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AGOSTO 31 2019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<sst xmlns="http://schemas.openxmlformats.org/spreadsheetml/2006/main" count="81" uniqueCount="80">
  <si>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</si>
  <si>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</si>
  <si>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</si>
  <si>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</si>
  <si>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</si>
  <si>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</si>
  <si>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</si>
  <si>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</si>
  <si>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</si>
  <si>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</si>
  <si>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</si>
  <si>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</si>
  <si>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</si>
  <si>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</si>
  <si>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</si>
  <si>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</si>
  <si>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</si>
  <si>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</si>
  <si>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</si>
  <si>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</si>
  <si>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</si>
  <si>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</si>
  <si>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</si>
  <si>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</si>
  <si>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</si>
  <si>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</si>
  <si>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</si>
  <si>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</si>
  <si>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</si>
  <si>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</si>
  <si>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</si>
  <si>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</si>
  <si>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</si>
  <si>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</si>
  <si>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</si>
  <si>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</si>
  <si>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</si>
  <si>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</si>
  <si>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</si>
  <si>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</si>
  <si>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</si>
  <si>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</si>
  <si>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</si>
  <si>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</si>
  <si>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</si>
  <si>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</si>
  <si>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</si>
  <si>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</si>
  <si>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</si>
  <si>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</si>
  <si>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</si>
  <si>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</si>
  <si>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</si>
  <si>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</si>
  <si>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</si>
  <si>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</si>
  <si>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</si>
  <si>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</si>
  <si>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</si>
  <si>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</si>
  <si>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</si>
  <si>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</si>
  <si>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</si>
  <si>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</si>
  <si>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</si>
  <si>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</si>
  <si>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</si>
  <si>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</si>
  <si>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</si>
  <si>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</si>
  <si>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</si>
  <si>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</si>
  <si>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</si>
  <si>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</si>
  <si>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</si>
  <si>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</si>
  <si>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</si>
  <si>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</si>
  <si>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</si>
  <si>
    <t>AGOSTO 31 DE 2019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</si>
</sst>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10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L34" sqref="L34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1" spans="1:14" ht="18.75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1:14" ht="18.7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</row>
    <row r="3" spans="1:13" ht="18.75">
      <c r="A3" s="5"/>
      <c r="H3" s="29" t="s">
        <v>79</v>
      </c>
      <c r="I3" s="29"/>
      <c r="J3" s="29"/>
      <c r="K3" s="6"/>
      <c r="M3" s="5"/>
    </row>
    <row r="4" spans="1:10" ht="30.75" customHeight="1">
      <c r="A4" s="8" t="s">
        <v>0</v>
      </c>
      <c r="B4" s="8" t="s">
        <v>1</v>
      </c>
      <c r="C4" s="8" t="s">
        <v>17</v>
      </c>
      <c r="D4" s="8" t="s">
        <v>18</v>
      </c>
      <c r="E4" s="8" t="s">
        <v>19</v>
      </c>
      <c r="F4" s="8" t="s">
        <v>25</v>
      </c>
      <c r="G4" s="8" t="s">
        <v>20</v>
      </c>
      <c r="H4" s="8" t="s">
        <v>16</v>
      </c>
      <c r="I4" s="8" t="s">
        <v>14</v>
      </c>
      <c r="J4" s="8" t="s">
        <v>15</v>
      </c>
    </row>
    <row r="5" spans="1:10" ht="9.75" customHeight="1">
      <c r="A5" s="3"/>
      <c r="B5" s="4"/>
      <c r="C5" s="1"/>
      <c r="D5" s="1"/>
      <c r="E5" s="1"/>
      <c r="F5" s="1"/>
      <c r="G5" s="1"/>
      <c r="H5" s="1"/>
      <c r="I5" s="1"/>
      <c r="J5" s="1"/>
    </row>
    <row r="6" spans="1:10" ht="15">
      <c r="A6" s="11">
        <v>3</v>
      </c>
      <c r="B6" s="9" t="s">
        <v>24</v>
      </c>
      <c r="C6" s="20">
        <f>+C7+C24</f>
        <v>6107972799</v>
      </c>
      <c r="D6" s="20">
        <f>+D7+D24</f>
        <v>91526695</v>
      </c>
      <c r="E6" s="20">
        <f>+E7+E24</f>
        <v>105208942</v>
      </c>
      <c r="F6" s="20">
        <f>+C6-E6</f>
        <v>6002763857</v>
      </c>
      <c r="G6" s="20">
        <f>+G7+G24</f>
        <v>69347736</v>
      </c>
      <c r="H6" s="20">
        <f>+H7+H24</f>
        <v>3555361701</v>
      </c>
      <c r="I6" s="18">
        <f>+H6/F6</f>
        <v>0.5922874505306398</v>
      </c>
      <c r="J6" s="20">
        <f>+F6-H6</f>
        <v>2447402156</v>
      </c>
    </row>
    <row r="7" spans="1:10" ht="15" customHeight="1">
      <c r="A7" s="12" t="s">
        <v>30</v>
      </c>
      <c r="B7" s="9" t="s">
        <v>22</v>
      </c>
      <c r="C7" s="20">
        <f>+C8+C11</f>
        <v>342985541</v>
      </c>
      <c r="D7" s="20">
        <f>+D8+D11</f>
        <v>0</v>
      </c>
      <c r="E7" s="20">
        <f>+E8+E11</f>
        <v>3763265</v>
      </c>
      <c r="F7" s="20">
        <f>+F8+F11</f>
        <v>339222276</v>
      </c>
      <c r="G7" s="20">
        <f>+G11</f>
        <v>17752475</v>
      </c>
      <c r="H7" s="20">
        <f>+H11</f>
        <v>280928000</v>
      </c>
      <c r="I7" s="18">
        <f>+H7/F7</f>
        <v>0.8281531605548216</v>
      </c>
      <c r="J7" s="20">
        <f>+J11</f>
        <v>58294276</v>
      </c>
    </row>
    <row r="8" spans="1:10" ht="15" customHeight="1">
      <c r="A8" s="24" t="s">
        <v>70</v>
      </c>
      <c r="B8" s="9" t="s">
        <v>71</v>
      </c>
      <c r="C8" s="20">
        <f>+C9</f>
        <v>1</v>
      </c>
      <c r="D8" s="20">
        <f aca="true" t="shared" si="0" ref="D8:H9">+D9</f>
        <v>0</v>
      </c>
      <c r="E8" s="20">
        <f t="shared" si="0"/>
        <v>1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18">
        <v>0</v>
      </c>
      <c r="J8" s="20">
        <f>+J9</f>
        <v>0</v>
      </c>
    </row>
    <row r="9" spans="1:10" ht="15" customHeight="1">
      <c r="A9" s="2" t="s">
        <v>69</v>
      </c>
      <c r="B9" s="9" t="s">
        <v>72</v>
      </c>
      <c r="C9" s="20">
        <f>+C10</f>
        <v>1</v>
      </c>
      <c r="D9" s="20">
        <f t="shared" si="0"/>
        <v>0</v>
      </c>
      <c r="E9" s="20">
        <f t="shared" si="0"/>
        <v>1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18">
        <v>0</v>
      </c>
      <c r="J9" s="20">
        <f>+J10</f>
        <v>0</v>
      </c>
    </row>
    <row r="10" spans="1:10" ht="15" customHeight="1">
      <c r="A10" s="2" t="s">
        <v>68</v>
      </c>
      <c r="B10" s="2" t="s">
        <v>67</v>
      </c>
      <c r="C10" s="17">
        <v>1</v>
      </c>
      <c r="D10" s="17">
        <v>0</v>
      </c>
      <c r="E10" s="17">
        <v>1</v>
      </c>
      <c r="F10" s="17">
        <f>+C10-E10</f>
        <v>0</v>
      </c>
      <c r="G10" s="17">
        <v>0</v>
      </c>
      <c r="H10" s="17">
        <v>0</v>
      </c>
      <c r="I10" s="25">
        <v>0</v>
      </c>
      <c r="J10" s="17">
        <f>+F10-H10</f>
        <v>0</v>
      </c>
    </row>
    <row r="11" spans="1:10" ht="15" customHeight="1">
      <c r="A11" s="12" t="s">
        <v>31</v>
      </c>
      <c r="B11" s="9" t="s">
        <v>27</v>
      </c>
      <c r="C11" s="20">
        <f>+C12+C16</f>
        <v>342985540</v>
      </c>
      <c r="D11" s="20">
        <f aca="true" t="shared" si="1" ref="D11:J11">+D12+D16</f>
        <v>0</v>
      </c>
      <c r="E11" s="20">
        <f t="shared" si="1"/>
        <v>3763264</v>
      </c>
      <c r="F11" s="20">
        <f t="shared" si="1"/>
        <v>339222276</v>
      </c>
      <c r="G11" s="20">
        <f t="shared" si="1"/>
        <v>17752475</v>
      </c>
      <c r="H11" s="20">
        <f t="shared" si="1"/>
        <v>280928000</v>
      </c>
      <c r="I11" s="18">
        <f aca="true" t="shared" si="2" ref="I11:I40">+H11/F11</f>
        <v>0.8281531605548216</v>
      </c>
      <c r="J11" s="20">
        <f t="shared" si="1"/>
        <v>58294276</v>
      </c>
    </row>
    <row r="12" spans="1:10" ht="15" customHeight="1">
      <c r="A12" s="12" t="s">
        <v>32</v>
      </c>
      <c r="B12" s="9" t="s">
        <v>28</v>
      </c>
      <c r="C12" s="20">
        <f aca="true" t="shared" si="3" ref="C12:H12">+C13+C14+C15</f>
        <v>117802836</v>
      </c>
      <c r="D12" s="20">
        <f t="shared" si="3"/>
        <v>0</v>
      </c>
      <c r="E12" s="20">
        <f t="shared" si="3"/>
        <v>705705</v>
      </c>
      <c r="F12" s="20">
        <f t="shared" si="3"/>
        <v>117097131</v>
      </c>
      <c r="G12" s="20">
        <f t="shared" si="3"/>
        <v>9903006</v>
      </c>
      <c r="H12" s="20">
        <f t="shared" si="3"/>
        <v>75774728</v>
      </c>
      <c r="I12" s="18">
        <f t="shared" si="2"/>
        <v>0.64711003039007</v>
      </c>
      <c r="J12" s="20">
        <f>+J13+J14+J15</f>
        <v>41322403</v>
      </c>
    </row>
    <row r="13" spans="1:10" ht="15">
      <c r="A13" s="2" t="s">
        <v>33</v>
      </c>
      <c r="B13" s="2" t="s">
        <v>2</v>
      </c>
      <c r="C13" s="17">
        <v>96927374</v>
      </c>
      <c r="D13" s="17">
        <v>0</v>
      </c>
      <c r="E13" s="17">
        <v>0</v>
      </c>
      <c r="F13" s="17">
        <v>96927374</v>
      </c>
      <c r="G13" s="17">
        <v>8679860</v>
      </c>
      <c r="H13" s="17">
        <v>66283205</v>
      </c>
      <c r="I13" s="25">
        <v>0.6838440191312725</v>
      </c>
      <c r="J13" s="17">
        <v>30644169</v>
      </c>
    </row>
    <row r="14" spans="1:10" ht="15">
      <c r="A14" s="2" t="s">
        <v>34</v>
      </c>
      <c r="B14" s="2" t="s">
        <v>3</v>
      </c>
      <c r="C14" s="17">
        <v>19115548</v>
      </c>
      <c r="D14" s="17">
        <v>0</v>
      </c>
      <c r="E14" s="17">
        <v>705263</v>
      </c>
      <c r="F14" s="17">
        <v>18410285</v>
      </c>
      <c r="G14" s="17">
        <v>1223146</v>
      </c>
      <c r="H14" s="17">
        <v>7732051</v>
      </c>
      <c r="I14" s="25">
        <v>0.4199854048973169</v>
      </c>
      <c r="J14" s="17">
        <v>10678234</v>
      </c>
    </row>
    <row r="15" spans="1:10" ht="15">
      <c r="A15" s="2" t="s">
        <v>73</v>
      </c>
      <c r="B15" s="23" t="s">
        <v>74</v>
      </c>
      <c r="C15" s="17">
        <v>1759914</v>
      </c>
      <c r="D15" s="17">
        <v>0</v>
      </c>
      <c r="E15" s="17">
        <v>442</v>
      </c>
      <c r="F15" s="17">
        <v>1759472</v>
      </c>
      <c r="G15" s="17">
        <v>0</v>
      </c>
      <c r="H15" s="17">
        <v>1759472</v>
      </c>
      <c r="I15" s="25">
        <v>1</v>
      </c>
      <c r="J15" s="17">
        <v>0</v>
      </c>
    </row>
    <row r="16" spans="1:10" ht="15">
      <c r="A16" s="13" t="s">
        <v>36</v>
      </c>
      <c r="B16" s="9" t="s">
        <v>29</v>
      </c>
      <c r="C16" s="21">
        <f>SUM(C17:C23)</f>
        <v>225182704</v>
      </c>
      <c r="D16" s="21">
        <f aca="true" t="shared" si="4" ref="D16:J16">SUM(D17:D23)</f>
        <v>0</v>
      </c>
      <c r="E16" s="21">
        <f t="shared" si="4"/>
        <v>3057559</v>
      </c>
      <c r="F16" s="21">
        <f t="shared" si="4"/>
        <v>222125145</v>
      </c>
      <c r="G16" s="21">
        <f t="shared" si="4"/>
        <v>7849469</v>
      </c>
      <c r="H16" s="21">
        <f t="shared" si="4"/>
        <v>205153272</v>
      </c>
      <c r="I16" s="18">
        <f>+H16/F16</f>
        <v>0.923593193377544</v>
      </c>
      <c r="J16" s="21">
        <f t="shared" si="4"/>
        <v>16971873</v>
      </c>
    </row>
    <row r="17" spans="1:10" ht="15">
      <c r="A17" s="2" t="s">
        <v>35</v>
      </c>
      <c r="B17" s="2" t="s">
        <v>4</v>
      </c>
      <c r="C17" s="17">
        <v>29213985</v>
      </c>
      <c r="D17" s="17">
        <v>0</v>
      </c>
      <c r="E17" s="17">
        <v>1986</v>
      </c>
      <c r="F17" s="17">
        <v>29211999</v>
      </c>
      <c r="G17" s="17">
        <v>0</v>
      </c>
      <c r="H17" s="17">
        <v>29211999</v>
      </c>
      <c r="I17" s="25">
        <v>1</v>
      </c>
      <c r="J17" s="17">
        <v>0</v>
      </c>
    </row>
    <row r="18" spans="1:10" ht="15">
      <c r="A18" s="2" t="s">
        <v>37</v>
      </c>
      <c r="B18" s="2" t="s">
        <v>5</v>
      </c>
      <c r="C18" s="17">
        <v>5630614</v>
      </c>
      <c r="D18" s="17">
        <v>0</v>
      </c>
      <c r="E18" s="17">
        <v>22972</v>
      </c>
      <c r="F18" s="17">
        <v>5607642</v>
      </c>
      <c r="G18" s="17">
        <v>0</v>
      </c>
      <c r="H18" s="17">
        <v>3638572</v>
      </c>
      <c r="I18" s="25">
        <v>0.648859538465544</v>
      </c>
      <c r="J18" s="17">
        <v>1969070</v>
      </c>
    </row>
    <row r="19" spans="1:10" ht="15">
      <c r="A19" s="2" t="s">
        <v>78</v>
      </c>
      <c r="B19" s="2" t="s">
        <v>6</v>
      </c>
      <c r="C19" s="17">
        <v>124244630</v>
      </c>
      <c r="D19" s="17">
        <v>0</v>
      </c>
      <c r="E19" s="17">
        <v>3032601</v>
      </c>
      <c r="F19" s="17">
        <v>121212029</v>
      </c>
      <c r="G19" s="17">
        <v>7849469</v>
      </c>
      <c r="H19" s="17">
        <v>112295058</v>
      </c>
      <c r="I19" s="25">
        <v>0.9264349332853755</v>
      </c>
      <c r="J19" s="17">
        <v>8916971</v>
      </c>
    </row>
    <row r="20" spans="1:10" ht="15">
      <c r="A20" s="2" t="s">
        <v>77</v>
      </c>
      <c r="B20" s="2" t="s">
        <v>7</v>
      </c>
      <c r="C20" s="17">
        <v>2936147</v>
      </c>
      <c r="D20" s="17">
        <v>0</v>
      </c>
      <c r="E20" s="17">
        <v>0</v>
      </c>
      <c r="F20" s="17">
        <v>2936147</v>
      </c>
      <c r="G20" s="17">
        <v>0</v>
      </c>
      <c r="H20" s="17">
        <v>0</v>
      </c>
      <c r="I20" s="25">
        <v>0</v>
      </c>
      <c r="J20" s="17">
        <v>2936147</v>
      </c>
    </row>
    <row r="21" spans="1:10" ht="15">
      <c r="A21" s="2" t="s">
        <v>75</v>
      </c>
      <c r="B21" s="2" t="s">
        <v>76</v>
      </c>
      <c r="C21" s="17">
        <v>783747</v>
      </c>
      <c r="D21" s="17">
        <v>0</v>
      </c>
      <c r="E21" s="17">
        <v>0</v>
      </c>
      <c r="F21" s="17">
        <v>783747</v>
      </c>
      <c r="G21" s="17">
        <v>0</v>
      </c>
      <c r="H21" s="17">
        <v>783747</v>
      </c>
      <c r="I21" s="25">
        <v>1</v>
      </c>
      <c r="J21" s="17">
        <v>0</v>
      </c>
    </row>
    <row r="22" spans="1:10" ht="15">
      <c r="A22" s="2" t="s">
        <v>38</v>
      </c>
      <c r="B22" s="2" t="s">
        <v>8</v>
      </c>
      <c r="C22" s="17">
        <v>39733208</v>
      </c>
      <c r="D22" s="17">
        <v>0</v>
      </c>
      <c r="E22" s="17">
        <v>0</v>
      </c>
      <c r="F22" s="17">
        <v>39733208</v>
      </c>
      <c r="G22" s="17">
        <v>0</v>
      </c>
      <c r="H22" s="17">
        <v>39733208</v>
      </c>
      <c r="I22" s="25">
        <v>1</v>
      </c>
      <c r="J22" s="17">
        <v>0</v>
      </c>
    </row>
    <row r="23" spans="1:10" ht="15">
      <c r="A23" s="2" t="s">
        <v>39</v>
      </c>
      <c r="B23" s="2" t="s">
        <v>9</v>
      </c>
      <c r="C23" s="17">
        <v>22640373</v>
      </c>
      <c r="D23" s="17">
        <v>0</v>
      </c>
      <c r="E23" s="17">
        <v>0</v>
      </c>
      <c r="F23" s="17">
        <v>22640373</v>
      </c>
      <c r="G23" s="17">
        <v>0</v>
      </c>
      <c r="H23" s="17">
        <v>19490688</v>
      </c>
      <c r="I23" s="25">
        <v>0.8608819298162623</v>
      </c>
      <c r="J23" s="17">
        <v>3149685</v>
      </c>
    </row>
    <row r="24" spans="1:10" ht="15">
      <c r="A24" s="14" t="s">
        <v>40</v>
      </c>
      <c r="B24" s="10" t="s">
        <v>23</v>
      </c>
      <c r="C24" s="21">
        <f>+C25</f>
        <v>5764987258</v>
      </c>
      <c r="D24" s="21">
        <f aca="true" t="shared" si="5" ref="D24:J24">+D25</f>
        <v>91526695</v>
      </c>
      <c r="E24" s="21">
        <f t="shared" si="5"/>
        <v>101445677</v>
      </c>
      <c r="F24" s="21">
        <f t="shared" si="5"/>
        <v>5663541581</v>
      </c>
      <c r="G24" s="21">
        <f t="shared" si="5"/>
        <v>51595261</v>
      </c>
      <c r="H24" s="21">
        <f t="shared" si="5"/>
        <v>3274433701</v>
      </c>
      <c r="I24" s="18">
        <f t="shared" si="2"/>
        <v>0.578160088377393</v>
      </c>
      <c r="J24" s="21">
        <f t="shared" si="5"/>
        <v>2389107880</v>
      </c>
    </row>
    <row r="25" spans="1:10" ht="15">
      <c r="A25" s="14" t="s">
        <v>41</v>
      </c>
      <c r="B25" s="16" t="s">
        <v>52</v>
      </c>
      <c r="C25" s="21">
        <f>+C26</f>
        <v>5764987258</v>
      </c>
      <c r="D25" s="21">
        <f aca="true" t="shared" si="6" ref="D25:J25">+D26</f>
        <v>91526695</v>
      </c>
      <c r="E25" s="21">
        <f t="shared" si="6"/>
        <v>101445677</v>
      </c>
      <c r="F25" s="21">
        <f t="shared" si="6"/>
        <v>5663541581</v>
      </c>
      <c r="G25" s="21">
        <f t="shared" si="6"/>
        <v>51595261</v>
      </c>
      <c r="H25" s="21">
        <f t="shared" si="6"/>
        <v>3274433701</v>
      </c>
      <c r="I25" s="18">
        <f t="shared" si="2"/>
        <v>0.578160088377393</v>
      </c>
      <c r="J25" s="21">
        <f t="shared" si="6"/>
        <v>2389107880</v>
      </c>
    </row>
    <row r="26" spans="1:10" ht="15">
      <c r="A26" s="14" t="s">
        <v>42</v>
      </c>
      <c r="B26" s="16" t="s">
        <v>53</v>
      </c>
      <c r="C26" s="21">
        <f>+C27+C33</f>
        <v>5764987258</v>
      </c>
      <c r="D26" s="21">
        <f aca="true" t="shared" si="7" ref="D26:J26">+D27+D33</f>
        <v>91526695</v>
      </c>
      <c r="E26" s="21">
        <f t="shared" si="7"/>
        <v>101445677</v>
      </c>
      <c r="F26" s="21">
        <f t="shared" si="7"/>
        <v>5663541581</v>
      </c>
      <c r="G26" s="21">
        <f t="shared" si="7"/>
        <v>51595261</v>
      </c>
      <c r="H26" s="21">
        <f t="shared" si="7"/>
        <v>3274433701</v>
      </c>
      <c r="I26" s="18">
        <f t="shared" si="2"/>
        <v>0.578160088377393</v>
      </c>
      <c r="J26" s="21">
        <f t="shared" si="7"/>
        <v>2389107880</v>
      </c>
    </row>
    <row r="27" spans="1:10" ht="15">
      <c r="A27" s="14" t="s">
        <v>43</v>
      </c>
      <c r="B27" s="16" t="s">
        <v>54</v>
      </c>
      <c r="C27" s="21">
        <f>+C28</f>
        <v>3249249824</v>
      </c>
      <c r="D27" s="21">
        <f aca="true" t="shared" si="8" ref="D27:J27">+D28</f>
        <v>91526695</v>
      </c>
      <c r="E27" s="21">
        <f t="shared" si="8"/>
        <v>101246676</v>
      </c>
      <c r="F27" s="21">
        <f t="shared" si="8"/>
        <v>3148003148</v>
      </c>
      <c r="G27" s="21">
        <f t="shared" si="8"/>
        <v>48117811</v>
      </c>
      <c r="H27" s="21">
        <f t="shared" si="8"/>
        <v>2708127517</v>
      </c>
      <c r="I27" s="18">
        <f t="shared" si="2"/>
        <v>0.8602683636833517</v>
      </c>
      <c r="J27" s="21">
        <f t="shared" si="8"/>
        <v>439875631</v>
      </c>
    </row>
    <row r="28" spans="1:10" ht="15">
      <c r="A28" s="15" t="s">
        <v>44</v>
      </c>
      <c r="B28" s="2" t="s">
        <v>55</v>
      </c>
      <c r="C28" s="21">
        <f>+C29+C31</f>
        <v>3249249824</v>
      </c>
      <c r="D28" s="21">
        <f aca="true" t="shared" si="9" ref="D28:J28">+D29+D31</f>
        <v>91526695</v>
      </c>
      <c r="E28" s="21">
        <f t="shared" si="9"/>
        <v>101246676</v>
      </c>
      <c r="F28" s="21">
        <f t="shared" si="9"/>
        <v>3148003148</v>
      </c>
      <c r="G28" s="21">
        <f t="shared" si="9"/>
        <v>48117811</v>
      </c>
      <c r="H28" s="21">
        <f t="shared" si="9"/>
        <v>2708127517</v>
      </c>
      <c r="I28" s="18">
        <f t="shared" si="2"/>
        <v>0.8602683636833517</v>
      </c>
      <c r="J28" s="21">
        <f t="shared" si="9"/>
        <v>439875631</v>
      </c>
    </row>
    <row r="29" spans="1:10" ht="15">
      <c r="A29" s="2" t="s">
        <v>45</v>
      </c>
      <c r="B29" s="2" t="s">
        <v>56</v>
      </c>
      <c r="C29" s="22">
        <f>+C30</f>
        <v>549915949</v>
      </c>
      <c r="D29" s="22">
        <f aca="true" t="shared" si="10" ref="D29:J29">+D30</f>
        <v>99371</v>
      </c>
      <c r="E29" s="22">
        <f t="shared" si="10"/>
        <v>5504352</v>
      </c>
      <c r="F29" s="22">
        <f t="shared" si="10"/>
        <v>544411597</v>
      </c>
      <c r="G29" s="22">
        <f t="shared" si="10"/>
        <v>7330200</v>
      </c>
      <c r="H29" s="22">
        <f t="shared" si="10"/>
        <v>481434397</v>
      </c>
      <c r="I29" s="19">
        <f t="shared" si="2"/>
        <v>0.8843206126632163</v>
      </c>
      <c r="J29" s="22">
        <f t="shared" si="10"/>
        <v>62977200</v>
      </c>
    </row>
    <row r="30" spans="1:10" ht="15">
      <c r="A30" s="2" t="s">
        <v>10</v>
      </c>
      <c r="B30" s="2" t="s">
        <v>57</v>
      </c>
      <c r="C30" s="17">
        <v>549915949</v>
      </c>
      <c r="D30" s="17">
        <v>99371</v>
      </c>
      <c r="E30" s="17">
        <v>5504352</v>
      </c>
      <c r="F30" s="17">
        <v>544411597</v>
      </c>
      <c r="G30" s="17">
        <v>7330200</v>
      </c>
      <c r="H30" s="17">
        <v>481434397</v>
      </c>
      <c r="I30" s="25">
        <v>0.8843206126632163</v>
      </c>
      <c r="J30" s="17">
        <v>62977200</v>
      </c>
    </row>
    <row r="31" spans="1:10" ht="15">
      <c r="A31" s="2" t="s">
        <v>46</v>
      </c>
      <c r="B31" s="2" t="s">
        <v>58</v>
      </c>
      <c r="C31" s="17">
        <f>+C32</f>
        <v>2699333875</v>
      </c>
      <c r="D31" s="17">
        <f aca="true" t="shared" si="11" ref="D31:J31">+D32</f>
        <v>91427324</v>
      </c>
      <c r="E31" s="17">
        <f t="shared" si="11"/>
        <v>95742324</v>
      </c>
      <c r="F31" s="17">
        <f t="shared" si="11"/>
        <v>2603591551</v>
      </c>
      <c r="G31" s="17">
        <f t="shared" si="11"/>
        <v>40787611</v>
      </c>
      <c r="H31" s="17">
        <f t="shared" si="11"/>
        <v>2226693120</v>
      </c>
      <c r="I31" s="19">
        <f t="shared" si="2"/>
        <v>0.855239032844749</v>
      </c>
      <c r="J31" s="17">
        <f t="shared" si="11"/>
        <v>376898431</v>
      </c>
    </row>
    <row r="32" spans="1:10" ht="15">
      <c r="A32" s="2" t="s">
        <v>11</v>
      </c>
      <c r="B32" s="2" t="s">
        <v>57</v>
      </c>
      <c r="C32" s="17">
        <v>2699333875</v>
      </c>
      <c r="D32" s="17">
        <v>91427324</v>
      </c>
      <c r="E32" s="17">
        <v>95742324</v>
      </c>
      <c r="F32" s="17">
        <v>2603591551</v>
      </c>
      <c r="G32" s="17">
        <v>40787611</v>
      </c>
      <c r="H32" s="17">
        <v>2226693120</v>
      </c>
      <c r="I32" s="25">
        <v>0.855239032844749</v>
      </c>
      <c r="J32" s="17">
        <v>376898431</v>
      </c>
    </row>
    <row r="33" spans="1:10" ht="15">
      <c r="A33" s="2" t="s">
        <v>48</v>
      </c>
      <c r="B33" s="2" t="s">
        <v>59</v>
      </c>
      <c r="C33" s="17">
        <f aca="true" t="shared" si="12" ref="C33:H33">+C34+C37</f>
        <v>2515737434</v>
      </c>
      <c r="D33" s="17">
        <f t="shared" si="12"/>
        <v>0</v>
      </c>
      <c r="E33" s="17">
        <f t="shared" si="12"/>
        <v>199001</v>
      </c>
      <c r="F33" s="17">
        <f t="shared" si="12"/>
        <v>2515538433</v>
      </c>
      <c r="G33" s="17">
        <f t="shared" si="12"/>
        <v>3477450</v>
      </c>
      <c r="H33" s="17">
        <f t="shared" si="12"/>
        <v>566306184</v>
      </c>
      <c r="I33" s="19">
        <f t="shared" si="2"/>
        <v>0.22512324859399196</v>
      </c>
      <c r="J33" s="17">
        <f>+J34+J37</f>
        <v>1949232249</v>
      </c>
    </row>
    <row r="34" spans="1:10" ht="15">
      <c r="A34" s="2" t="s">
        <v>47</v>
      </c>
      <c r="B34" s="2" t="s">
        <v>60</v>
      </c>
      <c r="C34" s="17">
        <f>+C35</f>
        <v>2360766249</v>
      </c>
      <c r="D34" s="17">
        <f aca="true" t="shared" si="13" ref="D34:J34">+D35</f>
        <v>0</v>
      </c>
      <c r="E34" s="17">
        <f t="shared" si="13"/>
        <v>0</v>
      </c>
      <c r="F34" s="17">
        <f t="shared" si="13"/>
        <v>2360766249</v>
      </c>
      <c r="G34" s="17">
        <f t="shared" si="13"/>
        <v>0</v>
      </c>
      <c r="H34" s="17">
        <f t="shared" si="13"/>
        <v>420522916</v>
      </c>
      <c r="I34" s="19">
        <f t="shared" si="2"/>
        <v>0.17812984075747856</v>
      </c>
      <c r="J34" s="17">
        <f t="shared" si="13"/>
        <v>1940243333</v>
      </c>
    </row>
    <row r="35" spans="1:10" ht="15">
      <c r="A35" s="2" t="s">
        <v>49</v>
      </c>
      <c r="B35" s="2" t="s">
        <v>61</v>
      </c>
      <c r="C35" s="17">
        <f>+C36</f>
        <v>2360766249</v>
      </c>
      <c r="D35" s="17">
        <f aca="true" t="shared" si="14" ref="D35:J35">+D36</f>
        <v>0</v>
      </c>
      <c r="E35" s="17">
        <f t="shared" si="14"/>
        <v>0</v>
      </c>
      <c r="F35" s="17">
        <f t="shared" si="14"/>
        <v>2360766249</v>
      </c>
      <c r="G35" s="17">
        <f t="shared" si="14"/>
        <v>0</v>
      </c>
      <c r="H35" s="17">
        <f t="shared" si="14"/>
        <v>420522916</v>
      </c>
      <c r="I35" s="19">
        <f t="shared" si="2"/>
        <v>0.17812984075747856</v>
      </c>
      <c r="J35" s="17">
        <f t="shared" si="14"/>
        <v>1940243333</v>
      </c>
    </row>
    <row r="36" spans="1:10" ht="15">
      <c r="A36" s="2" t="s">
        <v>12</v>
      </c>
      <c r="B36" s="2" t="s">
        <v>62</v>
      </c>
      <c r="C36" s="17">
        <v>2360766249</v>
      </c>
      <c r="D36" s="17">
        <v>0</v>
      </c>
      <c r="E36" s="17">
        <v>0</v>
      </c>
      <c r="F36" s="17">
        <v>2360766249</v>
      </c>
      <c r="G36" s="17">
        <v>0</v>
      </c>
      <c r="H36" s="17">
        <v>420522916</v>
      </c>
      <c r="I36" s="25">
        <v>0.17812984075747856</v>
      </c>
      <c r="J36" s="17">
        <v>1940243333</v>
      </c>
    </row>
    <row r="37" spans="1:10" ht="15">
      <c r="A37" s="2" t="s">
        <v>50</v>
      </c>
      <c r="B37" s="2" t="s">
        <v>63</v>
      </c>
      <c r="C37" s="17">
        <f>+C38</f>
        <v>154971185</v>
      </c>
      <c r="D37" s="17">
        <f aca="true" t="shared" si="15" ref="D37:J37">+D38</f>
        <v>0</v>
      </c>
      <c r="E37" s="17">
        <f t="shared" si="15"/>
        <v>199001</v>
      </c>
      <c r="F37" s="17">
        <f t="shared" si="15"/>
        <v>154772184</v>
      </c>
      <c r="G37" s="17">
        <f t="shared" si="15"/>
        <v>3477450</v>
      </c>
      <c r="H37" s="17">
        <f t="shared" si="15"/>
        <v>145783268</v>
      </c>
      <c r="I37" s="19">
        <f t="shared" si="2"/>
        <v>0.9419216310858546</v>
      </c>
      <c r="J37" s="17">
        <f t="shared" si="15"/>
        <v>8988916</v>
      </c>
    </row>
    <row r="38" spans="1:10" ht="15">
      <c r="A38" s="2" t="s">
        <v>51</v>
      </c>
      <c r="B38" s="2" t="s">
        <v>64</v>
      </c>
      <c r="C38" s="17">
        <f>+C39</f>
        <v>154971185</v>
      </c>
      <c r="D38" s="17">
        <f aca="true" t="shared" si="16" ref="D38:J38">+D39</f>
        <v>0</v>
      </c>
      <c r="E38" s="17">
        <f t="shared" si="16"/>
        <v>199001</v>
      </c>
      <c r="F38" s="17">
        <f t="shared" si="16"/>
        <v>154772184</v>
      </c>
      <c r="G38" s="17">
        <f t="shared" si="16"/>
        <v>3477450</v>
      </c>
      <c r="H38" s="17">
        <f t="shared" si="16"/>
        <v>145783268</v>
      </c>
      <c r="I38" s="19">
        <f t="shared" si="2"/>
        <v>0.9419216310858546</v>
      </c>
      <c r="J38" s="17">
        <f t="shared" si="16"/>
        <v>8988916</v>
      </c>
    </row>
    <row r="39" spans="1:10" ht="15">
      <c r="A39" s="2" t="s">
        <v>13</v>
      </c>
      <c r="B39" s="2" t="s">
        <v>65</v>
      </c>
      <c r="C39" s="17">
        <v>154971185</v>
      </c>
      <c r="D39" s="17">
        <v>0</v>
      </c>
      <c r="E39" s="17">
        <v>199001</v>
      </c>
      <c r="F39" s="17">
        <v>154772184</v>
      </c>
      <c r="G39" s="17">
        <v>3477450</v>
      </c>
      <c r="H39" s="17">
        <v>145783268</v>
      </c>
      <c r="I39" s="25">
        <v>0.9419216310858546</v>
      </c>
      <c r="J39" s="17">
        <v>8988916</v>
      </c>
    </row>
    <row r="40" spans="1:10" ht="15">
      <c r="A40" s="26" t="s">
        <v>21</v>
      </c>
      <c r="B40" s="27"/>
      <c r="C40" s="21">
        <f>+C24+C7</f>
        <v>6107972799</v>
      </c>
      <c r="D40" s="21">
        <f>+D24+D7</f>
        <v>91526695</v>
      </c>
      <c r="E40" s="21">
        <f>+E24+E7</f>
        <v>105208942</v>
      </c>
      <c r="F40" s="20">
        <f>+C40-E40</f>
        <v>6002763857</v>
      </c>
      <c r="G40" s="21">
        <f>+G24+G7</f>
        <v>69347736</v>
      </c>
      <c r="H40" s="21">
        <f>+H24+H7</f>
        <v>3555361701</v>
      </c>
      <c r="I40" s="18">
        <f t="shared" si="2"/>
        <v>0.5922874505306398</v>
      </c>
      <c r="J40" s="20">
        <f>+F40-H40</f>
        <v>2447402156</v>
      </c>
    </row>
  </sheetData>
  <sheetProtection/>
  <mergeCells count="4">
    <mergeCell ref="A40:B40"/>
    <mergeCell ref="A1:J1"/>
    <mergeCell ref="A2:J2"/>
    <mergeCell ref="H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2019-09-03T15:31:18Z</dcterms:modified>
  <cp:category/>
  <cp:version/>
  <cp:contentType/>
  <cp:contentStatus/>
</cp:coreProperties>
</file>