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EJEC RESERVAS OCT 31-2018" sheetId="1" r:id="rId1"/>
  </sheets>
  <definedNames/>
  <calcPr fullCalcOnLoad="1"/>
</workbook>
</file>

<file path=xl/sharedStrings.xml><?xml version="1.0" encoding="utf-8"?>
<sst xmlns="http://schemas.openxmlformats.org/spreadsheetml/2006/main" count="77" uniqueCount="76">
  <si>
    <t>CODIGO</t>
  </si>
  <si>
    <t>DESCRIPCION</t>
  </si>
  <si>
    <t>Gastos de Computador</t>
  </si>
  <si>
    <t>Combustibles, Lubricantes y Llantas</t>
  </si>
  <si>
    <t>Gastos de Transporte y Comunicación</t>
  </si>
  <si>
    <t>Impresos y  Publicaciones</t>
  </si>
  <si>
    <t>Mantenimiento Entidad</t>
  </si>
  <si>
    <t>Seguros Entidad</t>
  </si>
  <si>
    <t>Bienestar e Incentivos</t>
  </si>
  <si>
    <t>Salud Ocupacional</t>
  </si>
  <si>
    <t>3-3-1-15-02-17-1064-138</t>
  </si>
  <si>
    <t>3-3-1-15-02-17-1065-138</t>
  </si>
  <si>
    <t>3-3-1-15-07-42-1066-185</t>
  </si>
  <si>
    <t>3-3-1-15-07-43-7503-189</t>
  </si>
  <si>
    <t>3-3-1-15-07-44-1122-192</t>
  </si>
  <si>
    <t>% EJEC GIRO</t>
  </si>
  <si>
    <t>SALDO RESERVAS</t>
  </si>
  <si>
    <t>AUTORIZACION DE GIRO ACUMULADA</t>
  </si>
  <si>
    <t>RESERVA CONSTITUIDA</t>
  </si>
  <si>
    <t>ANULACIONES MES</t>
  </si>
  <si>
    <t>ANULACIONES ACUMULADA</t>
  </si>
  <si>
    <t>AUTORIZACION DE GIRO MES</t>
  </si>
  <si>
    <t>TOTAL</t>
  </si>
  <si>
    <t>GASTOS DE FUNCIONAMIENTO</t>
  </si>
  <si>
    <t>GASTOS DE INVERSION</t>
  </si>
  <si>
    <t>GASTOS</t>
  </si>
  <si>
    <t>RESERVA DEFINITIVA</t>
  </si>
  <si>
    <t>DEPARTAMENTO ADMINISTRATIVO DE LA DEFENSORIA DEL ESPACIO PUBLICO - DADEP</t>
  </si>
  <si>
    <t xml:space="preserve">EJECUCION DE RESERVAS PRESUPUESTALES 2018 </t>
  </si>
  <si>
    <t>GASTOS GENERALES</t>
  </si>
  <si>
    <t>Adquisición de Bienes</t>
  </si>
  <si>
    <t>Adquisición de Servicios</t>
  </si>
  <si>
    <t>3-1</t>
  </si>
  <si>
    <t>3-1-2</t>
  </si>
  <si>
    <t>3-1-2-01</t>
  </si>
  <si>
    <t>3-1-2-01-02</t>
  </si>
  <si>
    <t>3-1-2-01-03</t>
  </si>
  <si>
    <t>3-1-2-02-03</t>
  </si>
  <si>
    <t>3-1-2-02</t>
  </si>
  <si>
    <t>3-1-2-02-04</t>
  </si>
  <si>
    <t>3-1-2-02-05</t>
  </si>
  <si>
    <t>3-1-2-02-06</t>
  </si>
  <si>
    <t>3-1-2-02-10</t>
  </si>
  <si>
    <t>3-1-2-02-12</t>
  </si>
  <si>
    <t>3-3</t>
  </si>
  <si>
    <t>3-3-1</t>
  </si>
  <si>
    <t>3-3-1-15</t>
  </si>
  <si>
    <t>3-3-1-15-02</t>
  </si>
  <si>
    <t>3-3-1-15-02-17</t>
  </si>
  <si>
    <t>3-3-1-15-02-17-1064</t>
  </si>
  <si>
    <t>3-3-1-15-02-17-1065</t>
  </si>
  <si>
    <t>3-3-1-15-07-42</t>
  </si>
  <si>
    <t>3-3-1-15-07</t>
  </si>
  <si>
    <t>3-3-1-15-07-42-1066</t>
  </si>
  <si>
    <t>3-3-1-15-07-43</t>
  </si>
  <si>
    <t>3-3-1-15-07-43-7503</t>
  </si>
  <si>
    <t>3-3-1-15-07-44</t>
  </si>
  <si>
    <t>3-3-1-15-07-44-1122</t>
  </si>
  <si>
    <t>DIRECTA</t>
  </si>
  <si>
    <t>BogotáMejor Para Todos</t>
  </si>
  <si>
    <t>Pilar Democracia urbana</t>
  </si>
  <si>
    <t>Espacio público, derecho de todos</t>
  </si>
  <si>
    <t>Estructurando a Bogotá desde el espacio público</t>
  </si>
  <si>
    <t>Desarrollo integral y sostenible del espacio público</t>
  </si>
  <si>
    <t>Cuido y defiendo el espacio público de Bogotá</t>
  </si>
  <si>
    <t>Eje transversal Gobierno legítimo, fortalecimiento local y eficiencia</t>
  </si>
  <si>
    <t>Transparencia, gestión pública y servicio a la ciudadanía</t>
  </si>
  <si>
    <t>Fortalecimiento institucional DADEP</t>
  </si>
  <si>
    <t>Fortalecimiento a la gestión pública efectiva y eficiente</t>
  </si>
  <si>
    <t>Modernización institucional</t>
  </si>
  <si>
    <t>Mejoramiento de la infraestructura física del DADEP</t>
  </si>
  <si>
    <t>Modernizaci administrativa</t>
  </si>
  <si>
    <t>Gobierno y ciudadanía digital</t>
  </si>
  <si>
    <t>Fortalecimiento de la plataforma tecnológica de información y comunicación del DADEP</t>
  </si>
  <si>
    <t>Fortalecimiento institucional a través del uso de TIC</t>
  </si>
  <si>
    <t>OCTUBRE 31 DE 2018</t>
  </si>
</sst>
</file>

<file path=xl/styles.xml><?xml version="1.0" encoding="utf-8"?>
<styleSheet xmlns="http://schemas.openxmlformats.org/spreadsheetml/2006/main">
  <numFmts count="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29" fillId="21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25" fillId="0" borderId="8" applyNumberFormat="0" applyFill="0" applyAlignment="0" applyProtection="0"/>
    <xf numFmtId="0" fontId="34" fillId="0" borderId="9" applyNumberFormat="0" applyFill="0" applyAlignment="0" applyProtection="0"/>
  </cellStyleXfs>
  <cellXfs count="28">
    <xf numFmtId="0" fontId="0" fillId="0" borderId="0" xfId="0" applyFont="1" applyAlignment="1">
      <alignment/>
    </xf>
    <xf numFmtId="0" fontId="34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4" fontId="34" fillId="0" borderId="10" xfId="0" applyNumberFormat="1" applyFont="1" applyBorder="1" applyAlignment="1">
      <alignment/>
    </xf>
    <xf numFmtId="4" fontId="34" fillId="0" borderId="10" xfId="0" applyNumberFormat="1" applyFont="1" applyBorder="1" applyAlignment="1">
      <alignment horizontal="right" wrapText="1"/>
    </xf>
    <xf numFmtId="10" fontId="34" fillId="0" borderId="10" xfId="0" applyNumberFormat="1" applyFont="1" applyBorder="1" applyAlignment="1">
      <alignment horizontal="center" wrapText="1"/>
    </xf>
    <xf numFmtId="4" fontId="0" fillId="0" borderId="10" xfId="0" applyNumberFormat="1" applyFont="1" applyBorder="1" applyAlignment="1">
      <alignment horizontal="right" wrapText="1"/>
    </xf>
    <xf numFmtId="10" fontId="0" fillId="0" borderId="10" xfId="0" applyNumberFormat="1" applyFont="1" applyBorder="1" applyAlignment="1">
      <alignment horizontal="center" wrapText="1"/>
    </xf>
    <xf numFmtId="0" fontId="34" fillId="0" borderId="11" xfId="0" applyFont="1" applyBorder="1" applyAlignment="1">
      <alignment horizontal="center" wrapText="1"/>
    </xf>
    <xf numFmtId="0" fontId="34" fillId="0" borderId="12" xfId="0" applyFont="1" applyBorder="1" applyAlignment="1">
      <alignment horizontal="center" wrapText="1"/>
    </xf>
    <xf numFmtId="0" fontId="35" fillId="0" borderId="0" xfId="0" applyFont="1" applyAlignment="1">
      <alignment/>
    </xf>
    <xf numFmtId="0" fontId="0" fillId="0" borderId="0" xfId="0" applyBorder="1" applyAlignment="1">
      <alignment wrapText="1"/>
    </xf>
    <xf numFmtId="0" fontId="35" fillId="0" borderId="0" xfId="0" applyFont="1" applyAlignment="1">
      <alignment/>
    </xf>
    <xf numFmtId="0" fontId="34" fillId="33" borderId="10" xfId="0" applyFont="1" applyFill="1" applyBorder="1" applyAlignment="1">
      <alignment horizontal="center" wrapText="1"/>
    </xf>
    <xf numFmtId="0" fontId="34" fillId="0" borderId="11" xfId="0" applyFont="1" applyBorder="1" applyAlignment="1">
      <alignment wrapText="1"/>
    </xf>
    <xf numFmtId="0" fontId="34" fillId="0" borderId="11" xfId="0" applyFont="1" applyBorder="1" applyAlignment="1">
      <alignment/>
    </xf>
    <xf numFmtId="0" fontId="34" fillId="0" borderId="11" xfId="0" applyFont="1" applyBorder="1" applyAlignment="1">
      <alignment horizontal="left" wrapText="1"/>
    </xf>
    <xf numFmtId="0" fontId="34" fillId="0" borderId="11" xfId="0" applyFont="1" applyBorder="1" applyAlignment="1" quotePrefix="1">
      <alignment horizontal="left" wrapText="1"/>
    </xf>
    <xf numFmtId="0" fontId="34" fillId="0" borderId="10" xfId="0" applyFont="1" applyBorder="1" applyAlignment="1" quotePrefix="1">
      <alignment/>
    </xf>
    <xf numFmtId="0" fontId="34" fillId="0" borderId="11" xfId="0" applyFont="1" applyBorder="1" applyAlignment="1" quotePrefix="1">
      <alignment/>
    </xf>
    <xf numFmtId="0" fontId="0" fillId="0" borderId="11" xfId="0" applyFont="1" applyBorder="1" applyAlignment="1" quotePrefix="1">
      <alignment/>
    </xf>
    <xf numFmtId="0" fontId="34" fillId="0" borderId="10" xfId="0" applyFont="1" applyBorder="1" applyAlignment="1">
      <alignment/>
    </xf>
    <xf numFmtId="4" fontId="0" fillId="0" borderId="10" xfId="0" applyNumberFormat="1" applyFont="1" applyBorder="1" applyAlignment="1">
      <alignment/>
    </xf>
    <xf numFmtId="0" fontId="34" fillId="0" borderId="11" xfId="0" applyFont="1" applyBorder="1" applyAlignment="1">
      <alignment horizontal="center"/>
    </xf>
    <xf numFmtId="0" fontId="34" fillId="0" borderId="12" xfId="0" applyFont="1" applyBorder="1" applyAlignment="1">
      <alignment horizontal="center"/>
    </xf>
    <xf numFmtId="0" fontId="35" fillId="0" borderId="0" xfId="0" applyFont="1" applyAlignment="1">
      <alignment horizontal="center"/>
    </xf>
    <xf numFmtId="0" fontId="35" fillId="0" borderId="13" xfId="0" applyFont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9"/>
  <sheetViews>
    <sheetView tabSelected="1" zoomScalePageLayoutView="0" workbookViewId="0" topLeftCell="A1">
      <selection activeCell="B41" sqref="B41"/>
    </sheetView>
  </sheetViews>
  <sheetFormatPr defaultColWidth="11.421875" defaultRowHeight="15"/>
  <cols>
    <col min="1" max="1" width="22.28125" style="0" bestFit="1" customWidth="1"/>
    <col min="2" max="2" width="59.8515625" style="0" customWidth="1"/>
    <col min="3" max="3" width="19.57421875" style="0" customWidth="1"/>
    <col min="4" max="4" width="14.7109375" style="0" customWidth="1"/>
    <col min="5" max="5" width="20.00390625" style="0" customWidth="1"/>
    <col min="6" max="6" width="17.8515625" style="0" customWidth="1"/>
    <col min="7" max="7" width="19.28125" style="0" customWidth="1"/>
    <col min="8" max="8" width="22.8515625" style="0" customWidth="1"/>
    <col min="10" max="10" width="13.7109375" style="0" bestFit="1" customWidth="1"/>
  </cols>
  <sheetData>
    <row r="2" spans="1:14" ht="18.75">
      <c r="A2" s="26" t="s">
        <v>28</v>
      </c>
      <c r="B2" s="26"/>
      <c r="C2" s="26"/>
      <c r="D2" s="26"/>
      <c r="E2" s="26"/>
      <c r="F2" s="26"/>
      <c r="G2" s="26"/>
      <c r="H2" s="26"/>
      <c r="I2" s="26"/>
      <c r="J2" s="26"/>
      <c r="K2" s="13"/>
      <c r="L2" s="13"/>
      <c r="M2" s="13"/>
      <c r="N2" s="13"/>
    </row>
    <row r="3" spans="1:14" ht="18.75">
      <c r="A3" s="26" t="s">
        <v>27</v>
      </c>
      <c r="B3" s="26"/>
      <c r="C3" s="26"/>
      <c r="D3" s="26"/>
      <c r="E3" s="26"/>
      <c r="F3" s="26"/>
      <c r="G3" s="26"/>
      <c r="H3" s="26"/>
      <c r="I3" s="26"/>
      <c r="J3" s="26"/>
      <c r="K3" s="13"/>
      <c r="L3" s="13"/>
      <c r="M3" s="13"/>
      <c r="N3" s="13"/>
    </row>
    <row r="4" spans="1:13" ht="18.75">
      <c r="A4" s="11"/>
      <c r="H4" s="27" t="s">
        <v>75</v>
      </c>
      <c r="I4" s="27"/>
      <c r="J4" s="27"/>
      <c r="K4" s="12"/>
      <c r="M4" s="11"/>
    </row>
    <row r="5" spans="1:10" ht="30.75" customHeight="1">
      <c r="A5" s="14" t="s">
        <v>0</v>
      </c>
      <c r="B5" s="14" t="s">
        <v>1</v>
      </c>
      <c r="C5" s="14" t="s">
        <v>18</v>
      </c>
      <c r="D5" s="14" t="s">
        <v>19</v>
      </c>
      <c r="E5" s="14" t="s">
        <v>20</v>
      </c>
      <c r="F5" s="14" t="s">
        <v>26</v>
      </c>
      <c r="G5" s="14" t="s">
        <v>21</v>
      </c>
      <c r="H5" s="14" t="s">
        <v>17</v>
      </c>
      <c r="I5" s="14" t="s">
        <v>15</v>
      </c>
      <c r="J5" s="14" t="s">
        <v>16</v>
      </c>
    </row>
    <row r="6" spans="1:10" ht="9.75" customHeight="1">
      <c r="A6" s="9"/>
      <c r="B6" s="10"/>
      <c r="C6" s="1"/>
      <c r="D6" s="1"/>
      <c r="E6" s="1"/>
      <c r="F6" s="1"/>
      <c r="G6" s="1"/>
      <c r="H6" s="1"/>
      <c r="I6" s="1"/>
      <c r="J6" s="1"/>
    </row>
    <row r="7" spans="1:10" ht="15">
      <c r="A7" s="17">
        <v>3</v>
      </c>
      <c r="B7" s="15" t="s">
        <v>25</v>
      </c>
      <c r="C7" s="5">
        <f>+C8+C20</f>
        <v>4763248058</v>
      </c>
      <c r="D7" s="5">
        <f>+D8+D20</f>
        <v>6374549</v>
      </c>
      <c r="E7" s="5">
        <f>+E8+E20</f>
        <v>75303993</v>
      </c>
      <c r="F7" s="5">
        <f>+C7-E7</f>
        <v>4687944065</v>
      </c>
      <c r="G7" s="5">
        <f>+G8+G20</f>
        <v>15331811</v>
      </c>
      <c r="H7" s="5">
        <f>+H8+H20</f>
        <v>4247223191</v>
      </c>
      <c r="I7" s="6">
        <f>+H7/F7</f>
        <v>0.9059884529573626</v>
      </c>
      <c r="J7" s="5">
        <f>+F7-H7</f>
        <v>440720874</v>
      </c>
    </row>
    <row r="8" spans="1:10" ht="15" customHeight="1">
      <c r="A8" s="18" t="s">
        <v>32</v>
      </c>
      <c r="B8" s="15" t="s">
        <v>23</v>
      </c>
      <c r="C8" s="5">
        <f>+C9</f>
        <v>233016301</v>
      </c>
      <c r="D8" s="5">
        <f aca="true" t="shared" si="0" ref="D8:J8">+D9</f>
        <v>0</v>
      </c>
      <c r="E8" s="5">
        <f t="shared" si="0"/>
        <v>13816045</v>
      </c>
      <c r="F8" s="5">
        <f t="shared" si="0"/>
        <v>219200256</v>
      </c>
      <c r="G8" s="5">
        <f t="shared" si="0"/>
        <v>3013623</v>
      </c>
      <c r="H8" s="5">
        <f t="shared" si="0"/>
        <v>215677013</v>
      </c>
      <c r="I8" s="6">
        <f>+H8/F8</f>
        <v>0.9839268299029724</v>
      </c>
      <c r="J8" s="5">
        <f t="shared" si="0"/>
        <v>3523243</v>
      </c>
    </row>
    <row r="9" spans="1:10" ht="15" customHeight="1">
      <c r="A9" s="18" t="s">
        <v>33</v>
      </c>
      <c r="B9" s="15" t="s">
        <v>29</v>
      </c>
      <c r="C9" s="5">
        <f>+C10+C13</f>
        <v>233016301</v>
      </c>
      <c r="D9" s="5">
        <f aca="true" t="shared" si="1" ref="D9:J9">+D10+D13</f>
        <v>0</v>
      </c>
      <c r="E9" s="5">
        <f t="shared" si="1"/>
        <v>13816045</v>
      </c>
      <c r="F9" s="5">
        <f t="shared" si="1"/>
        <v>219200256</v>
      </c>
      <c r="G9" s="5">
        <f t="shared" si="1"/>
        <v>3013623</v>
      </c>
      <c r="H9" s="5">
        <f t="shared" si="1"/>
        <v>215677013</v>
      </c>
      <c r="I9" s="6">
        <f aca="true" t="shared" si="2" ref="I9:I39">+H9/F9</f>
        <v>0.9839268299029724</v>
      </c>
      <c r="J9" s="5">
        <f t="shared" si="1"/>
        <v>3523243</v>
      </c>
    </row>
    <row r="10" spans="1:10" ht="15" customHeight="1">
      <c r="A10" s="18" t="s">
        <v>34</v>
      </c>
      <c r="B10" s="15" t="s">
        <v>30</v>
      </c>
      <c r="C10" s="5">
        <f aca="true" t="shared" si="3" ref="C10:H10">SUM(C11:C12)</f>
        <v>31875546</v>
      </c>
      <c r="D10" s="5">
        <f t="shared" si="3"/>
        <v>0</v>
      </c>
      <c r="E10" s="5">
        <f t="shared" si="3"/>
        <v>0</v>
      </c>
      <c r="F10" s="5">
        <f t="shared" si="3"/>
        <v>31875546</v>
      </c>
      <c r="G10" s="5">
        <f t="shared" si="3"/>
        <v>0</v>
      </c>
      <c r="H10" s="5">
        <f t="shared" si="3"/>
        <v>31875546</v>
      </c>
      <c r="I10" s="6">
        <f t="shared" si="2"/>
        <v>1</v>
      </c>
      <c r="J10" s="5">
        <f>SUM(J11:J12)</f>
        <v>0</v>
      </c>
    </row>
    <row r="11" spans="1:10" ht="15">
      <c r="A11" s="2" t="s">
        <v>35</v>
      </c>
      <c r="B11" s="2" t="s">
        <v>2</v>
      </c>
      <c r="C11" s="3">
        <v>27554516</v>
      </c>
      <c r="D11" s="3">
        <v>0</v>
      </c>
      <c r="E11" s="3">
        <v>0</v>
      </c>
      <c r="F11" s="3">
        <f>+C11-E11</f>
        <v>27554516</v>
      </c>
      <c r="G11" s="3">
        <v>0</v>
      </c>
      <c r="H11" s="3">
        <v>27554516</v>
      </c>
      <c r="I11" s="8">
        <f t="shared" si="2"/>
        <v>1</v>
      </c>
      <c r="J11" s="7">
        <f aca="true" t="shared" si="4" ref="J11:J39">+F11-H11</f>
        <v>0</v>
      </c>
    </row>
    <row r="12" spans="1:10" ht="15">
      <c r="A12" s="2" t="s">
        <v>36</v>
      </c>
      <c r="B12" s="2" t="s">
        <v>3</v>
      </c>
      <c r="C12" s="3">
        <v>4321030</v>
      </c>
      <c r="D12" s="3">
        <v>0</v>
      </c>
      <c r="E12" s="3">
        <v>0</v>
      </c>
      <c r="F12" s="3">
        <f>+C12-E12</f>
        <v>4321030</v>
      </c>
      <c r="G12" s="3">
        <v>0</v>
      </c>
      <c r="H12" s="3">
        <v>4321030</v>
      </c>
      <c r="I12" s="8">
        <f>+H12/F12</f>
        <v>1</v>
      </c>
      <c r="J12" s="7">
        <f t="shared" si="4"/>
        <v>0</v>
      </c>
    </row>
    <row r="13" spans="1:10" ht="15">
      <c r="A13" s="19" t="s">
        <v>38</v>
      </c>
      <c r="B13" s="15" t="s">
        <v>31</v>
      </c>
      <c r="C13" s="4">
        <f>SUM(C14:C19)</f>
        <v>201140755</v>
      </c>
      <c r="D13" s="4">
        <f aca="true" t="shared" si="5" ref="D13:J13">SUM(D14:D19)</f>
        <v>0</v>
      </c>
      <c r="E13" s="4">
        <f t="shared" si="5"/>
        <v>13816045</v>
      </c>
      <c r="F13" s="4">
        <f t="shared" si="5"/>
        <v>187324710</v>
      </c>
      <c r="G13" s="4">
        <f t="shared" si="5"/>
        <v>3013623</v>
      </c>
      <c r="H13" s="4">
        <f t="shared" si="5"/>
        <v>183801467</v>
      </c>
      <c r="I13" s="6">
        <f>+H13/F13</f>
        <v>0.981191787244726</v>
      </c>
      <c r="J13" s="4">
        <f t="shared" si="5"/>
        <v>3523243</v>
      </c>
    </row>
    <row r="14" spans="1:10" ht="15">
      <c r="A14" s="2" t="s">
        <v>37</v>
      </c>
      <c r="B14" s="2" t="s">
        <v>4</v>
      </c>
      <c r="C14" s="3">
        <v>72726542</v>
      </c>
      <c r="D14" s="3">
        <v>0</v>
      </c>
      <c r="E14" s="3">
        <v>3834282</v>
      </c>
      <c r="F14" s="3">
        <f aca="true" t="shared" si="6" ref="F14:F19">+C14-E14</f>
        <v>68892260</v>
      </c>
      <c r="G14" s="3">
        <v>0</v>
      </c>
      <c r="H14" s="3">
        <v>68892260</v>
      </c>
      <c r="I14" s="8">
        <f t="shared" si="2"/>
        <v>1</v>
      </c>
      <c r="J14" s="7">
        <f t="shared" si="4"/>
        <v>0</v>
      </c>
    </row>
    <row r="15" spans="1:10" ht="15">
      <c r="A15" s="2" t="s">
        <v>39</v>
      </c>
      <c r="B15" s="2" t="s">
        <v>5</v>
      </c>
      <c r="C15" s="3">
        <v>11173833</v>
      </c>
      <c r="D15" s="3">
        <v>0</v>
      </c>
      <c r="E15" s="3">
        <v>2938700</v>
      </c>
      <c r="F15" s="3">
        <f t="shared" si="6"/>
        <v>8235133</v>
      </c>
      <c r="G15" s="3">
        <v>1721891</v>
      </c>
      <c r="H15" s="3">
        <v>6942300</v>
      </c>
      <c r="I15" s="8">
        <f t="shared" si="2"/>
        <v>0.8430100643183298</v>
      </c>
      <c r="J15" s="7">
        <f t="shared" si="4"/>
        <v>1292833</v>
      </c>
    </row>
    <row r="16" spans="1:10" ht="15">
      <c r="A16" s="2" t="s">
        <v>40</v>
      </c>
      <c r="B16" s="2" t="s">
        <v>6</v>
      </c>
      <c r="C16" s="3">
        <v>105471223</v>
      </c>
      <c r="D16" s="3">
        <v>0</v>
      </c>
      <c r="E16" s="3">
        <v>6812392</v>
      </c>
      <c r="F16" s="3">
        <f t="shared" si="6"/>
        <v>98658831</v>
      </c>
      <c r="G16" s="3">
        <v>0</v>
      </c>
      <c r="H16" s="3">
        <v>96428421</v>
      </c>
      <c r="I16" s="8">
        <f t="shared" si="2"/>
        <v>0.9773926978721246</v>
      </c>
      <c r="J16" s="7">
        <f t="shared" si="4"/>
        <v>2230410</v>
      </c>
    </row>
    <row r="17" spans="1:10" ht="15">
      <c r="A17" s="2" t="s">
        <v>41</v>
      </c>
      <c r="B17" s="2" t="s">
        <v>7</v>
      </c>
      <c r="C17" s="3">
        <v>2678782</v>
      </c>
      <c r="D17" s="3">
        <v>0</v>
      </c>
      <c r="E17" s="3">
        <v>0</v>
      </c>
      <c r="F17" s="3">
        <f t="shared" si="6"/>
        <v>2678782</v>
      </c>
      <c r="G17" s="3">
        <v>1291732</v>
      </c>
      <c r="H17" s="3">
        <v>2678782</v>
      </c>
      <c r="I17" s="8">
        <f t="shared" si="2"/>
        <v>1</v>
      </c>
      <c r="J17" s="7">
        <f t="shared" si="4"/>
        <v>0</v>
      </c>
    </row>
    <row r="18" spans="1:10" ht="15">
      <c r="A18" s="2" t="s">
        <v>42</v>
      </c>
      <c r="B18" s="2" t="s">
        <v>8</v>
      </c>
      <c r="C18" s="3">
        <v>230671</v>
      </c>
      <c r="D18" s="3">
        <v>0</v>
      </c>
      <c r="E18" s="3">
        <v>230671</v>
      </c>
      <c r="F18" s="3">
        <f t="shared" si="6"/>
        <v>0</v>
      </c>
      <c r="G18" s="3">
        <v>0</v>
      </c>
      <c r="H18" s="3">
        <v>0</v>
      </c>
      <c r="I18" s="8">
        <v>0</v>
      </c>
      <c r="J18" s="7">
        <f t="shared" si="4"/>
        <v>0</v>
      </c>
    </row>
    <row r="19" spans="1:10" ht="15">
      <c r="A19" s="2" t="s">
        <v>43</v>
      </c>
      <c r="B19" s="2" t="s">
        <v>9</v>
      </c>
      <c r="C19" s="3">
        <v>8859704</v>
      </c>
      <c r="D19" s="3">
        <v>0</v>
      </c>
      <c r="E19" s="3">
        <v>0</v>
      </c>
      <c r="F19" s="3">
        <f t="shared" si="6"/>
        <v>8859704</v>
      </c>
      <c r="G19" s="3">
        <v>0</v>
      </c>
      <c r="H19" s="3">
        <v>8859704</v>
      </c>
      <c r="I19" s="8">
        <f t="shared" si="2"/>
        <v>1</v>
      </c>
      <c r="J19" s="7">
        <f t="shared" si="4"/>
        <v>0</v>
      </c>
    </row>
    <row r="20" spans="1:10" ht="15">
      <c r="A20" s="20" t="s">
        <v>44</v>
      </c>
      <c r="B20" s="16" t="s">
        <v>24</v>
      </c>
      <c r="C20" s="4">
        <f>+C21</f>
        <v>4530231757</v>
      </c>
      <c r="D20" s="4">
        <f aca="true" t="shared" si="7" ref="D20:J20">+D21</f>
        <v>6374549</v>
      </c>
      <c r="E20" s="4">
        <f t="shared" si="7"/>
        <v>61487948</v>
      </c>
      <c r="F20" s="4">
        <f t="shared" si="7"/>
        <v>4468743809</v>
      </c>
      <c r="G20" s="4">
        <f t="shared" si="7"/>
        <v>12318188</v>
      </c>
      <c r="H20" s="4">
        <f t="shared" si="7"/>
        <v>4031546178</v>
      </c>
      <c r="I20" s="6">
        <f t="shared" si="2"/>
        <v>0.9021654295510321</v>
      </c>
      <c r="J20" s="4">
        <f t="shared" si="7"/>
        <v>437197631</v>
      </c>
    </row>
    <row r="21" spans="1:10" ht="15">
      <c r="A21" s="20" t="s">
        <v>45</v>
      </c>
      <c r="B21" s="22" t="s">
        <v>58</v>
      </c>
      <c r="C21" s="4">
        <f>+C22</f>
        <v>4530231757</v>
      </c>
      <c r="D21" s="4">
        <f aca="true" t="shared" si="8" ref="D21:J21">+D22</f>
        <v>6374549</v>
      </c>
      <c r="E21" s="4">
        <f t="shared" si="8"/>
        <v>61487948</v>
      </c>
      <c r="F21" s="4">
        <f t="shared" si="8"/>
        <v>4468743809</v>
      </c>
      <c r="G21" s="4">
        <f t="shared" si="8"/>
        <v>12318188</v>
      </c>
      <c r="H21" s="4">
        <f t="shared" si="8"/>
        <v>4031546178</v>
      </c>
      <c r="I21" s="6">
        <f t="shared" si="2"/>
        <v>0.9021654295510321</v>
      </c>
      <c r="J21" s="4">
        <f t="shared" si="8"/>
        <v>437197631</v>
      </c>
    </row>
    <row r="22" spans="1:10" ht="15">
      <c r="A22" s="20" t="s">
        <v>46</v>
      </c>
      <c r="B22" s="22" t="s">
        <v>59</v>
      </c>
      <c r="C22" s="4">
        <f>+C23+C29</f>
        <v>4530231757</v>
      </c>
      <c r="D22" s="4">
        <f aca="true" t="shared" si="9" ref="D22:J22">+D23+D29</f>
        <v>6374549</v>
      </c>
      <c r="E22" s="4">
        <f t="shared" si="9"/>
        <v>61487948</v>
      </c>
      <c r="F22" s="4">
        <f t="shared" si="9"/>
        <v>4468743809</v>
      </c>
      <c r="G22" s="4">
        <f t="shared" si="9"/>
        <v>12318188</v>
      </c>
      <c r="H22" s="4">
        <f t="shared" si="9"/>
        <v>4031546178</v>
      </c>
      <c r="I22" s="6">
        <f t="shared" si="2"/>
        <v>0.9021654295510321</v>
      </c>
      <c r="J22" s="4">
        <f t="shared" si="9"/>
        <v>437197631</v>
      </c>
    </row>
    <row r="23" spans="1:10" ht="15">
      <c r="A23" s="20" t="s">
        <v>47</v>
      </c>
      <c r="B23" s="22" t="s">
        <v>60</v>
      </c>
      <c r="C23" s="4">
        <f>+C24</f>
        <v>4232573362</v>
      </c>
      <c r="D23" s="4">
        <f aca="true" t="shared" si="10" ref="D23:J23">+D24</f>
        <v>6374549</v>
      </c>
      <c r="E23" s="4">
        <f t="shared" si="10"/>
        <v>51190996</v>
      </c>
      <c r="F23" s="4">
        <f t="shared" si="10"/>
        <v>4181382366</v>
      </c>
      <c r="G23" s="4">
        <f t="shared" si="10"/>
        <v>12318188</v>
      </c>
      <c r="H23" s="4">
        <f t="shared" si="10"/>
        <v>3744184735</v>
      </c>
      <c r="I23" s="6">
        <f t="shared" si="2"/>
        <v>0.8954418436938517</v>
      </c>
      <c r="J23" s="4">
        <f t="shared" si="10"/>
        <v>437197631</v>
      </c>
    </row>
    <row r="24" spans="1:10" ht="15">
      <c r="A24" s="21" t="s">
        <v>48</v>
      </c>
      <c r="B24" s="2" t="s">
        <v>61</v>
      </c>
      <c r="C24" s="4">
        <f>+C25+C27</f>
        <v>4232573362</v>
      </c>
      <c r="D24" s="4">
        <f aca="true" t="shared" si="11" ref="D24:J24">+D25+D27</f>
        <v>6374549</v>
      </c>
      <c r="E24" s="4">
        <f t="shared" si="11"/>
        <v>51190996</v>
      </c>
      <c r="F24" s="4">
        <f t="shared" si="11"/>
        <v>4181382366</v>
      </c>
      <c r="G24" s="4">
        <f t="shared" si="11"/>
        <v>12318188</v>
      </c>
      <c r="H24" s="4">
        <f t="shared" si="11"/>
        <v>3744184735</v>
      </c>
      <c r="I24" s="6">
        <f t="shared" si="2"/>
        <v>0.8954418436938517</v>
      </c>
      <c r="J24" s="4">
        <f t="shared" si="11"/>
        <v>437197631</v>
      </c>
    </row>
    <row r="25" spans="1:10" ht="15">
      <c r="A25" s="2" t="s">
        <v>49</v>
      </c>
      <c r="B25" s="2" t="s">
        <v>62</v>
      </c>
      <c r="C25" s="23">
        <f>+C26</f>
        <v>229128367</v>
      </c>
      <c r="D25" s="23">
        <f aca="true" t="shared" si="12" ref="D25:J25">+D26</f>
        <v>0</v>
      </c>
      <c r="E25" s="23">
        <f t="shared" si="12"/>
        <v>132877</v>
      </c>
      <c r="F25" s="23">
        <f t="shared" si="12"/>
        <v>228995490</v>
      </c>
      <c r="G25" s="23">
        <f t="shared" si="12"/>
        <v>0</v>
      </c>
      <c r="H25" s="23">
        <f t="shared" si="12"/>
        <v>141495490</v>
      </c>
      <c r="I25" s="8">
        <f t="shared" si="2"/>
        <v>0.6178964048593272</v>
      </c>
      <c r="J25" s="23">
        <f t="shared" si="12"/>
        <v>87500000</v>
      </c>
    </row>
    <row r="26" spans="1:10" ht="15">
      <c r="A26" s="2" t="s">
        <v>10</v>
      </c>
      <c r="B26" s="2" t="s">
        <v>63</v>
      </c>
      <c r="C26" s="3">
        <v>229128367</v>
      </c>
      <c r="D26" s="3">
        <v>0</v>
      </c>
      <c r="E26" s="3">
        <v>132877</v>
      </c>
      <c r="F26" s="3">
        <f>+C26-E26</f>
        <v>228995490</v>
      </c>
      <c r="G26" s="3">
        <v>0</v>
      </c>
      <c r="H26" s="3">
        <v>141495490</v>
      </c>
      <c r="I26" s="8">
        <f t="shared" si="2"/>
        <v>0.6178964048593272</v>
      </c>
      <c r="J26" s="7">
        <f t="shared" si="4"/>
        <v>87500000</v>
      </c>
    </row>
    <row r="27" spans="1:10" ht="15">
      <c r="A27" s="2" t="s">
        <v>50</v>
      </c>
      <c r="B27" s="2" t="s">
        <v>64</v>
      </c>
      <c r="C27" s="3">
        <f>+C28</f>
        <v>4003444995</v>
      </c>
      <c r="D27" s="3">
        <f aca="true" t="shared" si="13" ref="D27:J27">+D28</f>
        <v>6374549</v>
      </c>
      <c r="E27" s="3">
        <f t="shared" si="13"/>
        <v>51058119</v>
      </c>
      <c r="F27" s="3">
        <f t="shared" si="13"/>
        <v>3952386876</v>
      </c>
      <c r="G27" s="3">
        <f t="shared" si="13"/>
        <v>12318188</v>
      </c>
      <c r="H27" s="3">
        <f t="shared" si="13"/>
        <v>3602689245</v>
      </c>
      <c r="I27" s="8">
        <f t="shared" si="2"/>
        <v>0.9115224187380385</v>
      </c>
      <c r="J27" s="3">
        <f t="shared" si="13"/>
        <v>349697631</v>
      </c>
    </row>
    <row r="28" spans="1:10" ht="15">
      <c r="A28" s="2" t="s">
        <v>11</v>
      </c>
      <c r="B28" s="2" t="s">
        <v>63</v>
      </c>
      <c r="C28" s="3">
        <v>4003444995</v>
      </c>
      <c r="D28" s="3">
        <v>6374549</v>
      </c>
      <c r="E28" s="3">
        <v>51058119</v>
      </c>
      <c r="F28" s="3">
        <f>+C28-E28</f>
        <v>3952386876</v>
      </c>
      <c r="G28" s="3">
        <v>12318188</v>
      </c>
      <c r="H28" s="3">
        <v>3602689245</v>
      </c>
      <c r="I28" s="8">
        <f t="shared" si="2"/>
        <v>0.9115224187380385</v>
      </c>
      <c r="J28" s="7">
        <f t="shared" si="4"/>
        <v>349697631</v>
      </c>
    </row>
    <row r="29" spans="1:10" ht="15">
      <c r="A29" s="2" t="s">
        <v>52</v>
      </c>
      <c r="B29" s="2" t="s">
        <v>65</v>
      </c>
      <c r="C29" s="3">
        <f>+C30+C33+C36</f>
        <v>297658395</v>
      </c>
      <c r="D29" s="3">
        <f aca="true" t="shared" si="14" ref="D29:J29">+D30+D33+D36</f>
        <v>0</v>
      </c>
      <c r="E29" s="3">
        <f t="shared" si="14"/>
        <v>10296952</v>
      </c>
      <c r="F29" s="3">
        <f t="shared" si="14"/>
        <v>287361443</v>
      </c>
      <c r="G29" s="3">
        <f t="shared" si="14"/>
        <v>0</v>
      </c>
      <c r="H29" s="3">
        <f t="shared" si="14"/>
        <v>287361443</v>
      </c>
      <c r="I29" s="8">
        <f t="shared" si="2"/>
        <v>1</v>
      </c>
      <c r="J29" s="3">
        <f t="shared" si="14"/>
        <v>0</v>
      </c>
    </row>
    <row r="30" spans="1:10" ht="15">
      <c r="A30" s="2" t="s">
        <v>51</v>
      </c>
      <c r="B30" s="2" t="s">
        <v>66</v>
      </c>
      <c r="C30" s="3">
        <f>+C31</f>
        <v>154641201</v>
      </c>
      <c r="D30" s="3">
        <f aca="true" t="shared" si="15" ref="D30:J30">+D31</f>
        <v>0</v>
      </c>
      <c r="E30" s="3">
        <f t="shared" si="15"/>
        <v>8944954</v>
      </c>
      <c r="F30" s="3">
        <f t="shared" si="15"/>
        <v>145696247</v>
      </c>
      <c r="G30" s="3">
        <f t="shared" si="15"/>
        <v>0</v>
      </c>
      <c r="H30" s="3">
        <f t="shared" si="15"/>
        <v>145696247</v>
      </c>
      <c r="I30" s="8">
        <f t="shared" si="2"/>
        <v>1</v>
      </c>
      <c r="J30" s="3">
        <f t="shared" si="15"/>
        <v>0</v>
      </c>
    </row>
    <row r="31" spans="1:10" ht="15">
      <c r="A31" s="2" t="s">
        <v>53</v>
      </c>
      <c r="B31" s="2" t="s">
        <v>67</v>
      </c>
      <c r="C31" s="3">
        <f>+C32</f>
        <v>154641201</v>
      </c>
      <c r="D31" s="3">
        <f aca="true" t="shared" si="16" ref="D31:J31">+D32</f>
        <v>0</v>
      </c>
      <c r="E31" s="3">
        <f t="shared" si="16"/>
        <v>8944954</v>
      </c>
      <c r="F31" s="3">
        <f t="shared" si="16"/>
        <v>145696247</v>
      </c>
      <c r="G31" s="3">
        <f t="shared" si="16"/>
        <v>0</v>
      </c>
      <c r="H31" s="3">
        <f t="shared" si="16"/>
        <v>145696247</v>
      </c>
      <c r="I31" s="8">
        <f t="shared" si="2"/>
        <v>1</v>
      </c>
      <c r="J31" s="3">
        <f t="shared" si="16"/>
        <v>0</v>
      </c>
    </row>
    <row r="32" spans="1:10" ht="15">
      <c r="A32" s="2" t="s">
        <v>12</v>
      </c>
      <c r="B32" s="2" t="s">
        <v>68</v>
      </c>
      <c r="C32" s="3">
        <v>154641201</v>
      </c>
      <c r="D32" s="3">
        <v>0</v>
      </c>
      <c r="E32" s="3">
        <v>8944954</v>
      </c>
      <c r="F32" s="3">
        <f>+C32-E32</f>
        <v>145696247</v>
      </c>
      <c r="G32" s="3">
        <v>0</v>
      </c>
      <c r="H32" s="3">
        <v>145696247</v>
      </c>
      <c r="I32" s="8">
        <f t="shared" si="2"/>
        <v>1</v>
      </c>
      <c r="J32" s="7">
        <f t="shared" si="4"/>
        <v>0</v>
      </c>
    </row>
    <row r="33" spans="1:10" ht="15">
      <c r="A33" s="2" t="s">
        <v>54</v>
      </c>
      <c r="B33" s="2" t="s">
        <v>69</v>
      </c>
      <c r="C33" s="3">
        <f>+C34</f>
        <v>81975014</v>
      </c>
      <c r="D33" s="3">
        <f aca="true" t="shared" si="17" ref="D33:J33">+D34</f>
        <v>0</v>
      </c>
      <c r="E33" s="3">
        <f t="shared" si="17"/>
        <v>1351998</v>
      </c>
      <c r="F33" s="3">
        <f t="shared" si="17"/>
        <v>80623016</v>
      </c>
      <c r="G33" s="3">
        <f t="shared" si="17"/>
        <v>0</v>
      </c>
      <c r="H33" s="3">
        <f t="shared" si="17"/>
        <v>80623016</v>
      </c>
      <c r="I33" s="8">
        <f t="shared" si="2"/>
        <v>1</v>
      </c>
      <c r="J33" s="3">
        <f t="shared" si="17"/>
        <v>0</v>
      </c>
    </row>
    <row r="34" spans="1:10" ht="15">
      <c r="A34" s="2" t="s">
        <v>55</v>
      </c>
      <c r="B34" s="2" t="s">
        <v>70</v>
      </c>
      <c r="C34" s="3">
        <f>+C35</f>
        <v>81975014</v>
      </c>
      <c r="D34" s="3">
        <f aca="true" t="shared" si="18" ref="D34:J34">+D35</f>
        <v>0</v>
      </c>
      <c r="E34" s="3">
        <f t="shared" si="18"/>
        <v>1351998</v>
      </c>
      <c r="F34" s="3">
        <f t="shared" si="18"/>
        <v>80623016</v>
      </c>
      <c r="G34" s="3">
        <f t="shared" si="18"/>
        <v>0</v>
      </c>
      <c r="H34" s="3">
        <f t="shared" si="18"/>
        <v>80623016</v>
      </c>
      <c r="I34" s="8">
        <f t="shared" si="2"/>
        <v>1</v>
      </c>
      <c r="J34" s="3">
        <f t="shared" si="18"/>
        <v>0</v>
      </c>
    </row>
    <row r="35" spans="1:10" ht="15">
      <c r="A35" s="2" t="s">
        <v>13</v>
      </c>
      <c r="B35" s="2" t="s">
        <v>71</v>
      </c>
      <c r="C35" s="3">
        <v>81975014</v>
      </c>
      <c r="D35" s="3">
        <v>0</v>
      </c>
      <c r="E35" s="3">
        <v>1351998</v>
      </c>
      <c r="F35" s="3">
        <f>+C35-E35</f>
        <v>80623016</v>
      </c>
      <c r="G35" s="3">
        <v>0</v>
      </c>
      <c r="H35" s="3">
        <v>80623016</v>
      </c>
      <c r="I35" s="8">
        <f t="shared" si="2"/>
        <v>1</v>
      </c>
      <c r="J35" s="7">
        <f t="shared" si="4"/>
        <v>0</v>
      </c>
    </row>
    <row r="36" spans="1:10" ht="15">
      <c r="A36" s="2" t="s">
        <v>56</v>
      </c>
      <c r="B36" s="2" t="s">
        <v>72</v>
      </c>
      <c r="C36" s="3">
        <f>+C37</f>
        <v>61042180</v>
      </c>
      <c r="D36" s="3">
        <f aca="true" t="shared" si="19" ref="D36:J36">+D37</f>
        <v>0</v>
      </c>
      <c r="E36" s="3">
        <f t="shared" si="19"/>
        <v>0</v>
      </c>
      <c r="F36" s="3">
        <f t="shared" si="19"/>
        <v>61042180</v>
      </c>
      <c r="G36" s="3">
        <f t="shared" si="19"/>
        <v>0</v>
      </c>
      <c r="H36" s="3">
        <f t="shared" si="19"/>
        <v>61042180</v>
      </c>
      <c r="I36" s="8">
        <f t="shared" si="2"/>
        <v>1</v>
      </c>
      <c r="J36" s="3">
        <f t="shared" si="19"/>
        <v>0</v>
      </c>
    </row>
    <row r="37" spans="1:10" ht="15">
      <c r="A37" s="2" t="s">
        <v>57</v>
      </c>
      <c r="B37" s="2" t="s">
        <v>73</v>
      </c>
      <c r="C37" s="3">
        <f>+C38</f>
        <v>61042180</v>
      </c>
      <c r="D37" s="3">
        <f aca="true" t="shared" si="20" ref="D37:J37">+D38</f>
        <v>0</v>
      </c>
      <c r="E37" s="3">
        <f t="shared" si="20"/>
        <v>0</v>
      </c>
      <c r="F37" s="3">
        <f t="shared" si="20"/>
        <v>61042180</v>
      </c>
      <c r="G37" s="3">
        <f t="shared" si="20"/>
        <v>0</v>
      </c>
      <c r="H37" s="3">
        <f t="shared" si="20"/>
        <v>61042180</v>
      </c>
      <c r="I37" s="8">
        <f t="shared" si="2"/>
        <v>1</v>
      </c>
      <c r="J37" s="3">
        <f t="shared" si="20"/>
        <v>0</v>
      </c>
    </row>
    <row r="38" spans="1:10" ht="15">
      <c r="A38" s="2" t="s">
        <v>14</v>
      </c>
      <c r="B38" s="2" t="s">
        <v>74</v>
      </c>
      <c r="C38" s="3">
        <v>61042180</v>
      </c>
      <c r="D38" s="3">
        <v>0</v>
      </c>
      <c r="E38" s="3">
        <v>0</v>
      </c>
      <c r="F38" s="3">
        <f>+C38-E38</f>
        <v>61042180</v>
      </c>
      <c r="G38" s="3">
        <v>0</v>
      </c>
      <c r="H38" s="3">
        <v>61042180</v>
      </c>
      <c r="I38" s="8">
        <f t="shared" si="2"/>
        <v>1</v>
      </c>
      <c r="J38" s="7">
        <f t="shared" si="4"/>
        <v>0</v>
      </c>
    </row>
    <row r="39" spans="1:10" ht="15">
      <c r="A39" s="24" t="s">
        <v>22</v>
      </c>
      <c r="B39" s="25"/>
      <c r="C39" s="4">
        <f>+C20+C8</f>
        <v>4763248058</v>
      </c>
      <c r="D39" s="4">
        <f>+D20+D8</f>
        <v>6374549</v>
      </c>
      <c r="E39" s="4">
        <f>+E20+E8</f>
        <v>75303993</v>
      </c>
      <c r="F39" s="5">
        <f>+C39-E39</f>
        <v>4687944065</v>
      </c>
      <c r="G39" s="4">
        <f>+G20+G8</f>
        <v>15331811</v>
      </c>
      <c r="H39" s="4">
        <f>+H20+H8</f>
        <v>4247223191</v>
      </c>
      <c r="I39" s="6">
        <f t="shared" si="2"/>
        <v>0.9059884529573626</v>
      </c>
      <c r="J39" s="5">
        <f t="shared" si="4"/>
        <v>440720874</v>
      </c>
    </row>
  </sheetData>
  <sheetProtection/>
  <mergeCells count="4">
    <mergeCell ref="A39:B39"/>
    <mergeCell ref="A2:J2"/>
    <mergeCell ref="A3:J3"/>
    <mergeCell ref="H4:J4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Enrique Adolfo Gomez Salazar</dc:creator>
  <cp:keywords/>
  <dc:description/>
  <cp:lastModifiedBy>Enrique Adolfo Gomez Salazar</cp:lastModifiedBy>
  <dcterms:created xsi:type="dcterms:W3CDTF">2018-10-19T21:41:08Z</dcterms:created>
  <dcterms:modified xsi:type="dcterms:W3CDTF">2018-11-09T20:41:11Z</dcterms:modified>
  <cp:category/>
  <cp:version/>
  <cp:contentType/>
  <cp:contentStatus/>
</cp:coreProperties>
</file>