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DO APROPIACION 2019 -DADEP" sheetId="1" r:id="rId1"/>
  </sheets>
  <definedNames/>
  <calcPr fullCalcOnLoad="1"/>
</workbook>
</file>

<file path=xl/sharedStrings.xml><?xml version="1.0" encoding="utf-8"?>
<sst xmlns="http://schemas.openxmlformats.org/spreadsheetml/2006/main" count="275" uniqueCount="274">
  <si>
    <t>3-3-1-15-07-42-1066-185</t>
  </si>
  <si>
    <t>3-3-1-15-07-44-1122-192</t>
  </si>
  <si>
    <t>3-3-1-15-07-43-7503-189</t>
  </si>
  <si>
    <t>3-1-1-01-01-01-0001-000</t>
  </si>
  <si>
    <t>Sueldo básico</t>
  </si>
  <si>
    <t>3-1-1-01-01-01-0002-000</t>
  </si>
  <si>
    <t>Auxilio de maternidad y paternidad</t>
  </si>
  <si>
    <t>3-1-1-01-01-01-0004-000</t>
  </si>
  <si>
    <t>Gastos de representación</t>
  </si>
  <si>
    <t>3-1-1-01-01-01-0005-000</t>
  </si>
  <si>
    <t>Horas Extras, Dominicales, Festivos, Recargo Nocturno y Trabajo Suplementario</t>
  </si>
  <si>
    <t>3-1-1-01-01-01-0006-000</t>
  </si>
  <si>
    <t>Auxilio de transporte</t>
  </si>
  <si>
    <t>3-1-1-01-01-01-0007-000</t>
  </si>
  <si>
    <t>Subsidio de alimentación</t>
  </si>
  <si>
    <t>3-1-1-01-01-01-0008-000</t>
  </si>
  <si>
    <t>Bonificación por servicios prestados</t>
  </si>
  <si>
    <t>3-1-1-01-01-01-0010-000</t>
  </si>
  <si>
    <t>Prima de navidad</t>
  </si>
  <si>
    <t>3-1-1-01-01-01-0011-000</t>
  </si>
  <si>
    <t xml:space="preserve">Prima de vacaciones </t>
  </si>
  <si>
    <t>3-1-1-01-01-02-0002-000</t>
  </si>
  <si>
    <t>Prima Técnica</t>
  </si>
  <si>
    <t>3-1-1-01-02-01-0001-000</t>
  </si>
  <si>
    <t>Aportes a la seguridad social en pensiones públicas</t>
  </si>
  <si>
    <t>3-1-1-01-02-01-0002-000</t>
  </si>
  <si>
    <t>Aportes a la seguridad social en pensiones privadas</t>
  </si>
  <si>
    <t>3-1-1-01-02-03-0001-000</t>
  </si>
  <si>
    <t>Aportes de cesantías a fondos públicos</t>
  </si>
  <si>
    <t>3-1-1-01-02-03-0002-000</t>
  </si>
  <si>
    <t>Aportes de cesantías a fondos privados</t>
  </si>
  <si>
    <t>3-1-1-01-02-04-0001-000</t>
  </si>
  <si>
    <t>Compensar</t>
  </si>
  <si>
    <t>3-1-1-01-02-06-0001-000</t>
  </si>
  <si>
    <t>Aportes al ICBF de funcionarios</t>
  </si>
  <si>
    <t>3-1-1-01-02-08-0001-000</t>
  </si>
  <si>
    <t>Aportes a la ESAP de funcionarios</t>
  </si>
  <si>
    <t>3-1-1-01-02-09-0001-000</t>
  </si>
  <si>
    <t>Aportes a escuelas industriales e institutos técnicos de funcionarios</t>
  </si>
  <si>
    <t>3-1-1-01-03-02-0000-000</t>
  </si>
  <si>
    <t>Bonificación por recreación</t>
  </si>
  <si>
    <t>3-1-1-01-03-05-0000-000</t>
  </si>
  <si>
    <t>Reconocimiento por permanencia en el servicio público - Bogotá D.C.</t>
  </si>
  <si>
    <t>3-1-1-01-03-06-0000-000</t>
  </si>
  <si>
    <t>Prima Secretarial</t>
  </si>
  <si>
    <t>3-1-2-01-01-01-0002-000</t>
  </si>
  <si>
    <t>Equipos de información, computación y telecomunicaciones TIC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</si>
  <si>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</si>
  <si>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</si>
  <si>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</si>
  <si>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</si>
  <si>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</si>
  <si>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</si>
  <si>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</si>
  <si>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</si>
  <si>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3-1-2-02-01-02-0008-000</t>
  </si>
  <si>
    <t>Muebles; otros bienes transportables n.c.p.</t>
  </si>
  <si>
    <t>3-1-2-02-01-03-0002-000</t>
  </si>
  <si>
    <t>Productos metálicos elaborados (excepto maquinaria y equipo)</t>
  </si>
  <si>
    <t>3-1-2-02-01-03-0005-000</t>
  </si>
  <si>
    <t>Maquinaria de oficina, contabilidad e informática</t>
  </si>
  <si>
    <t>3-1-2-02-02-01-0006-001</t>
  </si>
  <si>
    <t>Servicios de mensajería</t>
  </si>
  <si>
    <t>3-1-2-02-02-02-0001-008</t>
  </si>
  <si>
    <t>Servicios de seguros contra incendio, terremoto o sustracción</t>
  </si>
  <si>
    <t>3-1-2-02-02-02-0001-009</t>
  </si>
  <si>
    <t xml:space="preserve">Servicios de seguros generales de responsabilidad civil 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</si>
  <si>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</si>
  <si>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</si>
  <si>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</si>
  <si>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</si>
  <si>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3-1-2-02-02-02-0002-002</t>
  </si>
  <si>
    <t>Servicios de administración de bienes inmuebles a comisión o por contrato</t>
  </si>
  <si>
    <t>3-1-2-02-02-02-0003-005</t>
  </si>
  <si>
    <t xml:space="preserve">Derechos de uso de productos de propiedad intelectual y otros productos similares </t>
  </si>
  <si>
    <t>3-1-2-02-02-03-0002-001</t>
  </si>
  <si>
    <t>Servicios de documentación y certificación jurídica</t>
  </si>
  <si>
    <t>3-1-2-02-02-03-0003-010</t>
  </si>
  <si>
    <t>Servicios de publicidad y el suministro de espacio o tiempo publicitarios</t>
  </si>
  <si>
    <t>3-1-2-02-02-03-0003-013</t>
  </si>
  <si>
    <t>Otros servicios profesionales y técnicos n.c.p.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</si>
  <si>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</si>
  <si>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</si>
  <si>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</si>
  <si>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</si>
  <si>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</si>
  <si>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</si>
  <si>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3-1-2-02-02-03-0004-008</t>
  </si>
  <si>
    <t>Servicios de transmisión</t>
  </si>
  <si>
    <t>3-1-2-02-02-03-0005-001</t>
  </si>
  <si>
    <t>Servicios de protección (guardas de seguridad)</t>
  </si>
  <si>
    <t>3-1-2-02-02-03-0005-002</t>
  </si>
  <si>
    <t>Servicios de limpieza general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</si>
  <si>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</si>
  <si>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</si>
  <si>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</si>
  <si>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</si>
  <si>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</si>
  <si>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</si>
  <si>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3-1-2-02-02-03-0006-012</t>
  </si>
  <si>
    <t>Servicios de reparación de otros bienes</t>
  </si>
  <si>
    <t>3-1-2-02-02-03-0007-002</t>
  </si>
  <si>
    <t>Servicios de impresión</t>
  </si>
  <si>
    <t>3-1-2-02-02-04-0001-001</t>
  </si>
  <si>
    <t>Energía</t>
  </si>
  <si>
    <t>3-1-2-02-02-04-0001-003</t>
  </si>
  <si>
    <t>Aseo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</si>
  <si>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</si>
  <si>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</si>
  <si>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</si>
  <si>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</si>
  <si>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</si>
  <si>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</si>
  <si>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3-1-2-02-02-03-0003-001</t>
  </si>
  <si>
    <t>Servicios de consultoría en administración y servicios de gestión; servicios de tecnología de la información</t>
  </si>
  <si>
    <t>3-1-1-01-02-07-0001-000</t>
  </si>
  <si>
    <t>Aportes al SENA de funcionarios</t>
  </si>
  <si>
    <t>3-1-1-01-01-01-0003-000</t>
  </si>
  <si>
    <t>Auxilio de incapacidad</t>
  </si>
  <si>
    <t>3-1-2-02-02-02-0001-012</t>
  </si>
  <si>
    <t>Otros servicios de seguros distintos de los seguros de vida n.c.p.</t>
  </si>
  <si>
    <t>3-1-1-01-02-02-0002-000</t>
  </si>
  <si>
    <t>Aportes a la seguridad social en salud privada</t>
  </si>
  <si>
    <t>3-1-2-02-02-02-0001-007</t>
  </si>
  <si>
    <t>Servicios de seguros de vehículos automotores</t>
  </si>
  <si>
    <t>3-1-2-02-02-03-0005-003</t>
  </si>
  <si>
    <t>Servicios de copia y reproducción</t>
  </si>
  <si>
    <t>3-1-2-02-02-04-0001-002</t>
  </si>
  <si>
    <t>Acueducto y alcantarillado</t>
  </si>
  <si>
    <t>3-1-5-07-01-00-0000-000</t>
  </si>
  <si>
    <t>Sentencias</t>
  </si>
  <si>
    <t>3-1-1-01-01-02-0003-000</t>
  </si>
  <si>
    <t>Prima Semestral</t>
  </si>
  <si>
    <t>3-1-1-01-02-05-0002-000</t>
  </si>
  <si>
    <t>Aportes generales al sistema de riesgos laborales privados</t>
  </si>
  <si>
    <t>3-1-2-02-01-01-0006-000</t>
  </si>
  <si>
    <t>Dotación (prendas de vestir y calzado)</t>
  </si>
  <si>
    <t>3-1-1-01-01-02-0001-000</t>
  </si>
  <si>
    <t>Prima de antigüedad</t>
  </si>
  <si>
    <t>3-1-3-01-03-00-0000-000</t>
  </si>
  <si>
    <t>Impuesto de vehículos</t>
  </si>
  <si>
    <t>DEPARTAMENTO ADMINISTRATIVO DE LA DEFENSORIA DEL ESPACIO PUBLICO DADEP</t>
  </si>
  <si>
    <t>PRESUPUESTO VIGENCIA 2019</t>
  </si>
  <si>
    <t>NOMBRE DEL RUBRO</t>
  </si>
  <si>
    <t>CODIGO RUBRO</t>
  </si>
  <si>
    <t>VALOR APROPIACION</t>
  </si>
  <si>
    <t>GASTOS</t>
  </si>
  <si>
    <t>GASTOS DE FUNCIONAMIENTO</t>
  </si>
  <si>
    <t>Gastos de Personal</t>
  </si>
  <si>
    <t>Planta de Personal Permanente</t>
  </si>
  <si>
    <t>Factores Salariales Comunes</t>
  </si>
  <si>
    <t>3</t>
  </si>
  <si>
    <t>3-1</t>
  </si>
  <si>
    <t>3-1-1</t>
  </si>
  <si>
    <t>3-1-1-01</t>
  </si>
  <si>
    <t>3-1-1-01-01</t>
  </si>
  <si>
    <t>Factores Salariales Especiales</t>
  </si>
  <si>
    <t>Factores Constitutivos de Salario</t>
  </si>
  <si>
    <t>3-1-1-01-01-01</t>
  </si>
  <si>
    <t>3-1-1-01-01-02</t>
  </si>
  <si>
    <t>Aportes a la seguridad social en pensiones</t>
  </si>
  <si>
    <t>3-1-1-01-02-01</t>
  </si>
  <si>
    <t>3-1-1-01-02</t>
  </si>
  <si>
    <t>Contribuciones inherentes a la nómina</t>
  </si>
  <si>
    <t>3-1-1-01-02-02</t>
  </si>
  <si>
    <t>Aportes a la seguridad social en salud</t>
  </si>
  <si>
    <t>3-1-1-01-02-03</t>
  </si>
  <si>
    <t>Aportes de cesantías</t>
  </si>
  <si>
    <t>3-1-1-01-02-04</t>
  </si>
  <si>
    <t>Aportes a cajas de compensacion familiar</t>
  </si>
  <si>
    <t>3-1-1-01-02-05</t>
  </si>
  <si>
    <t>Aportes generales al sistema de riesgos laborales</t>
  </si>
  <si>
    <t>Aportes al ICBF</t>
  </si>
  <si>
    <t>3-1-1-01-02-06</t>
  </si>
  <si>
    <t>3-1-1-01-02-08</t>
  </si>
  <si>
    <t>Aportes a la ESAP</t>
  </si>
  <si>
    <t>3-1-1-01-02-07</t>
  </si>
  <si>
    <t>Aportes al SENA</t>
  </si>
  <si>
    <t>3-1-1-01-02-09</t>
  </si>
  <si>
    <t>Aportes a escuelas industriales e institutos técnicos</t>
  </si>
  <si>
    <t>3-1-1-01-03</t>
  </si>
  <si>
    <t>Remuneraciones no constitutivas de factor salarial</t>
  </si>
  <si>
    <t>3-1-2-01-01-01</t>
  </si>
  <si>
    <t>3-1-2-01-01</t>
  </si>
  <si>
    <t>Activos fijos</t>
  </si>
  <si>
    <t>Maquinaria y equipo</t>
  </si>
  <si>
    <t>3-1-2-02-01-02</t>
  </si>
  <si>
    <t>Otros bienes transportables (excepto productos metálicos, maquinaria y equipo)</t>
  </si>
  <si>
    <t>3-1-2-02-01-01</t>
  </si>
  <si>
    <t>3-1-2-02-01</t>
  </si>
  <si>
    <t>3-1-2-02</t>
  </si>
  <si>
    <t>Adquisiciones diferentes de activos no financieros</t>
  </si>
  <si>
    <t>Materiales y Suministros</t>
  </si>
  <si>
    <t>Productos alimenticios, bebidas y tabacos; textiles, prendas de vestir y productos de cuero</t>
  </si>
  <si>
    <t>3-1-2-02-01-03</t>
  </si>
  <si>
    <t>Productos metálicos</t>
  </si>
  <si>
    <t>3-1-2-02-02-01-0006</t>
  </si>
  <si>
    <t>Servicios postales y de mensajería</t>
  </si>
  <si>
    <t>3-1-2-02-02-01</t>
  </si>
  <si>
    <t>3-1-2-02-02</t>
  </si>
  <si>
    <t>Adquisición de servicios</t>
  </si>
  <si>
    <t xml:space="preserve">Servicios de venta y de distribución; alojamiento; servicios de suministro de comidas y bebidas; servi </t>
  </si>
  <si>
    <t>3-1-2-02-02-02-0001</t>
  </si>
  <si>
    <t>3-1-2-02-02-02</t>
  </si>
  <si>
    <t>Servicios financieros y servicios conexos, servicios inmobiliarios y servicios de leasing</t>
  </si>
  <si>
    <t>Servicios financieros y servicios conexos</t>
  </si>
  <si>
    <t>3-1-2-02-02-02-0002</t>
  </si>
  <si>
    <t>Servicios inmobiliarios</t>
  </si>
  <si>
    <t>3-1-2-02-02-02-0003</t>
  </si>
  <si>
    <t>Servicios de arrendamiento o alquiler sin operario</t>
  </si>
  <si>
    <t>3-1-2-02-02-03-0002</t>
  </si>
  <si>
    <t>3-1-2-02-02-03</t>
  </si>
  <si>
    <t>Servicios jurídicos y contables</t>
  </si>
  <si>
    <t>Servicios prestados a las empresas y servicios de producción</t>
  </si>
  <si>
    <t>3-1-2-02-02-03-0003</t>
  </si>
  <si>
    <t>Otros servicios profesionales, científicos y técnicos</t>
  </si>
  <si>
    <t>3-1-2-02-02-03-0004</t>
  </si>
  <si>
    <t>Servicios de telecomunicaciones, transmisión y suministro de información</t>
  </si>
  <si>
    <t>3-1-2-02-02-03-0005</t>
  </si>
  <si>
    <t>Servicios de soporte</t>
  </si>
  <si>
    <t>3-1-2-02-02-03-0006</t>
  </si>
  <si>
    <t>Servicios de mantenimiento, reparación e instalación (excepto servicios de construcción)</t>
  </si>
  <si>
    <t>3-1-2-02-02-03-0007</t>
  </si>
  <si>
    <t>Otros servicios de fabricación; servicios de edición, impresión y reproducción; servicios de recuperac</t>
  </si>
  <si>
    <t>3-1-2-02-02-04-0001</t>
  </si>
  <si>
    <t>3-1-2-02-02-04</t>
  </si>
  <si>
    <t>Servicios administrativos del Gobierno</t>
  </si>
  <si>
    <t>Otros servicios públicos generales del Gobierno n.c.p.</t>
  </si>
  <si>
    <t>3-1-3-01</t>
  </si>
  <si>
    <t>3-1-3</t>
  </si>
  <si>
    <t>Gastos diversos</t>
  </si>
  <si>
    <t>Impuestos</t>
  </si>
  <si>
    <t>3-1-5-07</t>
  </si>
  <si>
    <t>3-1-5</t>
  </si>
  <si>
    <t>Transferencias corrientes de funcionamiento</t>
  </si>
  <si>
    <t>Sentencias y conciliaciones</t>
  </si>
  <si>
    <t>3-3</t>
  </si>
  <si>
    <t>INVERSION</t>
  </si>
  <si>
    <t>3-3-1</t>
  </si>
  <si>
    <t>DIRECTA</t>
  </si>
  <si>
    <t>3-3-1-15</t>
  </si>
  <si>
    <t>Bogotá Mejor Para Todos</t>
  </si>
  <si>
    <t>3-3-1-15-02</t>
  </si>
  <si>
    <t>Pilar Democracia Urbana</t>
  </si>
  <si>
    <t>3-3-1-15-02-07</t>
  </si>
  <si>
    <t>Espacio Público</t>
  </si>
  <si>
    <t>3-3-1-15-02-07-1064</t>
  </si>
  <si>
    <t>Estructurando a Bogotá desde el espacio público</t>
  </si>
  <si>
    <t>3-3-1-15-02-07-1064-138</t>
  </si>
  <si>
    <t>Desarrollo integral y sostenible del espacio público</t>
  </si>
  <si>
    <t>3-3-1-15-02-07-1065</t>
  </si>
  <si>
    <t>Cuido y defiendo el espacio público de Bogotá</t>
  </si>
  <si>
    <t>3-3-1-15-02-07-1065-138</t>
  </si>
  <si>
    <t>3-3-1-15-07</t>
  </si>
  <si>
    <t>Eje transversal Gobierno legítimo</t>
  </si>
  <si>
    <t>3-3-1-15-07-42</t>
  </si>
  <si>
    <t>Transparencia</t>
  </si>
  <si>
    <t>3-3-1-15-07-42-1066</t>
  </si>
  <si>
    <t>Fortalecimiento institucional DADEP</t>
  </si>
  <si>
    <t>Fortalecimiento a la gestión pública efectiva y eficiente</t>
  </si>
  <si>
    <t>3-3-1-15-07-43</t>
  </si>
  <si>
    <t>Modernización institucional</t>
  </si>
  <si>
    <t>3-3-1-15-07-43-7503</t>
  </si>
  <si>
    <t>Mejoramiento de la infraestructura física del DADEP</t>
  </si>
  <si>
    <t>Modernización administrativa</t>
  </si>
  <si>
    <t>3-3-1-15-07-44</t>
  </si>
  <si>
    <t>Gobierno y ciudadanía digital</t>
  </si>
  <si>
    <t>3-3-1-15-07-44-1122</t>
  </si>
  <si>
    <t>Fortalecimiento de la plataforma tecnológica de información y comunicación del DADEP</t>
  </si>
  <si>
    <t>Fortalecimiento institucional a través del uso de TIC</t>
  </si>
  <si>
    <t>3-1-2-01</t>
  </si>
  <si>
    <t>3-1-2</t>
  </si>
  <si>
    <t>Adquisición de bienes y servicios</t>
  </si>
  <si>
    <t>Adquisición de activos no financieros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</si>
</sst>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3" fontId="3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 quotePrefix="1">
      <alignment/>
    </xf>
    <xf numFmtId="0" fontId="34" fillId="0" borderId="11" xfId="0" applyFont="1" applyBorder="1" applyAlignment="1" quotePrefix="1">
      <alignment vertical="center"/>
    </xf>
    <xf numFmtId="0" fontId="3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34" fillId="33" borderId="11" xfId="0" applyFont="1" applyFill="1" applyBorder="1" applyAlignment="1" quotePrefix="1">
      <alignment vertical="center"/>
    </xf>
    <xf numFmtId="0" fontId="34" fillId="33" borderId="11" xfId="0" applyFont="1" applyFill="1" applyBorder="1" applyAlignment="1">
      <alignment horizontal="left" vertical="center"/>
    </xf>
    <xf numFmtId="3" fontId="34" fillId="33" borderId="10" xfId="0" applyNumberFormat="1" applyFont="1" applyFill="1" applyBorder="1" applyAlignment="1">
      <alignment/>
    </xf>
    <xf numFmtId="0" fontId="34" fillId="33" borderId="10" xfId="0" applyFont="1" applyFill="1" applyBorder="1" applyAlignment="1" quotePrefix="1">
      <alignment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 quotePrefix="1">
      <alignment/>
    </xf>
    <xf numFmtId="0" fontId="34" fillId="34" borderId="10" xfId="0" applyFont="1" applyFill="1" applyBorder="1" applyAlignment="1">
      <alignment/>
    </xf>
    <xf numFmtId="3" fontId="34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"/>
  <sheetViews>
    <sheetView tabSelected="1" zoomScalePageLayoutView="0" workbookViewId="0" topLeftCell="A1">
      <selection activeCell="I25" sqref="I25"/>
    </sheetView>
  </sheetViews>
  <sheetFormatPr defaultColWidth="11.421875" defaultRowHeight="15"/>
  <cols>
    <col min="1" max="1" width="24.8515625" style="0" customWidth="1"/>
    <col min="2" max="2" width="91.00390625" style="0" customWidth="1"/>
    <col min="3" max="3" width="22.140625" style="0" customWidth="1"/>
  </cols>
  <sheetData>
    <row r="1" spans="1:3" ht="18.75">
      <c r="A1" s="12" t="s">
        <v>141</v>
      </c>
      <c r="B1" s="12"/>
      <c r="C1" s="12"/>
    </row>
    <row r="2" spans="1:3" ht="18.75">
      <c r="A2" s="12" t="s">
        <v>142</v>
      </c>
      <c r="B2" s="12"/>
      <c r="C2" s="12"/>
    </row>
    <row r="4" spans="1:3" ht="15">
      <c r="A4" s="2" t="s">
        <v>144</v>
      </c>
      <c r="B4" s="2" t="s">
        <v>143</v>
      </c>
      <c r="C4" s="2" t="s">
        <v>145</v>
      </c>
    </row>
    <row r="5" spans="1:3" ht="15">
      <c r="A5" s="18" t="s">
        <v>151</v>
      </c>
      <c r="B5" s="19" t="s">
        <v>146</v>
      </c>
      <c r="C5" s="20">
        <f>+C6+C121</f>
        <v>41264580000</v>
      </c>
    </row>
    <row r="6" spans="1:3" ht="15">
      <c r="A6" s="16" t="s">
        <v>152</v>
      </c>
      <c r="B6" s="17" t="s">
        <v>147</v>
      </c>
      <c r="C6" s="15">
        <f>+C7+C50+C115+C118</f>
        <v>10923273000</v>
      </c>
    </row>
    <row r="7" spans="1:3" ht="15">
      <c r="A7" s="3" t="s">
        <v>153</v>
      </c>
      <c r="B7" s="1" t="s">
        <v>148</v>
      </c>
      <c r="C7" s="5">
        <f>+C8</f>
        <v>9612470000</v>
      </c>
    </row>
    <row r="8" spans="1:3" ht="15">
      <c r="A8" s="3" t="s">
        <v>154</v>
      </c>
      <c r="B8" s="1" t="s">
        <v>149</v>
      </c>
      <c r="C8" s="5">
        <f>+C9+C25+C46</f>
        <v>9612470000</v>
      </c>
    </row>
    <row r="9" spans="1:3" ht="15">
      <c r="A9" s="3" t="s">
        <v>155</v>
      </c>
      <c r="B9" s="1" t="s">
        <v>157</v>
      </c>
      <c r="C9" s="5">
        <f>+C10+C21</f>
        <v>7062265000</v>
      </c>
    </row>
    <row r="10" spans="1:3" ht="15">
      <c r="A10" s="3" t="s">
        <v>158</v>
      </c>
      <c r="B10" s="1" t="s">
        <v>150</v>
      </c>
      <c r="C10" s="5">
        <f>+C11+C12+C13+C14+C15+C16+C17+C18+C19+C20</f>
        <v>5043116000</v>
      </c>
    </row>
    <row r="11" spans="1:3" ht="15">
      <c r="A11" s="1" t="s">
        <v>3</v>
      </c>
      <c r="B11" s="1" t="s">
        <v>4</v>
      </c>
      <c r="C11" s="5">
        <v>3486260000</v>
      </c>
    </row>
    <row r="12" spans="1:3" ht="15">
      <c r="A12" s="1" t="s">
        <v>5</v>
      </c>
      <c r="B12" s="1" t="s">
        <v>6</v>
      </c>
      <c r="C12" s="5">
        <v>33539000</v>
      </c>
    </row>
    <row r="13" spans="1:3" ht="15">
      <c r="A13" s="1" t="s">
        <v>117</v>
      </c>
      <c r="B13" s="1" t="s">
        <v>118</v>
      </c>
      <c r="C13" s="5">
        <v>41717000</v>
      </c>
    </row>
    <row r="14" spans="1:3" ht="15">
      <c r="A14" s="1" t="s">
        <v>7</v>
      </c>
      <c r="B14" s="1" t="s">
        <v>8</v>
      </c>
      <c r="C14" s="5">
        <v>445971000</v>
      </c>
    </row>
    <row r="15" spans="1:3" ht="15">
      <c r="A15" s="1" t="s">
        <v>9</v>
      </c>
      <c r="B15" s="1" t="s">
        <v>10</v>
      </c>
      <c r="C15" s="5">
        <v>85688000</v>
      </c>
    </row>
    <row r="16" spans="1:3" ht="15">
      <c r="A16" s="1" t="s">
        <v>11</v>
      </c>
      <c r="B16" s="1" t="s">
        <v>12</v>
      </c>
      <c r="C16" s="5">
        <v>18802000</v>
      </c>
    </row>
    <row r="17" spans="1:3" ht="15">
      <c r="A17" s="1" t="s">
        <v>13</v>
      </c>
      <c r="B17" s="1" t="s">
        <v>14</v>
      </c>
      <c r="C17" s="5">
        <v>12835000</v>
      </c>
    </row>
    <row r="18" spans="1:3" ht="15">
      <c r="A18" s="1" t="s">
        <v>15</v>
      </c>
      <c r="B18" s="1" t="s">
        <v>16</v>
      </c>
      <c r="C18" s="5">
        <v>123763000</v>
      </c>
    </row>
    <row r="19" spans="1:3" ht="15">
      <c r="A19" s="1" t="s">
        <v>17</v>
      </c>
      <c r="B19" s="1" t="s">
        <v>18</v>
      </c>
      <c r="C19" s="5">
        <v>536849000</v>
      </c>
    </row>
    <row r="20" spans="1:3" ht="15">
      <c r="A20" s="1" t="s">
        <v>19</v>
      </c>
      <c r="B20" s="1" t="s">
        <v>20</v>
      </c>
      <c r="C20" s="5">
        <v>257692000</v>
      </c>
    </row>
    <row r="21" spans="1:3" ht="15">
      <c r="A21" s="3" t="s">
        <v>159</v>
      </c>
      <c r="B21" s="1" t="s">
        <v>156</v>
      </c>
      <c r="C21" s="5">
        <f>+C22+C23+C24</f>
        <v>2019149000</v>
      </c>
    </row>
    <row r="22" spans="1:3" ht="15">
      <c r="A22" s="1" t="s">
        <v>137</v>
      </c>
      <c r="B22" s="1" t="s">
        <v>138</v>
      </c>
      <c r="C22" s="5">
        <v>112928000</v>
      </c>
    </row>
    <row r="23" spans="1:3" ht="15">
      <c r="A23" s="1" t="s">
        <v>21</v>
      </c>
      <c r="B23" s="1" t="s">
        <v>22</v>
      </c>
      <c r="C23" s="5">
        <v>1307758000</v>
      </c>
    </row>
    <row r="24" spans="1:3" ht="15">
      <c r="A24" s="1" t="s">
        <v>131</v>
      </c>
      <c r="B24" s="1" t="s">
        <v>132</v>
      </c>
      <c r="C24" s="5">
        <v>598463000</v>
      </c>
    </row>
    <row r="25" spans="1:3" ht="15">
      <c r="A25" s="1" t="s">
        <v>162</v>
      </c>
      <c r="B25" s="1" t="s">
        <v>163</v>
      </c>
      <c r="C25" s="5">
        <f>+C26+C29+C31+C34+C36+C38+C40+C42+C44</f>
        <v>2450028000</v>
      </c>
    </row>
    <row r="26" spans="1:3" ht="15">
      <c r="A26" s="1" t="s">
        <v>161</v>
      </c>
      <c r="B26" s="1" t="s">
        <v>160</v>
      </c>
      <c r="C26" s="5">
        <f>+C27+C28</f>
        <v>676821000</v>
      </c>
    </row>
    <row r="27" spans="1:3" ht="15">
      <c r="A27" s="1" t="s">
        <v>23</v>
      </c>
      <c r="B27" s="1" t="s">
        <v>24</v>
      </c>
      <c r="C27" s="5">
        <v>427944000</v>
      </c>
    </row>
    <row r="28" spans="1:3" ht="15">
      <c r="A28" s="1" t="s">
        <v>25</v>
      </c>
      <c r="B28" s="1" t="s">
        <v>26</v>
      </c>
      <c r="C28" s="5">
        <v>248877000</v>
      </c>
    </row>
    <row r="29" spans="1:3" ht="15">
      <c r="A29" s="1" t="s">
        <v>164</v>
      </c>
      <c r="B29" s="1" t="s">
        <v>165</v>
      </c>
      <c r="C29" s="5">
        <f>+C30</f>
        <v>479417000</v>
      </c>
    </row>
    <row r="30" spans="1:3" ht="15">
      <c r="A30" s="1" t="s">
        <v>121</v>
      </c>
      <c r="B30" s="1" t="s">
        <v>122</v>
      </c>
      <c r="C30" s="5">
        <v>479417000</v>
      </c>
    </row>
    <row r="31" spans="1:3" ht="15">
      <c r="A31" s="1" t="s">
        <v>166</v>
      </c>
      <c r="B31" s="1" t="s">
        <v>167</v>
      </c>
      <c r="C31" s="5">
        <f>+C32+C33</f>
        <v>659010000</v>
      </c>
    </row>
    <row r="32" spans="1:3" ht="15">
      <c r="A32" s="1" t="s">
        <v>27</v>
      </c>
      <c r="B32" s="1" t="s">
        <v>28</v>
      </c>
      <c r="C32" s="5">
        <v>287949000</v>
      </c>
    </row>
    <row r="33" spans="1:3" ht="15">
      <c r="A33" s="1" t="s">
        <v>29</v>
      </c>
      <c r="B33" s="1" t="s">
        <v>30</v>
      </c>
      <c r="C33" s="5">
        <v>371061000</v>
      </c>
    </row>
    <row r="34" spans="1:3" ht="15">
      <c r="A34" s="1" t="s">
        <v>168</v>
      </c>
      <c r="B34" s="1" t="s">
        <v>169</v>
      </c>
      <c r="C34" s="5">
        <f>+C35</f>
        <v>260367000</v>
      </c>
    </row>
    <row r="35" spans="1:3" ht="15">
      <c r="A35" s="1" t="s">
        <v>31</v>
      </c>
      <c r="B35" s="1" t="s">
        <v>32</v>
      </c>
      <c r="C35" s="5">
        <v>260367000</v>
      </c>
    </row>
    <row r="36" spans="1:3" ht="15">
      <c r="A36" s="1" t="s">
        <v>170</v>
      </c>
      <c r="B36" s="1" t="s">
        <v>171</v>
      </c>
      <c r="C36" s="5">
        <f>+C37</f>
        <v>51393000</v>
      </c>
    </row>
    <row r="37" spans="1:3" ht="15">
      <c r="A37" s="1" t="s">
        <v>133</v>
      </c>
      <c r="B37" s="1" t="s">
        <v>134</v>
      </c>
      <c r="C37" s="5">
        <v>51393000</v>
      </c>
    </row>
    <row r="38" spans="1:3" ht="15">
      <c r="A38" s="1" t="s">
        <v>173</v>
      </c>
      <c r="B38" s="1" t="s">
        <v>172</v>
      </c>
      <c r="C38" s="5">
        <f>+C39</f>
        <v>195262000</v>
      </c>
    </row>
    <row r="39" spans="1:3" ht="15">
      <c r="A39" s="1" t="s">
        <v>33</v>
      </c>
      <c r="B39" s="1" t="s">
        <v>34</v>
      </c>
      <c r="C39" s="5">
        <v>195262000</v>
      </c>
    </row>
    <row r="40" spans="1:3" ht="15">
      <c r="A40" s="1" t="s">
        <v>176</v>
      </c>
      <c r="B40" s="1" t="s">
        <v>177</v>
      </c>
      <c r="C40" s="5">
        <f>+C41</f>
        <v>32539000</v>
      </c>
    </row>
    <row r="41" spans="1:3" ht="15">
      <c r="A41" s="1" t="s">
        <v>115</v>
      </c>
      <c r="B41" s="1" t="s">
        <v>116</v>
      </c>
      <c r="C41" s="5">
        <v>32539000</v>
      </c>
    </row>
    <row r="42" spans="1:3" ht="15">
      <c r="A42" s="1" t="s">
        <v>174</v>
      </c>
      <c r="B42" s="1" t="s">
        <v>175</v>
      </c>
      <c r="C42" s="5">
        <f>+C43</f>
        <v>32539000</v>
      </c>
    </row>
    <row r="43" spans="1:3" ht="15">
      <c r="A43" s="1" t="s">
        <v>35</v>
      </c>
      <c r="B43" s="1" t="s">
        <v>36</v>
      </c>
      <c r="C43" s="5">
        <v>32539000</v>
      </c>
    </row>
    <row r="44" spans="1:3" ht="15">
      <c r="A44" s="1" t="s">
        <v>178</v>
      </c>
      <c r="B44" s="1" t="s">
        <v>179</v>
      </c>
      <c r="C44" s="5">
        <f>+C45</f>
        <v>62680000</v>
      </c>
    </row>
    <row r="45" spans="1:3" ht="15">
      <c r="A45" s="1" t="s">
        <v>37</v>
      </c>
      <c r="B45" s="1" t="s">
        <v>38</v>
      </c>
      <c r="C45" s="5">
        <v>62680000</v>
      </c>
    </row>
    <row r="46" spans="1:3" ht="15">
      <c r="A46" s="1" t="s">
        <v>180</v>
      </c>
      <c r="B46" s="1" t="s">
        <v>181</v>
      </c>
      <c r="C46" s="5">
        <f>+C47+C48+C49</f>
        <v>100177000</v>
      </c>
    </row>
    <row r="47" spans="1:3" ht="15">
      <c r="A47" s="1" t="s">
        <v>39</v>
      </c>
      <c r="B47" s="1" t="s">
        <v>40</v>
      </c>
      <c r="C47" s="5">
        <v>19769000</v>
      </c>
    </row>
    <row r="48" spans="1:3" ht="15">
      <c r="A48" s="1" t="s">
        <v>41</v>
      </c>
      <c r="B48" s="1" t="s">
        <v>42</v>
      </c>
      <c r="C48" s="5">
        <v>77926000</v>
      </c>
    </row>
    <row r="49" spans="1:3" ht="15">
      <c r="A49" s="1" t="s">
        <v>43</v>
      </c>
      <c r="B49" s="1" t="s">
        <v>44</v>
      </c>
      <c r="C49" s="5">
        <v>2482000</v>
      </c>
    </row>
    <row r="50" spans="1:3" ht="15">
      <c r="A50" s="6" t="s">
        <v>271</v>
      </c>
      <c r="B50" s="1" t="s">
        <v>272</v>
      </c>
      <c r="C50" s="5">
        <f>+C51+C55</f>
        <v>1308303000</v>
      </c>
    </row>
    <row r="51" spans="1:3" ht="15">
      <c r="A51" s="1" t="s">
        <v>270</v>
      </c>
      <c r="B51" s="1" t="s">
        <v>273</v>
      </c>
      <c r="C51" s="5">
        <f>+C52</f>
        <v>10000000</v>
      </c>
    </row>
    <row r="52" spans="1:3" ht="15">
      <c r="A52" s="1" t="s">
        <v>183</v>
      </c>
      <c r="B52" s="1" t="s">
        <v>184</v>
      </c>
      <c r="C52" s="5">
        <f>+C53</f>
        <v>10000000</v>
      </c>
    </row>
    <row r="53" spans="1:3" ht="15">
      <c r="A53" s="1" t="s">
        <v>182</v>
      </c>
      <c r="B53" s="1" t="s">
        <v>185</v>
      </c>
      <c r="C53" s="5">
        <f>+C54</f>
        <v>10000000</v>
      </c>
    </row>
    <row r="54" spans="1:3" ht="15">
      <c r="A54" s="1" t="s">
        <v>45</v>
      </c>
      <c r="B54" s="1" t="s">
        <v>46</v>
      </c>
      <c r="C54" s="5">
        <v>10000000</v>
      </c>
    </row>
    <row r="55" spans="1:3" ht="15">
      <c r="A55" s="1" t="s">
        <v>190</v>
      </c>
      <c r="B55" s="1" t="s">
        <v>191</v>
      </c>
      <c r="C55" s="5">
        <f>+C56+C68</f>
        <v>1298303000</v>
      </c>
    </row>
    <row r="56" spans="1:3" ht="15">
      <c r="A56" s="1" t="s">
        <v>189</v>
      </c>
      <c r="B56" s="1" t="s">
        <v>192</v>
      </c>
      <c r="C56" s="5">
        <f>+C57+C59+C65</f>
        <v>101350000</v>
      </c>
    </row>
    <row r="57" spans="1:3" ht="15">
      <c r="A57" s="1" t="s">
        <v>188</v>
      </c>
      <c r="B57" s="1" t="s">
        <v>193</v>
      </c>
      <c r="C57" s="5">
        <f>+C58</f>
        <v>30000000</v>
      </c>
    </row>
    <row r="58" spans="1:3" ht="15">
      <c r="A58" s="1" t="s">
        <v>135</v>
      </c>
      <c r="B58" s="1" t="s">
        <v>136</v>
      </c>
      <c r="C58" s="5">
        <v>30000000</v>
      </c>
    </row>
    <row r="59" spans="1:3" ht="15">
      <c r="A59" s="1" t="s">
        <v>186</v>
      </c>
      <c r="B59" s="1" t="s">
        <v>187</v>
      </c>
      <c r="C59" s="5">
        <f>+C60+C61+C62+C63+C64</f>
        <v>67211000</v>
      </c>
    </row>
    <row r="60" spans="1:3" ht="15">
      <c r="A60" s="1" t="s">
        <v>47</v>
      </c>
      <c r="B60" s="1" t="s">
        <v>48</v>
      </c>
      <c r="C60" s="5">
        <v>23708000</v>
      </c>
    </row>
    <row r="61" spans="1:3" ht="15">
      <c r="A61" s="1" t="s">
        <v>49</v>
      </c>
      <c r="B61" s="1" t="s">
        <v>50</v>
      </c>
      <c r="C61" s="5">
        <v>20000000</v>
      </c>
    </row>
    <row r="62" spans="1:3" ht="15">
      <c r="A62" s="1" t="s">
        <v>51</v>
      </c>
      <c r="B62" s="1" t="s">
        <v>52</v>
      </c>
      <c r="C62" s="5">
        <v>214000</v>
      </c>
    </row>
    <row r="63" spans="1:3" ht="15">
      <c r="A63" s="1" t="s">
        <v>53</v>
      </c>
      <c r="B63" s="1" t="s">
        <v>54</v>
      </c>
      <c r="C63" s="5">
        <v>22463000</v>
      </c>
    </row>
    <row r="64" spans="1:3" ht="15">
      <c r="A64" s="1" t="s">
        <v>55</v>
      </c>
      <c r="B64" s="1" t="s">
        <v>56</v>
      </c>
      <c r="C64" s="5">
        <v>826000</v>
      </c>
    </row>
    <row r="65" spans="1:3" ht="15">
      <c r="A65" s="1" t="s">
        <v>194</v>
      </c>
      <c r="B65" s="1" t="s">
        <v>195</v>
      </c>
      <c r="C65" s="5">
        <f>+C66+C67</f>
        <v>4139000</v>
      </c>
    </row>
    <row r="66" spans="1:3" ht="15">
      <c r="A66" s="1" t="s">
        <v>57</v>
      </c>
      <c r="B66" s="1" t="s">
        <v>58</v>
      </c>
      <c r="C66" s="5">
        <v>129000</v>
      </c>
    </row>
    <row r="67" spans="1:3" ht="15">
      <c r="A67" s="1" t="s">
        <v>59</v>
      </c>
      <c r="B67" s="1" t="s">
        <v>60</v>
      </c>
      <c r="C67" s="5">
        <v>4010000</v>
      </c>
    </row>
    <row r="68" spans="1:3" ht="15">
      <c r="A68" s="1" t="s">
        <v>199</v>
      </c>
      <c r="B68" s="1" t="s">
        <v>200</v>
      </c>
      <c r="C68" s="5">
        <f>+C69+C72+C84++C107+C112+C113+C114</f>
        <v>1196953000</v>
      </c>
    </row>
    <row r="69" spans="1:3" ht="15">
      <c r="A69" s="1" t="s">
        <v>198</v>
      </c>
      <c r="B69" s="1" t="s">
        <v>201</v>
      </c>
      <c r="C69" s="5">
        <f>+C70</f>
        <v>71150000</v>
      </c>
    </row>
    <row r="70" spans="1:3" ht="15">
      <c r="A70" s="1" t="s">
        <v>196</v>
      </c>
      <c r="B70" s="1" t="s">
        <v>197</v>
      </c>
      <c r="C70" s="5">
        <f>+C71</f>
        <v>71150000</v>
      </c>
    </row>
    <row r="71" spans="1:3" ht="15">
      <c r="A71" s="1" t="s">
        <v>61</v>
      </c>
      <c r="B71" s="1" t="s">
        <v>62</v>
      </c>
      <c r="C71" s="5">
        <v>71150000</v>
      </c>
    </row>
    <row r="72" spans="1:3" ht="15">
      <c r="A72" s="1" t="s">
        <v>203</v>
      </c>
      <c r="B72" s="1" t="s">
        <v>204</v>
      </c>
      <c r="C72" s="5">
        <f>+C73+C80+C82</f>
        <v>198198000</v>
      </c>
    </row>
    <row r="73" spans="1:3" ht="15">
      <c r="A73" s="1" t="s">
        <v>202</v>
      </c>
      <c r="B73" s="1" t="s">
        <v>205</v>
      </c>
      <c r="C73" s="5">
        <f>+C74+C75+C76+C77+C78+C79</f>
        <v>170198000</v>
      </c>
    </row>
    <row r="74" spans="1:3" ht="15">
      <c r="A74" s="1" t="s">
        <v>123</v>
      </c>
      <c r="B74" s="1" t="s">
        <v>124</v>
      </c>
      <c r="C74" s="5">
        <v>7000000</v>
      </c>
    </row>
    <row r="75" spans="1:3" ht="15">
      <c r="A75" s="1" t="s">
        <v>63</v>
      </c>
      <c r="B75" s="1" t="s">
        <v>64</v>
      </c>
      <c r="C75" s="5">
        <v>30000000</v>
      </c>
    </row>
    <row r="76" spans="1:3" ht="15">
      <c r="A76" s="1" t="s">
        <v>65</v>
      </c>
      <c r="B76" s="1" t="s">
        <v>66</v>
      </c>
      <c r="C76" s="5">
        <v>103000000</v>
      </c>
    </row>
    <row r="77" spans="1:3" ht="15">
      <c r="A77" s="1" t="s">
        <v>67</v>
      </c>
      <c r="B77" s="1" t="s">
        <v>68</v>
      </c>
      <c r="C77" s="5">
        <v>5000000</v>
      </c>
    </row>
    <row r="78" spans="1:3" ht="15">
      <c r="A78" s="1" t="s">
        <v>69</v>
      </c>
      <c r="B78" s="1" t="s">
        <v>70</v>
      </c>
      <c r="C78" s="5">
        <v>198000</v>
      </c>
    </row>
    <row r="79" spans="1:3" ht="15">
      <c r="A79" s="1" t="s">
        <v>119</v>
      </c>
      <c r="B79" s="1" t="s">
        <v>120</v>
      </c>
      <c r="C79" s="5">
        <v>25000000</v>
      </c>
    </row>
    <row r="80" spans="1:3" ht="15">
      <c r="A80" s="1" t="s">
        <v>206</v>
      </c>
      <c r="B80" s="1" t="s">
        <v>207</v>
      </c>
      <c r="C80" s="5">
        <f>+C81</f>
        <v>9000000</v>
      </c>
    </row>
    <row r="81" spans="1:3" ht="15">
      <c r="A81" s="1" t="s">
        <v>71</v>
      </c>
      <c r="B81" s="1" t="s">
        <v>72</v>
      </c>
      <c r="C81" s="5">
        <v>9000000</v>
      </c>
    </row>
    <row r="82" spans="1:3" ht="15">
      <c r="A82" s="1" t="s">
        <v>208</v>
      </c>
      <c r="B82" s="1" t="s">
        <v>209</v>
      </c>
      <c r="C82" s="5">
        <f>+C83</f>
        <v>19000000</v>
      </c>
    </row>
    <row r="83" spans="1:3" ht="15">
      <c r="A83" s="1" t="s">
        <v>73</v>
      </c>
      <c r="B83" s="1" t="s">
        <v>74</v>
      </c>
      <c r="C83" s="5">
        <v>19000000</v>
      </c>
    </row>
    <row r="84" spans="1:3" ht="15">
      <c r="A84" s="1" t="s">
        <v>211</v>
      </c>
      <c r="B84" s="1" t="s">
        <v>213</v>
      </c>
      <c r="C84" s="5">
        <f>+C85+C87+C91+C96+C100+C105</f>
        <v>767605000</v>
      </c>
    </row>
    <row r="85" spans="1:3" ht="15">
      <c r="A85" s="1" t="s">
        <v>210</v>
      </c>
      <c r="B85" s="1" t="s">
        <v>212</v>
      </c>
      <c r="C85" s="5">
        <f>+C86</f>
        <v>14000000</v>
      </c>
    </row>
    <row r="86" spans="1:3" ht="15">
      <c r="A86" s="1" t="s">
        <v>75</v>
      </c>
      <c r="B86" s="1" t="s">
        <v>76</v>
      </c>
      <c r="C86" s="5">
        <v>14000000</v>
      </c>
    </row>
    <row r="87" spans="1:3" ht="15">
      <c r="A87" s="1" t="s">
        <v>214</v>
      </c>
      <c r="B87" s="1" t="s">
        <v>215</v>
      </c>
      <c r="C87" s="5">
        <f>+C88+C89+C90</f>
        <v>135955000</v>
      </c>
    </row>
    <row r="88" spans="1:3" ht="15">
      <c r="A88" s="1" t="s">
        <v>113</v>
      </c>
      <c r="B88" s="1" t="s">
        <v>114</v>
      </c>
      <c r="C88" s="5">
        <v>92950000</v>
      </c>
    </row>
    <row r="89" spans="1:3" ht="15">
      <c r="A89" s="1" t="s">
        <v>77</v>
      </c>
      <c r="B89" s="1" t="s">
        <v>78</v>
      </c>
      <c r="C89" s="5">
        <v>6850000</v>
      </c>
    </row>
    <row r="90" spans="1:3" ht="15">
      <c r="A90" s="1" t="s">
        <v>79</v>
      </c>
      <c r="B90" s="1" t="s">
        <v>80</v>
      </c>
      <c r="C90" s="5">
        <v>36155000</v>
      </c>
    </row>
    <row r="91" spans="1:3" ht="15">
      <c r="A91" s="1" t="s">
        <v>216</v>
      </c>
      <c r="B91" s="1" t="s">
        <v>217</v>
      </c>
      <c r="C91" s="5">
        <f>+C92+C93+C94+C95</f>
        <v>294850000</v>
      </c>
    </row>
    <row r="92" spans="1:3" ht="15">
      <c r="A92" s="1" t="s">
        <v>81</v>
      </c>
      <c r="B92" s="1" t="s">
        <v>82</v>
      </c>
      <c r="C92" s="5">
        <v>126000000</v>
      </c>
    </row>
    <row r="93" spans="1:3" ht="15">
      <c r="A93" s="1" t="s">
        <v>83</v>
      </c>
      <c r="B93" s="1" t="s">
        <v>84</v>
      </c>
      <c r="C93" s="5">
        <v>10000000</v>
      </c>
    </row>
    <row r="94" spans="1:3" ht="15">
      <c r="A94" s="1" t="s">
        <v>85</v>
      </c>
      <c r="B94" s="1" t="s">
        <v>86</v>
      </c>
      <c r="C94" s="5">
        <v>155000000</v>
      </c>
    </row>
    <row r="95" spans="1:3" ht="15">
      <c r="A95" s="1" t="s">
        <v>87</v>
      </c>
      <c r="B95" s="1" t="s">
        <v>88</v>
      </c>
      <c r="C95" s="5">
        <v>3850000</v>
      </c>
    </row>
    <row r="96" spans="1:3" ht="15">
      <c r="A96" s="1" t="s">
        <v>218</v>
      </c>
      <c r="B96" s="1" t="s">
        <v>219</v>
      </c>
      <c r="C96" s="5">
        <f>+C97+C98+C99</f>
        <v>240400000</v>
      </c>
    </row>
    <row r="97" spans="1:3" ht="15">
      <c r="A97" s="1" t="s">
        <v>89</v>
      </c>
      <c r="B97" s="1" t="s">
        <v>90</v>
      </c>
      <c r="C97" s="5">
        <v>115600000</v>
      </c>
    </row>
    <row r="98" spans="1:3" ht="15">
      <c r="A98" s="1" t="s">
        <v>91</v>
      </c>
      <c r="B98" s="1" t="s">
        <v>92</v>
      </c>
      <c r="C98" s="5">
        <v>114000000</v>
      </c>
    </row>
    <row r="99" spans="1:3" ht="15">
      <c r="A99" s="1" t="s">
        <v>125</v>
      </c>
      <c r="B99" s="1" t="s">
        <v>126</v>
      </c>
      <c r="C99" s="5">
        <v>10800000</v>
      </c>
    </row>
    <row r="100" spans="1:3" ht="15">
      <c r="A100" s="1" t="s">
        <v>220</v>
      </c>
      <c r="B100" s="1" t="s">
        <v>221</v>
      </c>
      <c r="C100" s="5">
        <f>+C101+C102+C103+C104</f>
        <v>70400000</v>
      </c>
    </row>
    <row r="101" spans="1:3" ht="15">
      <c r="A101" s="1" t="s">
        <v>93</v>
      </c>
      <c r="B101" s="1" t="s">
        <v>94</v>
      </c>
      <c r="C101" s="5">
        <v>50000000</v>
      </c>
    </row>
    <row r="102" spans="1:3" ht="15">
      <c r="A102" s="1" t="s">
        <v>95</v>
      </c>
      <c r="B102" s="1" t="s">
        <v>96</v>
      </c>
      <c r="C102" s="5">
        <v>5000000</v>
      </c>
    </row>
    <row r="103" spans="1:3" ht="15">
      <c r="A103" s="1" t="s">
        <v>97</v>
      </c>
      <c r="B103" s="1" t="s">
        <v>98</v>
      </c>
      <c r="C103" s="5">
        <v>10400000</v>
      </c>
    </row>
    <row r="104" spans="1:3" ht="15">
      <c r="A104" s="1" t="s">
        <v>99</v>
      </c>
      <c r="B104" s="1" t="s">
        <v>100</v>
      </c>
      <c r="C104" s="5">
        <v>5000000</v>
      </c>
    </row>
    <row r="105" spans="1:3" ht="15">
      <c r="A105" s="1" t="s">
        <v>222</v>
      </c>
      <c r="B105" s="1" t="s">
        <v>223</v>
      </c>
      <c r="C105" s="5">
        <f>+C106</f>
        <v>12000000</v>
      </c>
    </row>
    <row r="106" spans="1:3" ht="15">
      <c r="A106" s="1" t="s">
        <v>101</v>
      </c>
      <c r="B106" s="1" t="s">
        <v>102</v>
      </c>
      <c r="C106" s="5">
        <v>12000000</v>
      </c>
    </row>
    <row r="107" spans="1:3" ht="15">
      <c r="A107" s="1" t="s">
        <v>225</v>
      </c>
      <c r="B107" s="1" t="s">
        <v>226</v>
      </c>
      <c r="C107" s="5">
        <f>+C108</f>
        <v>8000000</v>
      </c>
    </row>
    <row r="108" spans="1:3" ht="15">
      <c r="A108" s="1" t="s">
        <v>224</v>
      </c>
      <c r="B108" s="1" t="s">
        <v>227</v>
      </c>
      <c r="C108" s="5">
        <f>+C109+C110+C111</f>
        <v>8000000</v>
      </c>
    </row>
    <row r="109" spans="1:3" ht="15">
      <c r="A109" s="1" t="s">
        <v>103</v>
      </c>
      <c r="B109" s="1" t="s">
        <v>104</v>
      </c>
      <c r="C109" s="5">
        <v>3000000</v>
      </c>
    </row>
    <row r="110" spans="1:3" ht="15">
      <c r="A110" s="1" t="s">
        <v>127</v>
      </c>
      <c r="B110" s="1" t="s">
        <v>128</v>
      </c>
      <c r="C110" s="5">
        <v>3000000</v>
      </c>
    </row>
    <row r="111" spans="1:3" ht="15">
      <c r="A111" s="1" t="s">
        <v>105</v>
      </c>
      <c r="B111" s="1" t="s">
        <v>106</v>
      </c>
      <c r="C111" s="5">
        <v>2000000</v>
      </c>
    </row>
    <row r="112" spans="1:3" ht="15">
      <c r="A112" s="1" t="s">
        <v>107</v>
      </c>
      <c r="B112" s="1" t="s">
        <v>108</v>
      </c>
      <c r="C112" s="5">
        <v>32000000</v>
      </c>
    </row>
    <row r="113" spans="1:3" ht="15">
      <c r="A113" s="1" t="s">
        <v>109</v>
      </c>
      <c r="B113" s="1" t="s">
        <v>110</v>
      </c>
      <c r="C113" s="5">
        <v>70000000</v>
      </c>
    </row>
    <row r="114" spans="1:3" ht="15">
      <c r="A114" s="1" t="s">
        <v>111</v>
      </c>
      <c r="B114" s="1" t="s">
        <v>112</v>
      </c>
      <c r="C114" s="5">
        <v>50000000</v>
      </c>
    </row>
    <row r="115" spans="1:3" ht="15">
      <c r="A115" s="6" t="s">
        <v>229</v>
      </c>
      <c r="B115" s="1" t="s">
        <v>230</v>
      </c>
      <c r="C115" s="5">
        <f>+C116</f>
        <v>1000000</v>
      </c>
    </row>
    <row r="116" spans="1:3" ht="15">
      <c r="A116" s="1" t="s">
        <v>228</v>
      </c>
      <c r="B116" s="1" t="s">
        <v>231</v>
      </c>
      <c r="C116" s="5">
        <f>+C117</f>
        <v>1000000</v>
      </c>
    </row>
    <row r="117" spans="1:3" ht="15">
      <c r="A117" s="1" t="s">
        <v>139</v>
      </c>
      <c r="B117" s="1" t="s">
        <v>140</v>
      </c>
      <c r="C117" s="5">
        <v>1000000</v>
      </c>
    </row>
    <row r="118" spans="1:3" ht="15">
      <c r="A118" s="6" t="s">
        <v>233</v>
      </c>
      <c r="B118" s="1" t="s">
        <v>234</v>
      </c>
      <c r="C118" s="5">
        <f>+C119</f>
        <v>1500000</v>
      </c>
    </row>
    <row r="119" spans="1:3" ht="15">
      <c r="A119" s="1" t="s">
        <v>232</v>
      </c>
      <c r="B119" s="1" t="s">
        <v>235</v>
      </c>
      <c r="C119" s="5">
        <f>+C120</f>
        <v>1500000</v>
      </c>
    </row>
    <row r="120" spans="1:3" ht="15">
      <c r="A120" s="1" t="s">
        <v>129</v>
      </c>
      <c r="B120" s="1" t="s">
        <v>130</v>
      </c>
      <c r="C120" s="5">
        <v>1500000</v>
      </c>
    </row>
    <row r="121" spans="1:3" ht="15">
      <c r="A121" s="13" t="s">
        <v>236</v>
      </c>
      <c r="B121" s="14" t="s">
        <v>237</v>
      </c>
      <c r="C121" s="15">
        <f>+C122</f>
        <v>30341307000</v>
      </c>
    </row>
    <row r="122" spans="1:3" ht="15">
      <c r="A122" s="7" t="s">
        <v>238</v>
      </c>
      <c r="B122" s="8" t="s">
        <v>239</v>
      </c>
      <c r="C122" s="4">
        <f>+C123</f>
        <v>30341307000</v>
      </c>
    </row>
    <row r="123" spans="1:3" ht="15">
      <c r="A123" s="7" t="s">
        <v>240</v>
      </c>
      <c r="B123" s="8" t="s">
        <v>241</v>
      </c>
      <c r="C123" s="4">
        <f>+C124+C130</f>
        <v>30341307000</v>
      </c>
    </row>
    <row r="124" spans="1:3" ht="15">
      <c r="A124" s="8" t="s">
        <v>242</v>
      </c>
      <c r="B124" s="8" t="s">
        <v>243</v>
      </c>
      <c r="C124" s="4">
        <f>+C125</f>
        <v>19512000000</v>
      </c>
    </row>
    <row r="125" spans="1:3" ht="15">
      <c r="A125" s="8" t="s">
        <v>244</v>
      </c>
      <c r="B125" s="8" t="s">
        <v>245</v>
      </c>
      <c r="C125" s="4">
        <f>+C126+C128</f>
        <v>19512000000</v>
      </c>
    </row>
    <row r="126" spans="1:3" ht="15">
      <c r="A126" s="9" t="s">
        <v>246</v>
      </c>
      <c r="B126" s="9" t="s">
        <v>247</v>
      </c>
      <c r="C126" s="5">
        <f>+C127</f>
        <v>4420000000</v>
      </c>
    </row>
    <row r="127" spans="1:3" ht="15">
      <c r="A127" s="9" t="s">
        <v>248</v>
      </c>
      <c r="B127" s="9" t="s">
        <v>249</v>
      </c>
      <c r="C127" s="5">
        <v>4420000000</v>
      </c>
    </row>
    <row r="128" spans="1:3" ht="15">
      <c r="A128" s="9" t="s">
        <v>250</v>
      </c>
      <c r="B128" s="9" t="s">
        <v>251</v>
      </c>
      <c r="C128" s="5">
        <f>+C129</f>
        <v>15092000000</v>
      </c>
    </row>
    <row r="129" spans="1:3" ht="15">
      <c r="A129" s="9" t="s">
        <v>252</v>
      </c>
      <c r="B129" s="9" t="s">
        <v>249</v>
      </c>
      <c r="C129" s="5">
        <v>15092000000</v>
      </c>
    </row>
    <row r="130" spans="1:3" ht="15">
      <c r="A130" s="8" t="s">
        <v>253</v>
      </c>
      <c r="B130" s="8" t="s">
        <v>254</v>
      </c>
      <c r="C130" s="4">
        <f>+C131+C134+C137</f>
        <v>10829307000</v>
      </c>
    </row>
    <row r="131" spans="1:3" ht="15">
      <c r="A131" s="8" t="s">
        <v>255</v>
      </c>
      <c r="B131" s="8" t="s">
        <v>256</v>
      </c>
      <c r="C131" s="4">
        <f>+C132</f>
        <v>8723000000</v>
      </c>
    </row>
    <row r="132" spans="1:3" ht="15">
      <c r="A132" s="10" t="s">
        <v>257</v>
      </c>
      <c r="B132" s="10" t="s">
        <v>258</v>
      </c>
      <c r="C132" s="5">
        <f>+C133</f>
        <v>8723000000</v>
      </c>
    </row>
    <row r="133" spans="1:3" ht="15">
      <c r="A133" s="10" t="s">
        <v>0</v>
      </c>
      <c r="B133" s="10" t="s">
        <v>259</v>
      </c>
      <c r="C133" s="5">
        <v>8723000000</v>
      </c>
    </row>
    <row r="134" spans="1:3" ht="15">
      <c r="A134" s="11" t="s">
        <v>260</v>
      </c>
      <c r="B134" s="11" t="s">
        <v>261</v>
      </c>
      <c r="C134" s="4">
        <f>+C135</f>
        <v>71307000</v>
      </c>
    </row>
    <row r="135" spans="1:3" ht="15">
      <c r="A135" s="10" t="s">
        <v>262</v>
      </c>
      <c r="B135" s="10" t="s">
        <v>263</v>
      </c>
      <c r="C135" s="5">
        <f>+C136</f>
        <v>71307000</v>
      </c>
    </row>
    <row r="136" spans="1:3" ht="15">
      <c r="A136" s="10" t="s">
        <v>2</v>
      </c>
      <c r="B136" s="10" t="s">
        <v>264</v>
      </c>
      <c r="C136" s="5">
        <v>71307000</v>
      </c>
    </row>
    <row r="137" spans="1:3" ht="15">
      <c r="A137" s="11" t="s">
        <v>265</v>
      </c>
      <c r="B137" s="11" t="s">
        <v>266</v>
      </c>
      <c r="C137" s="4">
        <f>+C138</f>
        <v>2035000000</v>
      </c>
    </row>
    <row r="138" spans="1:3" ht="15">
      <c r="A138" s="10" t="s">
        <v>267</v>
      </c>
      <c r="B138" s="10" t="s">
        <v>268</v>
      </c>
      <c r="C138" s="5">
        <f>+C139</f>
        <v>2035000000</v>
      </c>
    </row>
    <row r="139" spans="1:3" ht="15">
      <c r="A139" s="10" t="s">
        <v>1</v>
      </c>
      <c r="B139" s="10" t="s">
        <v>269</v>
      </c>
      <c r="C139" s="5">
        <v>2035000000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2019-01-23T15:03:53Z</dcterms:created>
  <dcterms:modified xsi:type="dcterms:W3CDTF">2019-01-23T16:42:31Z</dcterms:modified>
  <cp:category/>
  <cp:version/>
  <cp:contentType/>
  <cp:contentStatus/>
</cp:coreProperties>
</file>