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240" windowWidth="15480" windowHeight="9495" tabRatio="727" activeTab="0"/>
  </bookViews>
  <sheets>
    <sheet name="Matríz de Cumplimiento Ley 1712" sheetId="1" r:id="rId1"/>
    <sheet name="RESUMEN" sheetId="2" r:id="rId2"/>
  </sheets>
  <definedNames>
    <definedName name="_xlnm._FilterDatabase" localSheetId="0" hidden="1">'Matríz de Cumplimiento Ley 1712'!$D$7:$J$98</definedName>
    <definedName name="_xlnm.Print_Titles" localSheetId="0">'Matríz de Cumplimiento Ley 1712'!$2:$7</definedName>
  </definedNames>
  <calcPr fullCalcOnLoad="1"/>
</workbook>
</file>

<file path=xl/sharedStrings.xml><?xml version="1.0" encoding="utf-8"?>
<sst xmlns="http://schemas.openxmlformats.org/spreadsheetml/2006/main" count="933" uniqueCount="200">
  <si>
    <t>Artículo</t>
  </si>
  <si>
    <t>Literal</t>
  </si>
  <si>
    <t xml:space="preserve">Descripción </t>
  </si>
  <si>
    <t>a)</t>
  </si>
  <si>
    <t>b)</t>
  </si>
  <si>
    <t>c)</t>
  </si>
  <si>
    <t>e)</t>
  </si>
  <si>
    <t>f)</t>
  </si>
  <si>
    <t>g)</t>
  </si>
  <si>
    <t>d)</t>
  </si>
  <si>
    <t>h)</t>
  </si>
  <si>
    <t>i)</t>
  </si>
  <si>
    <t>j)</t>
  </si>
  <si>
    <t>k)</t>
  </si>
  <si>
    <t>N/A</t>
  </si>
  <si>
    <t>Ubicación Sitio Web</t>
  </si>
  <si>
    <t xml:space="preserve">Dependencia responsable verificación </t>
  </si>
  <si>
    <t>CALIFICACIÓN</t>
  </si>
  <si>
    <t>ITEM</t>
  </si>
  <si>
    <t>INDICADOR DE CUMPLIMIENTO</t>
  </si>
  <si>
    <t>PARCIAL</t>
  </si>
  <si>
    <t>SI</t>
  </si>
  <si>
    <t xml:space="preserve">Artículo 9. Información mínima obligatoria respecto a la estructura del sujeto obligado. </t>
  </si>
  <si>
    <t>4 -  La descripción de la estructura orgánica</t>
  </si>
  <si>
    <t>5 -  Las funciones y deberes</t>
  </si>
  <si>
    <t xml:space="preserve">6 -  La ubicación de sus sedes y áreas </t>
  </si>
  <si>
    <t>8 -  El horario de atención al público</t>
  </si>
  <si>
    <t xml:space="preserve">9 -  El presupuesto general asignado </t>
  </si>
  <si>
    <t>10 -   La ejecución presupuestal histórica anual</t>
  </si>
  <si>
    <t>13 -  Estrategias</t>
  </si>
  <si>
    <t xml:space="preserve">15 -  Metas </t>
  </si>
  <si>
    <t>17 -  Informe de gestión del año inmediatamente anterior</t>
  </si>
  <si>
    <t xml:space="preserve">18 -  Presupuesto desagregado con modificaciones </t>
  </si>
  <si>
    <t xml:space="preserve">21 -  Ciudad de nacimiento </t>
  </si>
  <si>
    <t>22 -  Formación académica</t>
  </si>
  <si>
    <t>23 -  Experiencia laboral y profesional</t>
  </si>
  <si>
    <t>24 -  Cargo</t>
  </si>
  <si>
    <t>25 -  Correo electrónico</t>
  </si>
  <si>
    <t xml:space="preserve">26 -  Teléfono </t>
  </si>
  <si>
    <t xml:space="preserve">30 -  Ciudad de nacimiento </t>
  </si>
  <si>
    <t>31 -  Formación académica</t>
  </si>
  <si>
    <t>32 -  Experiencia laboral y profesional</t>
  </si>
  <si>
    <t>33 -  Objeto del contrato</t>
  </si>
  <si>
    <t>34 -  Correo electrónico</t>
  </si>
  <si>
    <t xml:space="preserve">35 -  Teléfono </t>
  </si>
  <si>
    <t>37 -  Las normas generales y reglamentarias del sujeto obligado</t>
  </si>
  <si>
    <t>42 -  El Plan Anual de Adquisiciones</t>
  </si>
  <si>
    <t>43 -  Las contrataciones adjudicadas para la correspondiente vigencia en:</t>
  </si>
  <si>
    <t>44 -  Funcionamiento e inversión</t>
  </si>
  <si>
    <t>45 -  Obras públicas</t>
  </si>
  <si>
    <t>50 -  El Plan Anticorrupción y de Atención al Ciudadano</t>
  </si>
  <si>
    <t>56 -  La normatividad sobre trámites</t>
  </si>
  <si>
    <t xml:space="preserve">63 -  El mecanismo interno y externo de supervisión, notificación y vigilancia </t>
  </si>
  <si>
    <t>68 -  El mecanismo o procedimiento para la participación ciudadana en la formulación de la política o el ejercicio de las facultades del sujeto obligado</t>
  </si>
  <si>
    <t xml:space="preserve">73 -  El sujeto obligado cuenta con un Esquema de Publicación (plazo de cumplimiento: 6 meses siguientes a la entrada en vigencia de la presente Ley para entidades del orden nacional, y 12 meses siguientes </t>
  </si>
  <si>
    <t>74 -  El Esquema de Publicación adoptado es publicado a través de sitio web, y en su defecto a través de boletines, gacetas y carteleras</t>
  </si>
  <si>
    <t>78 -  Se ha adoptado un Programa de Gestión Documental (plazo de cumplimiento: 6 meses siguientes a la entrada en vigencia de la presente Ley para entidades del orden nacional, y 12 meses siguientes para en</t>
  </si>
  <si>
    <t>80 -  Integrando el Programa de Gestión Documental con las funciones administrativas</t>
  </si>
  <si>
    <t>87 -   Se ha alineado el sistema de información con la estrategia de Gobierno en Línea</t>
  </si>
  <si>
    <t>89 -   Sus denominaciones (clasificada o reservada)</t>
  </si>
  <si>
    <t>90 -  La motivación de la clasificación de la información</t>
  </si>
  <si>
    <t>91 -  La individualización del acto en que conste tal calificación</t>
  </si>
  <si>
    <t>Artículo 20. Índice de Información clasificada y reservada</t>
  </si>
  <si>
    <t>Artículo 8. Criterio Diferencial de Accesibilidad.</t>
  </si>
  <si>
    <t>Artículo 12. Esquema de Publicación.</t>
  </si>
  <si>
    <t>Artículo 14. Información publicada con anterioridad.</t>
  </si>
  <si>
    <t>Artículo 17. Sistemas de Información.</t>
  </si>
  <si>
    <t>Artículo 15. Programa de Gestión Documental.</t>
  </si>
  <si>
    <t>Descripción Artículo</t>
  </si>
  <si>
    <t>Artículo 8</t>
  </si>
  <si>
    <t>Artículo 9</t>
  </si>
  <si>
    <t>Artículo 10</t>
  </si>
  <si>
    <t>Artículo 11</t>
  </si>
  <si>
    <t>Artículo 12</t>
  </si>
  <si>
    <t>Artículo 13</t>
  </si>
  <si>
    <t>Artículo 14</t>
  </si>
  <si>
    <t>Artículo 15</t>
  </si>
  <si>
    <t>Artículo 16</t>
  </si>
  <si>
    <t>Artículo 17</t>
  </si>
  <si>
    <t>Artículo 20</t>
  </si>
  <si>
    <t>Artículo 10. Publicidad de la Contratación.</t>
  </si>
  <si>
    <t>Oficina de Comunicaciones</t>
  </si>
  <si>
    <t>www.dadep.gov.co</t>
  </si>
  <si>
    <t>OAP</t>
  </si>
  <si>
    <t>Oficina de comunicaciones</t>
  </si>
  <si>
    <t xml:space="preserve">www.dadep.gov.co </t>
  </si>
  <si>
    <t>MATRIZ DE AUTODIAGNÓSTICO PARA EL CUMPLIMIENTO DE LA LEY 1712 DE 2014</t>
  </si>
  <si>
    <t>SFA - OAP</t>
  </si>
  <si>
    <t>observaciones</t>
  </si>
  <si>
    <t>OCI</t>
  </si>
  <si>
    <t>TODAS LAS DEPENDENCIAS</t>
  </si>
  <si>
    <t>OAP - OCI</t>
  </si>
  <si>
    <t>0S</t>
  </si>
  <si>
    <t>0</t>
  </si>
  <si>
    <t>COMUNICACIONES</t>
  </si>
  <si>
    <t>REV</t>
  </si>
  <si>
    <t>En el menu dependencias se puede acceder a cada una de las dependencias de la entidad</t>
  </si>
  <si>
    <t>Se tiene en el menu TRAPARENCIA - submenu CONTRATACION el link de acceso a el sistema de contratacion publica SECOP</t>
  </si>
  <si>
    <t>http://dadep.gov.co</t>
  </si>
  <si>
    <t>PRIMER TRIMESTRE</t>
  </si>
  <si>
    <t>SEGUNDO TRIMESTRE</t>
  </si>
  <si>
    <t>TERCER TRIMESTRE</t>
  </si>
  <si>
    <t>CUARTO TRIMESTRE</t>
  </si>
  <si>
    <t>TOTAL</t>
  </si>
  <si>
    <t>Se realizo la solicitud de envio de la informacion de el directori ode contratistas y de personal de planta, a la fecha esta actulizada la ultima actulizacino en novimebre de 2023</t>
  </si>
  <si>
    <t>https://www.dadep.gov.co/que-es-el-dadep/organigrama</t>
  </si>
  <si>
    <t>https://www.dadep.gov.co/informacion-presupuestal/presupuesto-general</t>
  </si>
  <si>
    <t>https://www.dadep.gov.co/informacion-presupuestal/ejecucion-presupuestal</t>
  </si>
  <si>
    <t>https://www.dadep.gov.co/planeacion/planes</t>
  </si>
  <si>
    <t>https://www.dadep.gov.co/planeacion/informes-de-gestion</t>
  </si>
  <si>
    <t>https://www.dadep.gov.co/estructura-organica/asignaciones-salariales</t>
  </si>
  <si>
    <t>https://www.dadep.gov.co/marco-legal/normatividad-dadep</t>
  </si>
  <si>
    <t>https://www.dadep.gov.co/control/plan-anual-auditorias</t>
  </si>
  <si>
    <t>https://www.dadep.gov.co/contratacion/plan-anual-adquisiciones</t>
  </si>
  <si>
    <t>https://www.dadep.gov.co/contratacion/contrataciones-adjudicadas</t>
  </si>
  <si>
    <t>https://www.dadep.gov.co/contratacion/contrataciones-en-curso</t>
  </si>
  <si>
    <t>https://www.dadep.gov.co/control/auditorias-especiales</t>
  </si>
  <si>
    <t>https://www.dadep.gov.co/contratacion/manual-de-contratacion-adquisicion-yo-compras</t>
  </si>
  <si>
    <t>https://www.dadep.gov.co/participa</t>
  </si>
  <si>
    <t>https://www.dadep.gov.co/atencion-a-la-ciudadania/notificaciones</t>
  </si>
  <si>
    <t>https://www.dadep.gov.co/</t>
  </si>
  <si>
    <t>1 - La información pública es divulgada en diversOTIC idiomas y lenguas a solicitud de las autoridades de las comunidades particulares que son afectas por el sujeto obligado</t>
  </si>
  <si>
    <t>OTIC - OAP</t>
  </si>
  <si>
    <t>La distribucion Govimentum viene  con un  pluggin incorporado de traduccion bajo tecnologia de google traslate, estan disponibles lOTIC idiomas: Ingles, Frances, Español</t>
  </si>
  <si>
    <t>2 - LOTIC formatOTIC alternativOTIC son comprensibles para lOTIC grupOTIC que particularmente son afectadOTIC por el sujeto obligado</t>
  </si>
  <si>
    <t>3 - LOTIC mediOTIC de comunicación utilizadOTIC por la entidad facilitan el acceso a las personas que se encuentran en situación de discapacidad</t>
  </si>
  <si>
    <t xml:space="preserve">La distribucion Govimentum viene  con criteriOTIC de accecibilidad lOTIC cules según medicion de W3C la distribucion se encuentra catalogada como AA </t>
  </si>
  <si>
    <t>https://www.dadep.gov.co/que-es-el-dadep/funciones-deberes-y-objetivOTIC</t>
  </si>
  <si>
    <t>https://www.dadep.gov.co/atencion-a-la-ciudadania/mecanismOTIC-de-contacto</t>
  </si>
  <si>
    <t>Igualmente lOTIC telefonOTIC, direcciones y horariOTIC  de contacto se encuentran visibles en la pagina web en la parte inferior en todOTIC lOTIC niveles de navegacion de www.dadep.gov.co</t>
  </si>
  <si>
    <t>7 -  La descripción de divisiones o departamentOTIC</t>
  </si>
  <si>
    <t xml:space="preserve">11 -   LOTIC planes de gasto público para cada año fiscal, de acuerdo con lo establecido en el Art. 74 de la Ley 1474 de 2011 (Plan de Acción), desagregado de la siguiente manera : </t>
  </si>
  <si>
    <t>12 -   ObjetivOTIC</t>
  </si>
  <si>
    <t>14 -  ProyectOTIC</t>
  </si>
  <si>
    <t>16 -  Distribución presupuestal de proyectOTIC de inversión</t>
  </si>
  <si>
    <t>https://www.dadep.gov.co/planeacion/proyectOTIC-inversion</t>
  </si>
  <si>
    <t xml:space="preserve">19 -  El directorio de lOTIC servidores públicOTIC con la siguiente información: </t>
  </si>
  <si>
    <t xml:space="preserve">20 -  Nombres y apellidOTIC completOTIC </t>
  </si>
  <si>
    <t>27 -  Escalas salariales por categorías de todOTIC lOTIC servidores</t>
  </si>
  <si>
    <t>28 -  El directorio de personas naturales con contratOTIC de prestación de serviciOTIC con la siguiente información:</t>
  </si>
  <si>
    <t xml:space="preserve">29 -  Nombres y apellidOTIC completOTIC </t>
  </si>
  <si>
    <t>36 -  Monto de lOTIC honorariOTIC</t>
  </si>
  <si>
    <t>38 -  Las políticas, lineamientOTIC o manuales</t>
  </si>
  <si>
    <t xml:space="preserve">https://www.dadep.gov.co/planeacion/politicas-lineamientOTIC-manuales
</t>
  </si>
  <si>
    <t>39 -  Las metas y objetivOTIC de las unidades administrativas de conformidad con sus programas operativOTIC</t>
  </si>
  <si>
    <t>40 -  LOTIC resultadOTIC de las auditorías</t>
  </si>
  <si>
    <t>41 -  LOTIC indicadores de desempeño</t>
  </si>
  <si>
    <t>https://www.dadep.gov.co/planeacion/metas-objetivOTIC-indicadores</t>
  </si>
  <si>
    <t>NO SE ENCUENTRA PUBLICADA LA MATRIZ DE LOTIC CONTRATOTIC 2023 a noviembre 2023</t>
  </si>
  <si>
    <t xml:space="preserve">46 -  Bienes adquiridOTIC y arrendadOTIC </t>
  </si>
  <si>
    <t>48 -  ContratOTIC de prestación de serviciOTIC</t>
  </si>
  <si>
    <t>49 -  LOTIC plazOTIC de cumplimiento de lOTIC contratOTIC</t>
  </si>
  <si>
    <t>51 -  En el caso de la información de contratOTIC indicada en el artículo 9 literal e). tratándOTICe de contrataciones sometidas al régimen de contratación estatal, cada entidad publicará en el medio electrónico institucional sus contrataciones en curso y un vínculo al sistema electrónico. Esta información debe actualizarce mínimo cada mes.</t>
  </si>
  <si>
    <t>Artículo 11. Información mínima obligatoria respecto a serviciOTIC, procedimientOTIC y funcionamiento del sujeto obligado.</t>
  </si>
  <si>
    <t>52 -  LOTIC detalles de lOTIC serviciOTIC brindadOTIC directamente al público</t>
  </si>
  <si>
    <t>https://www.dadep.gov.co/atencion-a-la-ciudadania/tramites-y-serviciOTIC</t>
  </si>
  <si>
    <t>53 -  La normatividad sobre lOTIC serviciOTIC brindadOTIC al público</t>
  </si>
  <si>
    <t>54 -  LOTIC formulariOTIC y protocolOTIC de atención al público</t>
  </si>
  <si>
    <t>55 -  La información sobre lOTIC trámites que se pueden adelantar ante la entidad</t>
  </si>
  <si>
    <t xml:space="preserve">57 -  LOTIC procesOTIC de lOTIC trámites </t>
  </si>
  <si>
    <t>58 -  LOTIC cOTICtOTIC asociadOTIC a lOTIC trámites</t>
  </si>
  <si>
    <t>59 -  LOTIC formatOTIC o formulariOTIC requeridOTIC para lOTIC trámites</t>
  </si>
  <si>
    <t>60 -  La descripción de lOTIC procedimientOTIC para la toma de las decisiones en las diferentes áreas</t>
  </si>
  <si>
    <t>https://www.dadep.gov.co/que-es-el-dadep/procesOTIC-y-procedimientOTIC-para-la-toma-de-decisiones</t>
  </si>
  <si>
    <t xml:space="preserve">61 -  El contenido de las decisiones y/o políticas adoptadas que afecten al público, con fundamentOTIC e interpretación autorizada </t>
  </si>
  <si>
    <t>https://www.dadep.gov.co/marco-legal/proyectOTIC-normativOTIC</t>
  </si>
  <si>
    <t>62 -  LOTIC informes de gestión, evaluación y auditoría</t>
  </si>
  <si>
    <t>https://www.dadep.gov.co/control/entes-de-control-vigilancia-y-mecanismOTIC-de-supervision</t>
  </si>
  <si>
    <t>OTIC - OCI</t>
  </si>
  <si>
    <t>64 -  LOTIC procedimientOTIC, lineamientOTIC y políticas en materia de adquisiciones y compras</t>
  </si>
  <si>
    <t xml:space="preserve">65 -  LOTIC datOTIC de adjudicación y ejecución de contratOTIC, incluidOTIC concursOTIC, licitaciones y demás modalidades de contratación pública </t>
  </si>
  <si>
    <t>66 -  El mecanismo de presentación directa de solicitudes, quejas y reclamOTIC a dispOTICición del público en relación con acciones u omisiones del sujeto obligado</t>
  </si>
  <si>
    <t>67 -  El informe de todas las solicitudes, denuncias y lOTIC tiempOTIC de respuesta del sujeto obligado</t>
  </si>
  <si>
    <t>https://www.dadep.gov.co/instrumentOTIC-de-gestion-de-la-informacion/Informe-pqr-denuncias-solicitudes</t>
  </si>
  <si>
    <t xml:space="preserve">69 -  El registro de lOTIC documentOTIC publicadOTIC de conformidad con la presente ley y automáticamente disponibles </t>
  </si>
  <si>
    <t>https://www.dadep.gov.co/instrumentOTIC-de-gestion-de-la-informacion</t>
  </si>
  <si>
    <t>70 -  El Registro de ActivOTIC de Información</t>
  </si>
  <si>
    <t>71 -  LOTIC datOTIC abiertOTIC contemplando las excepciones de la presente Ley</t>
  </si>
  <si>
    <t>https://www.dadep.gov.co/informacion-de-interes/datOTIC-abiertOTIC</t>
  </si>
  <si>
    <t>72 -  Las condiciones técnicas de publicación de datOTIC abiertOTIC con requisitOTIC del Gobierno Nacional a través del MinTIC</t>
  </si>
  <si>
    <t xml:space="preserve">Artículo 13. Registro de ActivOTIC de Información. </t>
  </si>
  <si>
    <t>75 -  Creación y actualización mensual del Registro de ActivOTIC de Información con estándares del Ministerio Público y Archivo General de la Nación (tablas de retención documental – TRD y lOTIC inventariOTIC doc</t>
  </si>
  <si>
    <t>76 -  LOTIC sujetOTIC obligadOTIC deben garantizar y facilitar a lOTIC solicitantes, de la manera más sencilla pOTICible, el acceso a toda la información previamente divulgada. Esta información debe ser divulgada en lOTIC terminOTIC establecidOTIC</t>
  </si>
  <si>
    <t xml:space="preserve">77 -  Cuando se dé respuesta a una de las solicitudes aquí previstas, esta deberá hacerse pública de manera proactiva en el sitio Web del sujeto obligado, y en defecto de la existencia de un sitio Web, en lOTIC dispOTICitivOTIC de divulgación existentes en su i dependencia. </t>
  </si>
  <si>
    <t>79 -  Estableciendo lOTIC procedimientOTIC y lineamientOTIC necesariOTIC para la creación, producción, distribución, organización, consulta y conservación de lOTIC documentOTIC públicOTIC</t>
  </si>
  <si>
    <t>81 -  Observando lOTIC lineamientOTIC de Archivo General de la Nación y demás entidades competentes</t>
  </si>
  <si>
    <t xml:space="preserve">Artículo 16. ArchivOTIC. </t>
  </si>
  <si>
    <t>82 -  El sujeto obligado ha establecido lOTIC procedimientOTIC y lineamientOTIC para la creación, producción, distribución, organización, consulta y conservación de lOTIC archivOTIC</t>
  </si>
  <si>
    <t>83 -  La entidad asegura la efectividad de lOTIC Sistemas de Información electrónica como herramienta para promover el acceso a la información por medio de :</t>
  </si>
  <si>
    <t>OTIC</t>
  </si>
  <si>
    <t>84 -   La estructuración de lOTIC procedimientOTIC y articuladOTIC con lOTIC lineamientOTIC establecidOTIC en el Programa de Gestión Documental de la entidad</t>
  </si>
  <si>
    <t>85 -  La gestión administrativa se encuentra alineada con lOTIC sistemas de información</t>
  </si>
  <si>
    <t>86 -  Se ha implementado una ventanilla en la cual se pueda acceder a la información de interés público en formatOTIC y lenguajes comprensibles</t>
  </si>
  <si>
    <t>88 -  LOTIC sujetOTIC obligadOTIC deben mantener un Índice de Información Clasificada y Reservada que incluya:</t>
  </si>
  <si>
    <t>SGC</t>
  </si>
  <si>
    <t>SGC - OAP</t>
  </si>
  <si>
    <t>Oficina de Comunicaciones - SGC</t>
  </si>
  <si>
    <t>OJ</t>
  </si>
  <si>
    <t>OJ - OAP</t>
  </si>
  <si>
    <t>OJ - OTIC</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</si>
</sst>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60">
    <font>
      <sz val="11"/>
      <color theme="1"/>
      <name val="Calibri"/>
      <family val="2"/>
    </font>
    <font>
      <sz val="11"/>
      <color indexed="8"/>
      <name val="Calibri"/>
      <family val="2"/>
    </font>
    <font>
      <sz val="14"/>
      <color indexed="63"/>
      <name val="Calibri"/>
      <family val="0"/>
    </font>
    <font>
      <sz val="9"/>
      <color indexed="63"/>
      <name val="Calibri"/>
      <family val="0"/>
    </font>
    <font>
      <sz val="10"/>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9.35"/>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libri Light"/>
      <family val="2"/>
    </font>
    <font>
      <b/>
      <sz val="13"/>
      <color indexed="56"/>
      <name val="Calibri"/>
      <family val="2"/>
    </font>
    <font>
      <b/>
      <sz val="11"/>
      <color indexed="8"/>
      <name val="Calibri"/>
      <family val="2"/>
    </font>
    <font>
      <sz val="12"/>
      <color indexed="8"/>
      <name val="Calibri"/>
      <family val="2"/>
    </font>
    <font>
      <b/>
      <sz val="12"/>
      <color indexed="9"/>
      <name val="Calibri"/>
      <family val="2"/>
    </font>
    <font>
      <b/>
      <sz val="10"/>
      <color indexed="9"/>
      <name val="Calibri"/>
      <family val="2"/>
    </font>
    <font>
      <b/>
      <sz val="10"/>
      <color indexed="8"/>
      <name val="Calibri"/>
      <family val="2"/>
    </font>
    <font>
      <sz val="10"/>
      <name val="Calibri"/>
      <family val="2"/>
    </font>
    <font>
      <b/>
      <sz val="10"/>
      <name val="Calibri"/>
      <family val="2"/>
    </font>
    <font>
      <b/>
      <sz val="16"/>
      <color indexed="8"/>
      <name val="Calibri"/>
      <family val="2"/>
    </font>
    <font>
      <sz val="20"/>
      <color indexed="10"/>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9.3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2"/>
      <color theme="1"/>
      <name val="Calibri"/>
      <family val="2"/>
    </font>
    <font>
      <sz val="12"/>
      <color rgb="FF000000"/>
      <name val="Calibri"/>
      <family val="2"/>
    </font>
    <font>
      <b/>
      <sz val="12"/>
      <color theme="0"/>
      <name val="Calibri"/>
      <family val="2"/>
    </font>
    <font>
      <sz val="10"/>
      <color theme="1"/>
      <name val="Calibri"/>
      <family val="2"/>
    </font>
    <font>
      <b/>
      <sz val="10"/>
      <color theme="0"/>
      <name val="Calibri"/>
      <family val="2"/>
    </font>
    <font>
      <sz val="10"/>
      <color rgb="FF000000"/>
      <name val="Calibri"/>
      <family val="2"/>
    </font>
    <font>
      <b/>
      <sz val="10"/>
      <color rgb="FF000000"/>
      <name val="Calibri"/>
      <family val="2"/>
    </font>
    <font>
      <b/>
      <sz val="10"/>
      <color theme="1"/>
      <name val="Calibri"/>
      <family val="2"/>
    </font>
    <font>
      <b/>
      <sz val="16"/>
      <color theme="1"/>
      <name val="Calibri"/>
      <family val="2"/>
    </font>
    <font>
      <sz val="2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3F3F3"/>
        <bgColor indexed="64"/>
      </patternFill>
    </fill>
    <fill>
      <patternFill patternType="solid">
        <fgColor theme="6" tint="-0.24997000396251678"/>
        <bgColor indexed="64"/>
      </patternFill>
    </fill>
    <fill>
      <patternFill patternType="solid">
        <fgColor theme="0" tint="-0.04997999966144562"/>
        <bgColor indexed="64"/>
      </patternFill>
    </fill>
    <fill>
      <patternFill patternType="solid">
        <fgColor rgb="FFFFC00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top/>
      <bottom style="thin"/>
    </border>
    <border>
      <left style="thin"/>
      <right style="thin"/>
      <top style="thin"/>
      <bottom/>
    </border>
    <border>
      <left style="medium"/>
      <right>
        <color indexed="63"/>
      </right>
      <top style="medium"/>
      <bottom/>
    </border>
    <border>
      <left style="thin"/>
      <right style="thin"/>
      <top style="medium"/>
      <bottom>
        <color indexed="63"/>
      </bottom>
    </border>
    <border>
      <left style="thin"/>
      <right/>
      <top style="thin"/>
      <bottom style="thin"/>
    </border>
    <border>
      <left style="medium"/>
      <right style="thin"/>
      <top style="medium"/>
      <bottom style="thin"/>
    </border>
    <border>
      <left style="thin"/>
      <right style="thin"/>
      <top/>
      <bottom/>
    </border>
    <border>
      <left style="thin"/>
      <right/>
      <top style="thin"/>
      <bottom/>
    </border>
    <border>
      <left style="thin"/>
      <right>
        <color indexed="63"/>
      </right>
      <top/>
      <bottom/>
    </border>
    <border>
      <left style="thin"/>
      <right/>
      <top/>
      <bottom style="thin"/>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medium">
        <color theme="1" tint="0.24995000660419464"/>
      </left>
      <right/>
      <top style="medium">
        <color theme="1" tint="0.24995000660419464"/>
      </top>
      <bottom/>
    </border>
    <border>
      <left/>
      <right/>
      <top style="medium">
        <color theme="1" tint="0.24995000660419464"/>
      </top>
      <bottom/>
    </border>
    <border>
      <left/>
      <right style="medium">
        <color theme="1" tint="0.24995000660419464"/>
      </right>
      <top style="medium">
        <color theme="1" tint="0.24995000660419464"/>
      </top>
      <bottom/>
    </border>
    <border>
      <left style="medium">
        <color theme="1" tint="0.24995000660419464"/>
      </left>
      <right/>
      <top/>
      <bottom/>
    </border>
    <border>
      <left/>
      <right style="medium">
        <color theme="1" tint="0.24995000660419464"/>
      </right>
      <top/>
      <bottom/>
    </border>
    <border>
      <left style="medium">
        <color theme="1" tint="0.24995000660419464"/>
      </left>
      <right/>
      <top/>
      <bottom style="medium">
        <color theme="1" tint="0.24995000660419464"/>
      </bottom>
    </border>
    <border>
      <left/>
      <right/>
      <top/>
      <bottom style="medium">
        <color theme="1" tint="0.24995000660419464"/>
      </bottom>
    </border>
    <border>
      <left/>
      <right style="medium">
        <color theme="1" tint="0.24995000660419464"/>
      </right>
      <top/>
      <bottom style="medium">
        <color theme="1" tint="0.2499500066041946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59">
    <xf numFmtId="0" fontId="0" fillId="0" borderId="0" xfId="0" applyFont="1" applyAlignment="1">
      <alignment/>
    </xf>
    <xf numFmtId="0" fontId="50" fillId="0" borderId="0" xfId="0" applyFont="1" applyFill="1" applyBorder="1" applyAlignment="1">
      <alignment horizontal="left" wrapText="1"/>
    </xf>
    <xf numFmtId="49" fontId="51" fillId="33" borderId="10" xfId="0" applyNumberFormat="1" applyFont="1" applyFill="1" applyBorder="1" applyAlignment="1">
      <alignment horizontal="left" vertical="center" wrapText="1"/>
    </xf>
    <xf numFmtId="0" fontId="50" fillId="0" borderId="0" xfId="0" applyFont="1" applyFill="1" applyAlignment="1">
      <alignment horizontal="left" wrapText="1"/>
    </xf>
    <xf numFmtId="0" fontId="52" fillId="34" borderId="11" xfId="0" applyFont="1" applyFill="1" applyBorder="1" applyAlignment="1">
      <alignment horizontal="left" vertical="center" wrapText="1"/>
    </xf>
    <xf numFmtId="0" fontId="53" fillId="0" borderId="0" xfId="0" applyFont="1" applyFill="1" applyAlignment="1">
      <alignment/>
    </xf>
    <xf numFmtId="0" fontId="53" fillId="0" borderId="0" xfId="0" applyFont="1" applyFill="1" applyBorder="1" applyAlignment="1">
      <alignment horizontal="center"/>
    </xf>
    <xf numFmtId="0" fontId="53" fillId="0" borderId="0" xfId="0" applyFont="1" applyFill="1" applyBorder="1" applyAlignment="1">
      <alignment horizontal="center" vertical="center"/>
    </xf>
    <xf numFmtId="0" fontId="53" fillId="0" borderId="0" xfId="0" applyFont="1" applyFill="1" applyBorder="1" applyAlignment="1">
      <alignment horizontal="justify" vertical="center" wrapText="1"/>
    </xf>
    <xf numFmtId="0" fontId="53" fillId="0" borderId="0" xfId="0" applyFont="1" applyFill="1" applyBorder="1" applyAlignment="1">
      <alignment horizontal="center" vertical="center" wrapText="1"/>
    </xf>
    <xf numFmtId="0" fontId="53" fillId="0" borderId="0" xfId="0" applyFont="1" applyFill="1" applyBorder="1" applyAlignment="1">
      <alignment horizontal="left"/>
    </xf>
    <xf numFmtId="0" fontId="54" fillId="34" borderId="11" xfId="0" applyFont="1" applyFill="1" applyBorder="1" applyAlignment="1">
      <alignment horizontal="center" vertical="center" wrapText="1"/>
    </xf>
    <xf numFmtId="0" fontId="53" fillId="33" borderId="12" xfId="0" applyFont="1" applyFill="1" applyBorder="1" applyAlignment="1">
      <alignment horizontal="center" vertical="center"/>
    </xf>
    <xf numFmtId="0" fontId="53" fillId="33" borderId="10" xfId="0" applyFont="1" applyFill="1" applyBorder="1" applyAlignment="1">
      <alignment horizontal="center" vertical="center"/>
    </xf>
    <xf numFmtId="0" fontId="55" fillId="33" borderId="10" xfId="0" applyFont="1" applyFill="1" applyBorder="1" applyAlignment="1">
      <alignment vertical="center" wrapText="1"/>
    </xf>
    <xf numFmtId="0" fontId="55" fillId="33" borderId="10" xfId="0" applyFont="1" applyFill="1" applyBorder="1" applyAlignment="1">
      <alignment horizontal="center" vertical="center" wrapText="1"/>
    </xf>
    <xf numFmtId="0" fontId="55" fillId="33" borderId="12" xfId="0" applyFont="1" applyFill="1" applyBorder="1" applyAlignment="1">
      <alignment horizontal="justify" vertical="center" wrapText="1"/>
    </xf>
    <xf numFmtId="0" fontId="55" fillId="33" borderId="12" xfId="0" applyFont="1" applyFill="1" applyBorder="1" applyAlignment="1">
      <alignment horizontal="center" vertical="center" wrapText="1"/>
    </xf>
    <xf numFmtId="9" fontId="55" fillId="33" borderId="12" xfId="55" applyFont="1" applyFill="1" applyBorder="1" applyAlignment="1">
      <alignment horizontal="center" vertical="center" wrapText="1"/>
    </xf>
    <xf numFmtId="0" fontId="55" fillId="33" borderId="10" xfId="0" applyFont="1" applyFill="1" applyBorder="1" applyAlignment="1">
      <alignment horizontal="justify" vertical="center" wrapText="1"/>
    </xf>
    <xf numFmtId="0" fontId="56" fillId="33" borderId="10" xfId="0" applyFont="1" applyFill="1" applyBorder="1" applyAlignment="1">
      <alignment horizontal="center" vertical="center" wrapText="1"/>
    </xf>
    <xf numFmtId="0" fontId="55" fillId="35" borderId="10" xfId="0" applyFont="1" applyFill="1" applyBorder="1" applyAlignment="1">
      <alignment horizontal="justify" vertical="center" wrapText="1"/>
    </xf>
    <xf numFmtId="0" fontId="53" fillId="33" borderId="13" xfId="0" applyFont="1" applyFill="1" applyBorder="1" applyAlignment="1">
      <alignment vertical="center" wrapText="1"/>
    </xf>
    <xf numFmtId="0" fontId="53" fillId="33" borderId="10" xfId="0" applyFont="1" applyFill="1" applyBorder="1" applyAlignment="1">
      <alignment horizontal="center" vertical="center" wrapText="1"/>
    </xf>
    <xf numFmtId="0" fontId="55" fillId="35" borderId="12" xfId="0" applyFont="1" applyFill="1" applyBorder="1" applyAlignment="1">
      <alignment horizontal="justify" vertical="center" wrapText="1"/>
    </xf>
    <xf numFmtId="0" fontId="27" fillId="35" borderId="10" xfId="0" applyFont="1" applyFill="1" applyBorder="1" applyAlignment="1">
      <alignment horizontal="justify" vertical="center" wrapText="1"/>
    </xf>
    <xf numFmtId="49" fontId="55" fillId="35" borderId="10" xfId="0" applyNumberFormat="1" applyFont="1" applyFill="1" applyBorder="1" applyAlignment="1">
      <alignment horizontal="justify" vertical="center" wrapText="1"/>
    </xf>
    <xf numFmtId="49" fontId="56" fillId="33" borderId="10" xfId="0" applyNumberFormat="1" applyFont="1" applyFill="1" applyBorder="1" applyAlignment="1">
      <alignment horizontal="center" vertical="center" wrapText="1"/>
    </xf>
    <xf numFmtId="0" fontId="53" fillId="33" borderId="10" xfId="0" applyFont="1" applyFill="1" applyBorder="1" applyAlignment="1">
      <alignment vertical="center" wrapText="1"/>
    </xf>
    <xf numFmtId="0" fontId="55" fillId="33" borderId="13" xfId="0" applyFont="1" applyFill="1" applyBorder="1" applyAlignment="1">
      <alignment vertical="center" wrapText="1"/>
    </xf>
    <xf numFmtId="0" fontId="53" fillId="35" borderId="10" xfId="0" applyFont="1" applyFill="1" applyBorder="1" applyAlignment="1">
      <alignment horizontal="center" vertical="center"/>
    </xf>
    <xf numFmtId="0" fontId="53" fillId="35" borderId="13" xfId="0" applyFont="1" applyFill="1" applyBorder="1" applyAlignment="1">
      <alignment vertical="center" wrapText="1"/>
    </xf>
    <xf numFmtId="0" fontId="53" fillId="35" borderId="10" xfId="0" applyFont="1" applyFill="1" applyBorder="1" applyAlignment="1">
      <alignment horizontal="center" vertical="center" wrapText="1"/>
    </xf>
    <xf numFmtId="9" fontId="55" fillId="35" borderId="12" xfId="55" applyFont="1" applyFill="1" applyBorder="1" applyAlignment="1">
      <alignment horizontal="center" vertical="center" wrapText="1"/>
    </xf>
    <xf numFmtId="0" fontId="56" fillId="35" borderId="10" xfId="0" applyFont="1" applyFill="1" applyBorder="1" applyAlignment="1">
      <alignment horizontal="center" vertical="center" wrapText="1"/>
    </xf>
    <xf numFmtId="0" fontId="53" fillId="35" borderId="0" xfId="0" applyFont="1" applyFill="1" applyAlignment="1">
      <alignment/>
    </xf>
    <xf numFmtId="0" fontId="28" fillId="33" borderId="10" xfId="0" applyFont="1" applyFill="1" applyBorder="1" applyAlignment="1">
      <alignment horizontal="center" vertical="center" wrapText="1"/>
    </xf>
    <xf numFmtId="0" fontId="53" fillId="0" borderId="0" xfId="0" applyFont="1" applyBorder="1" applyAlignment="1">
      <alignment horizontal="center" vertical="center" wrapText="1"/>
    </xf>
    <xf numFmtId="49" fontId="55" fillId="0" borderId="0" xfId="0" applyNumberFormat="1" applyFont="1" applyFill="1" applyBorder="1" applyAlignment="1">
      <alignment horizontal="justify" vertical="center" wrapText="1"/>
    </xf>
    <xf numFmtId="49" fontId="55" fillId="0" borderId="0" xfId="0" applyNumberFormat="1" applyFont="1" applyFill="1" applyBorder="1" applyAlignment="1">
      <alignment horizontal="center" vertical="center" wrapText="1"/>
    </xf>
    <xf numFmtId="0" fontId="53" fillId="0" borderId="0" xfId="0" applyFont="1" applyFill="1" applyAlignment="1">
      <alignment horizontal="center" vertical="center"/>
    </xf>
    <xf numFmtId="0" fontId="27" fillId="0" borderId="0" xfId="0" applyFont="1" applyFill="1" applyAlignment="1">
      <alignment horizontal="justify" vertical="center" wrapText="1"/>
    </xf>
    <xf numFmtId="0" fontId="27" fillId="0" borderId="0" xfId="0" applyFont="1" applyFill="1" applyAlignment="1">
      <alignment horizontal="center" vertical="center" wrapText="1"/>
    </xf>
    <xf numFmtId="0" fontId="55" fillId="33" borderId="12" xfId="0" applyFont="1" applyFill="1" applyBorder="1" applyAlignment="1">
      <alignment vertical="center" wrapText="1"/>
    </xf>
    <xf numFmtId="0" fontId="57" fillId="33" borderId="12" xfId="0" applyFont="1" applyFill="1" applyBorder="1" applyAlignment="1">
      <alignment horizontal="center" vertical="center"/>
    </xf>
    <xf numFmtId="0" fontId="57" fillId="33" borderId="10" xfId="0" applyFont="1" applyFill="1" applyBorder="1" applyAlignment="1">
      <alignment horizontal="center" vertical="center"/>
    </xf>
    <xf numFmtId="0" fontId="57" fillId="35" borderId="10" xfId="0" applyFont="1" applyFill="1" applyBorder="1" applyAlignment="1">
      <alignment horizontal="center" vertical="center"/>
    </xf>
    <xf numFmtId="0" fontId="40" fillId="33" borderId="10" xfId="46" applyFill="1" applyBorder="1" applyAlignment="1">
      <alignment horizontal="left" vertical="center" wrapText="1"/>
    </xf>
    <xf numFmtId="0" fontId="40" fillId="33" borderId="12" xfId="46" applyFill="1" applyBorder="1" applyAlignment="1">
      <alignment horizontal="left" vertical="center" wrapText="1"/>
    </xf>
    <xf numFmtId="0" fontId="27" fillId="33" borderId="12"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3" fillId="36" borderId="0" xfId="0" applyFont="1" applyFill="1" applyAlignment="1">
      <alignment/>
    </xf>
    <xf numFmtId="0" fontId="40" fillId="33" borderId="13" xfId="46" applyFill="1" applyBorder="1" applyAlignment="1">
      <alignment vertical="center" wrapText="1"/>
    </xf>
    <xf numFmtId="0" fontId="53" fillId="0" borderId="10" xfId="0" applyFont="1" applyFill="1" applyBorder="1" applyAlignment="1">
      <alignment horizontal="center" vertical="center"/>
    </xf>
    <xf numFmtId="0" fontId="53" fillId="0" borderId="10" xfId="0" applyFont="1" applyFill="1" applyBorder="1" applyAlignment="1">
      <alignment horizontal="center" vertical="center" wrapText="1"/>
    </xf>
    <xf numFmtId="0" fontId="57" fillId="0" borderId="0" xfId="0" applyFont="1" applyFill="1" applyAlignment="1">
      <alignment horizontal="center" vertical="center"/>
    </xf>
    <xf numFmtId="0" fontId="53" fillId="0" borderId="13" xfId="0" applyFont="1" applyFill="1" applyBorder="1" applyAlignment="1">
      <alignment vertical="center" wrapText="1"/>
    </xf>
    <xf numFmtId="0" fontId="27" fillId="0" borderId="0" xfId="0" applyFont="1" applyFill="1" applyBorder="1" applyAlignment="1">
      <alignment horizontal="center" vertical="center" wrapText="1"/>
    </xf>
    <xf numFmtId="0" fontId="28" fillId="34" borderId="11" xfId="0" applyFont="1" applyFill="1" applyBorder="1" applyAlignment="1">
      <alignment horizontal="center" vertical="center" wrapText="1"/>
    </xf>
    <xf numFmtId="0" fontId="27" fillId="35" borderId="12" xfId="0"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0" fontId="40" fillId="35" borderId="10" xfId="46" applyFill="1" applyBorder="1" applyAlignment="1">
      <alignment horizontal="left" vertical="center" wrapText="1"/>
    </xf>
    <xf numFmtId="0" fontId="57" fillId="0" borderId="10" xfId="0" applyFont="1" applyFill="1" applyBorder="1" applyAlignment="1">
      <alignment horizontal="center" vertical="center"/>
    </xf>
    <xf numFmtId="49" fontId="55" fillId="0" borderId="10" xfId="0" applyNumberFormat="1" applyFont="1" applyFill="1" applyBorder="1" applyAlignment="1">
      <alignment horizontal="justify" vertical="center" wrapText="1"/>
    </xf>
    <xf numFmtId="0" fontId="27" fillId="0" borderId="12" xfId="0" applyFont="1" applyFill="1" applyBorder="1" applyAlignment="1">
      <alignment horizontal="center" vertical="center" wrapText="1"/>
    </xf>
    <xf numFmtId="9" fontId="55" fillId="0" borderId="12" xfId="55" applyFont="1" applyFill="1" applyBorder="1" applyAlignment="1">
      <alignment horizontal="center" vertical="center" wrapText="1"/>
    </xf>
    <xf numFmtId="0" fontId="53" fillId="0" borderId="0" xfId="0" applyFont="1" applyFill="1" applyAlignment="1">
      <alignment horizontal="left" vertical="center" wrapText="1"/>
    </xf>
    <xf numFmtId="0" fontId="53" fillId="0" borderId="0" xfId="0" applyFont="1" applyFill="1" applyBorder="1" applyAlignment="1">
      <alignment horizontal="left" vertical="center" wrapText="1"/>
    </xf>
    <xf numFmtId="0" fontId="55" fillId="0" borderId="10" xfId="0" applyFont="1" applyFill="1" applyBorder="1" applyAlignment="1">
      <alignment horizontal="justify" vertical="center" wrapText="1"/>
    </xf>
    <xf numFmtId="0" fontId="55" fillId="0" borderId="10" xfId="0" applyFont="1" applyFill="1" applyBorder="1" applyAlignment="1">
      <alignment vertical="center" wrapText="1"/>
    </xf>
    <xf numFmtId="0" fontId="55" fillId="0" borderId="10" xfId="0" applyFont="1" applyFill="1" applyBorder="1" applyAlignment="1">
      <alignment horizontal="center" vertical="center" wrapText="1"/>
    </xf>
    <xf numFmtId="0" fontId="40" fillId="0" borderId="10" xfId="46" applyFill="1" applyBorder="1" applyAlignment="1">
      <alignment horizontal="left" vertical="center" wrapText="1"/>
    </xf>
    <xf numFmtId="0" fontId="5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7" fillId="37" borderId="10" xfId="0" applyFont="1" applyFill="1" applyBorder="1" applyAlignment="1">
      <alignment horizontal="center" vertical="center"/>
    </xf>
    <xf numFmtId="0" fontId="53" fillId="37" borderId="10" xfId="0" applyFont="1" applyFill="1" applyBorder="1" applyAlignment="1">
      <alignment horizontal="center" vertical="center"/>
    </xf>
    <xf numFmtId="0" fontId="53" fillId="37" borderId="13" xfId="0" applyFont="1" applyFill="1" applyBorder="1" applyAlignment="1">
      <alignment vertical="center" wrapText="1"/>
    </xf>
    <xf numFmtId="0" fontId="53" fillId="37" borderId="10" xfId="0" applyFont="1" applyFill="1" applyBorder="1" applyAlignment="1">
      <alignment horizontal="center" vertical="center" wrapText="1"/>
    </xf>
    <xf numFmtId="0" fontId="55" fillId="37" borderId="10" xfId="0" applyFont="1" applyFill="1" applyBorder="1" applyAlignment="1">
      <alignment horizontal="justify" vertical="center" wrapText="1"/>
    </xf>
    <xf numFmtId="0" fontId="27" fillId="37" borderId="12" xfId="0" applyFont="1" applyFill="1" applyBorder="1" applyAlignment="1">
      <alignment horizontal="center" vertical="center" wrapText="1"/>
    </xf>
    <xf numFmtId="9" fontId="55" fillId="37" borderId="12" xfId="55" applyFont="1" applyFill="1" applyBorder="1" applyAlignment="1">
      <alignment horizontal="center" vertical="center" wrapText="1"/>
    </xf>
    <xf numFmtId="49" fontId="55" fillId="37" borderId="10" xfId="0" applyNumberFormat="1" applyFont="1" applyFill="1" applyBorder="1" applyAlignment="1">
      <alignment horizontal="justify" vertical="center" wrapText="1"/>
    </xf>
    <xf numFmtId="0" fontId="55" fillId="0" borderId="13" xfId="0" applyFont="1" applyFill="1" applyBorder="1" applyAlignment="1">
      <alignment vertical="center" wrapText="1"/>
    </xf>
    <xf numFmtId="0" fontId="27" fillId="0" borderId="10" xfId="0" applyFont="1" applyFill="1" applyBorder="1" applyAlignment="1">
      <alignment horizontal="justify" vertical="center" wrapText="1"/>
    </xf>
    <xf numFmtId="0" fontId="56"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53" fillId="37" borderId="0" xfId="0" applyFont="1" applyFill="1" applyAlignment="1">
      <alignment/>
    </xf>
    <xf numFmtId="0" fontId="55" fillId="37" borderId="13" xfId="0" applyFont="1" applyFill="1" applyBorder="1" applyAlignment="1">
      <alignment vertical="center" wrapText="1"/>
    </xf>
    <xf numFmtId="0" fontId="28" fillId="37" borderId="10" xfId="0" applyFont="1" applyFill="1" applyBorder="1" applyAlignment="1">
      <alignment horizontal="center" vertical="center" wrapText="1"/>
    </xf>
    <xf numFmtId="0" fontId="40" fillId="37" borderId="10" xfId="46" applyFill="1" applyBorder="1" applyAlignment="1">
      <alignment horizontal="left" vertical="center" wrapText="1"/>
    </xf>
    <xf numFmtId="0" fontId="56" fillId="37" borderId="10" xfId="0" applyFont="1" applyFill="1" applyBorder="1" applyAlignment="1">
      <alignment horizontal="center" vertical="center" wrapText="1"/>
    </xf>
    <xf numFmtId="0" fontId="40" fillId="37" borderId="10" xfId="46" applyFill="1" applyBorder="1" applyAlignment="1">
      <alignment wrapText="1"/>
    </xf>
    <xf numFmtId="0" fontId="0" fillId="37" borderId="10" xfId="0" applyFill="1" applyBorder="1" applyAlignment="1">
      <alignment horizontal="center" vertical="center"/>
    </xf>
    <xf numFmtId="0" fontId="58" fillId="35" borderId="0" xfId="0" applyFont="1" applyFill="1" applyBorder="1" applyAlignment="1">
      <alignment horizontal="center" vertical="center"/>
    </xf>
    <xf numFmtId="0" fontId="54" fillId="34" borderId="14" xfId="0" applyFont="1" applyFill="1" applyBorder="1" applyAlignment="1">
      <alignment horizontal="left" vertical="center" wrapText="1"/>
    </xf>
    <xf numFmtId="0" fontId="54" fillId="34" borderId="15" xfId="0" applyFont="1" applyFill="1" applyBorder="1" applyAlignment="1">
      <alignment horizontal="left" vertical="center" wrapText="1"/>
    </xf>
    <xf numFmtId="0" fontId="53" fillId="0" borderId="16" xfId="0" applyFont="1" applyFill="1" applyBorder="1" applyAlignment="1">
      <alignment horizontal="left" wrapText="1"/>
    </xf>
    <xf numFmtId="0" fontId="53" fillId="35" borderId="16" xfId="0" applyFont="1" applyFill="1" applyBorder="1" applyAlignment="1">
      <alignment horizontal="left" wrapText="1"/>
    </xf>
    <xf numFmtId="0" fontId="53" fillId="37" borderId="16" xfId="0" applyFont="1" applyFill="1" applyBorder="1" applyAlignment="1">
      <alignment horizontal="left" wrapText="1"/>
    </xf>
    <xf numFmtId="0" fontId="59" fillId="37" borderId="16" xfId="0" applyFont="1" applyFill="1" applyBorder="1" applyAlignment="1">
      <alignment horizontal="left" wrapText="1"/>
    </xf>
    <xf numFmtId="0" fontId="0" fillId="0" borderId="17" xfId="0" applyFill="1" applyBorder="1" applyAlignment="1">
      <alignment horizontal="center" vertical="center" wrapText="1"/>
    </xf>
    <xf numFmtId="0" fontId="53" fillId="0" borderId="16" xfId="0" applyFont="1" applyFill="1" applyBorder="1" applyAlignment="1">
      <alignment horizontal="left" wrapText="1"/>
    </xf>
    <xf numFmtId="0" fontId="40" fillId="0" borderId="10" xfId="46" applyBorder="1" applyAlignment="1">
      <alignment wrapText="1"/>
    </xf>
    <xf numFmtId="0" fontId="40" fillId="0" borderId="13" xfId="46" applyFill="1" applyBorder="1" applyAlignment="1">
      <alignment vertical="center" wrapText="1"/>
    </xf>
    <xf numFmtId="0" fontId="0" fillId="0" borderId="10" xfId="0" applyBorder="1" applyAlignment="1">
      <alignment/>
    </xf>
    <xf numFmtId="0" fontId="56" fillId="33" borderId="13" xfId="0" applyFont="1" applyFill="1" applyBorder="1" applyAlignment="1">
      <alignment horizontal="center" vertical="center" wrapText="1"/>
    </xf>
    <xf numFmtId="0" fontId="0" fillId="0" borderId="12" xfId="0" applyBorder="1" applyAlignment="1">
      <alignment horizontal="center" vertical="center"/>
    </xf>
    <xf numFmtId="0" fontId="56" fillId="0" borderId="13"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3" fillId="0" borderId="19" xfId="0" applyFont="1" applyFill="1" applyBorder="1" applyAlignment="1">
      <alignment horizontal="left" vertical="center" wrapText="1"/>
    </xf>
    <xf numFmtId="0" fontId="53" fillId="0" borderId="20" xfId="0" applyFont="1" applyFill="1" applyBorder="1" applyAlignment="1">
      <alignment horizontal="left" vertical="center" wrapText="1"/>
    </xf>
    <xf numFmtId="0" fontId="53" fillId="0" borderId="21" xfId="0" applyFont="1" applyFill="1" applyBorder="1" applyAlignment="1">
      <alignment horizontal="left" vertical="center" wrapText="1"/>
    </xf>
    <xf numFmtId="0" fontId="53" fillId="0" borderId="22" xfId="0" applyFont="1" applyFill="1" applyBorder="1" applyAlignment="1">
      <alignment horizontal="center" wrapText="1"/>
    </xf>
    <xf numFmtId="0" fontId="53" fillId="0" borderId="23" xfId="0" applyFont="1" applyFill="1" applyBorder="1" applyAlignment="1">
      <alignment horizontal="center" wrapText="1"/>
    </xf>
    <xf numFmtId="0" fontId="53" fillId="0" borderId="24" xfId="0" applyFont="1" applyFill="1" applyBorder="1" applyAlignment="1">
      <alignment horizontal="center" wrapText="1"/>
    </xf>
    <xf numFmtId="0" fontId="40" fillId="33" borderId="13" xfId="46" applyFill="1" applyBorder="1" applyAlignment="1">
      <alignment horizontal="center" vertical="center" wrapText="1"/>
    </xf>
    <xf numFmtId="0" fontId="0" fillId="0" borderId="12" xfId="0" applyBorder="1" applyAlignment="1">
      <alignment wrapText="1"/>
    </xf>
    <xf numFmtId="0" fontId="40" fillId="37" borderId="13" xfId="46" applyFill="1" applyBorder="1" applyAlignment="1">
      <alignment horizontal="center" vertical="center" wrapText="1"/>
    </xf>
    <xf numFmtId="0" fontId="40" fillId="37" borderId="18" xfId="46" applyFill="1" applyBorder="1" applyAlignment="1">
      <alignment horizontal="center" vertical="center" wrapText="1"/>
    </xf>
    <xf numFmtId="0" fontId="40" fillId="37" borderId="12" xfId="46" applyFill="1" applyBorder="1" applyAlignment="1">
      <alignment horizontal="center" vertical="center" wrapText="1"/>
    </xf>
    <xf numFmtId="0" fontId="0" fillId="0" borderId="18" xfId="0" applyFill="1" applyBorder="1" applyAlignment="1">
      <alignment horizontal="center" vertical="center"/>
    </xf>
    <xf numFmtId="0" fontId="0" fillId="0" borderId="12" xfId="0" applyFill="1" applyBorder="1" applyAlignment="1">
      <alignment horizontal="center" vertical="center"/>
    </xf>
    <xf numFmtId="0" fontId="53" fillId="0" borderId="19" xfId="0" applyFont="1" applyFill="1" applyBorder="1" applyAlignment="1">
      <alignment horizontal="left" wrapText="1"/>
    </xf>
    <xf numFmtId="0" fontId="53" fillId="0" borderId="21" xfId="0" applyFont="1" applyFill="1" applyBorder="1" applyAlignment="1">
      <alignment horizontal="left" wrapText="1"/>
    </xf>
    <xf numFmtId="0" fontId="53" fillId="37" borderId="19" xfId="0" applyFont="1" applyFill="1" applyBorder="1" applyAlignment="1">
      <alignment horizontal="left" vertical="center" wrapText="1"/>
    </xf>
    <xf numFmtId="0" fontId="53" fillId="37" borderId="20" xfId="0" applyFont="1" applyFill="1" applyBorder="1" applyAlignment="1">
      <alignment horizontal="left" vertical="center" wrapText="1"/>
    </xf>
    <xf numFmtId="0" fontId="53" fillId="37" borderId="21" xfId="0" applyFont="1" applyFill="1" applyBorder="1" applyAlignment="1">
      <alignment horizontal="left" vertical="center" wrapText="1"/>
    </xf>
    <xf numFmtId="0" fontId="56" fillId="33" borderId="18" xfId="0" applyFont="1" applyFill="1" applyBorder="1" applyAlignment="1">
      <alignment horizontal="center" vertical="center" wrapText="1"/>
    </xf>
    <xf numFmtId="0" fontId="56" fillId="37" borderId="13" xfId="0" applyFont="1" applyFill="1" applyBorder="1" applyAlignment="1">
      <alignment horizontal="center" vertical="center" wrapText="1"/>
    </xf>
    <xf numFmtId="0" fontId="56" fillId="37" borderId="18" xfId="0" applyFont="1" applyFill="1" applyBorder="1" applyAlignment="1">
      <alignment horizontal="center" vertical="center" wrapText="1"/>
    </xf>
    <xf numFmtId="0" fontId="56" fillId="37" borderId="12" xfId="0" applyFont="1" applyFill="1" applyBorder="1" applyAlignment="1">
      <alignment horizontal="center" vertical="center" wrapText="1"/>
    </xf>
    <xf numFmtId="0" fontId="40" fillId="0" borderId="13" xfId="46" applyFill="1" applyBorder="1" applyAlignment="1">
      <alignment horizontal="left" vertical="center" wrapText="1"/>
    </xf>
    <xf numFmtId="0" fontId="0" fillId="0" borderId="12" xfId="0" applyFill="1" applyBorder="1" applyAlignment="1">
      <alignment wrapText="1"/>
    </xf>
    <xf numFmtId="0" fontId="40" fillId="0" borderId="13" xfId="46" applyFill="1" applyBorder="1" applyAlignment="1">
      <alignment horizontal="center" vertical="center" wrapText="1"/>
    </xf>
    <xf numFmtId="0" fontId="40" fillId="0" borderId="18" xfId="46" applyFill="1" applyBorder="1" applyAlignment="1">
      <alignment horizontal="center" vertical="center" wrapText="1"/>
    </xf>
    <xf numFmtId="0" fontId="40" fillId="0" borderId="12" xfId="46" applyFill="1" applyBorder="1" applyAlignment="1">
      <alignment horizontal="center" vertical="center" wrapText="1"/>
    </xf>
    <xf numFmtId="0" fontId="0" fillId="0" borderId="18" xfId="0" applyFill="1" applyBorder="1" applyAlignment="1">
      <alignment wrapText="1"/>
    </xf>
    <xf numFmtId="0" fontId="51" fillId="33" borderId="18"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8" fillId="35" borderId="25" xfId="0" applyFont="1" applyFill="1" applyBorder="1" applyAlignment="1">
      <alignment horizontal="center" vertical="center" wrapText="1"/>
    </xf>
    <xf numFmtId="0" fontId="58" fillId="35" borderId="26" xfId="0" applyFont="1" applyFill="1" applyBorder="1" applyAlignment="1">
      <alignment horizontal="center" vertical="center"/>
    </xf>
    <xf numFmtId="0" fontId="58" fillId="35" borderId="27" xfId="0" applyFont="1" applyFill="1" applyBorder="1" applyAlignment="1">
      <alignment horizontal="center" vertical="center"/>
    </xf>
    <xf numFmtId="0" fontId="58" fillId="35" borderId="28" xfId="0" applyFont="1" applyFill="1" applyBorder="1" applyAlignment="1">
      <alignment horizontal="center" vertical="center"/>
    </xf>
    <xf numFmtId="0" fontId="58" fillId="35" borderId="0" xfId="0" applyFont="1" applyFill="1" applyBorder="1" applyAlignment="1">
      <alignment horizontal="center" vertical="center"/>
    </xf>
    <xf numFmtId="0" fontId="58" fillId="35" borderId="29" xfId="0" applyFont="1" applyFill="1" applyBorder="1" applyAlignment="1">
      <alignment horizontal="center" vertical="center"/>
    </xf>
    <xf numFmtId="0" fontId="58" fillId="35" borderId="30" xfId="0" applyFont="1" applyFill="1" applyBorder="1" applyAlignment="1">
      <alignment horizontal="center" vertical="center"/>
    </xf>
    <xf numFmtId="0" fontId="58" fillId="35" borderId="31" xfId="0" applyFont="1" applyFill="1" applyBorder="1" applyAlignment="1">
      <alignment horizontal="center" vertical="center"/>
    </xf>
    <xf numFmtId="0" fontId="58" fillId="35" borderId="32" xfId="0" applyFont="1" applyFill="1" applyBorder="1" applyAlignment="1">
      <alignment horizontal="center" vertical="center"/>
    </xf>
    <xf numFmtId="0" fontId="40" fillId="33" borderId="18" xfId="46" applyFont="1" applyFill="1" applyBorder="1" applyAlignment="1">
      <alignment horizontal="center" vertical="center" wrapText="1"/>
    </xf>
    <xf numFmtId="0" fontId="40" fillId="33" borderId="12" xfId="46" applyFont="1" applyFill="1" applyBorder="1" applyAlignment="1">
      <alignment horizontal="center" vertical="center" wrapText="1"/>
    </xf>
    <xf numFmtId="0" fontId="40" fillId="33" borderId="18" xfId="46" applyFill="1" applyBorder="1" applyAlignment="1">
      <alignment horizontal="center" vertical="center" wrapText="1"/>
    </xf>
    <xf numFmtId="0" fontId="40" fillId="33" borderId="12" xfId="46" applyFill="1" applyBorder="1" applyAlignment="1">
      <alignment horizontal="center" vertical="center" wrapText="1"/>
    </xf>
    <xf numFmtId="0" fontId="53" fillId="0" borderId="16" xfId="0" applyFont="1" applyFill="1" applyBorder="1" applyAlignment="1">
      <alignment horizontal="left" wrapText="1"/>
    </xf>
    <xf numFmtId="0" fontId="40" fillId="0" borderId="0" xfId="46" applyAlignment="1">
      <alignment/>
    </xf>
    <xf numFmtId="49" fontId="40" fillId="33" borderId="10" xfId="46" applyNumberFormat="1" applyFill="1" applyBorder="1" applyAlignment="1">
      <alignment horizontal="left" vertical="center" wrapText="1"/>
    </xf>
    <xf numFmtId="0" fontId="40" fillId="33" borderId="10" xfId="46" applyFill="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view3D>
      <c:rotX val="30"/>
      <c:hPercent val="100"/>
      <c:rotY val="0"/>
      <c:depthPercent val="100"/>
      <c:rAngAx val="1"/>
    </c:view3D>
    <c:plotArea>
      <c:layout>
        <c:manualLayout>
          <c:xMode val="edge"/>
          <c:yMode val="edge"/>
          <c:x val="0.0205"/>
          <c:y val="0.15925"/>
          <c:w val="0.95675"/>
          <c:h val="0.693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dPt>
            <c:idx val="3"/>
            <c:spPr>
              <a:solidFill>
                <a:srgbClr val="8064A2"/>
              </a:solidFill>
              <a:ln w="25400">
                <a:solidFill>
                  <a:srgbClr val="FFFFFF"/>
                </a:solidFill>
              </a:ln>
            </c:spPr>
          </c:dPt>
          <c:cat>
            <c:strRef>
              <c:f>RESUMEN!$D$4:$D$7</c:f>
              <c:strCache/>
            </c:strRef>
          </c:cat>
          <c:val>
            <c:numRef>
              <c:f>RESUMEN!$E$4:$E$7</c:f>
              <c:numCache/>
            </c:numRef>
          </c:val>
        </c:ser>
      </c:pie3DChart>
      <c:spPr>
        <a:noFill/>
        <a:ln>
          <a:noFill/>
        </a:ln>
      </c:spPr>
    </c:plotArea>
    <c:legend>
      <c:legendPos val="b"/>
      <c:layout>
        <c:manualLayout>
          <c:xMode val="edge"/>
          <c:yMode val="edge"/>
          <c:x val="0.3035"/>
          <c:y val="0.90325"/>
          <c:w val="0.3885"/>
          <c:h val="0.07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CUMPLIMIENTO LEY DE TRANSPARENCIA</a:t>
            </a:r>
          </a:p>
        </c:rich>
      </c:tx>
      <c:layout>
        <c:manualLayout>
          <c:xMode val="factor"/>
          <c:yMode val="factor"/>
          <c:x val="-0.002"/>
          <c:y val="-0.01075"/>
        </c:manualLayout>
      </c:layout>
      <c:spPr>
        <a:noFill/>
        <a:ln>
          <a:noFill/>
        </a:ln>
      </c:spPr>
    </c:title>
    <c:view3D>
      <c:rotX val="30"/>
      <c:hPercent val="100"/>
      <c:rotY val="0"/>
      <c:depthPercent val="100"/>
      <c:rAngAx val="1"/>
    </c:view3D>
    <c:plotArea>
      <c:layout>
        <c:manualLayout>
          <c:xMode val="edge"/>
          <c:yMode val="edge"/>
          <c:x val="0.0205"/>
          <c:y val="0.15925"/>
          <c:w val="0.95675"/>
          <c:h val="0.693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cat>
            <c:strRef>
              <c:f>RESUMEN!$D$4:$D$6</c:f>
              <c:strCache/>
            </c:strRef>
          </c:cat>
          <c:val>
            <c:numRef>
              <c:f>RESUMEN!$E$4:$E$6</c:f>
              <c:numCache/>
            </c:numRef>
          </c:val>
        </c:ser>
      </c:pie3DChart>
      <c:spPr>
        <a:noFill/>
        <a:ln>
          <a:noFill/>
        </a:ln>
      </c:spPr>
    </c:plotArea>
    <c:legend>
      <c:legendPos val="b"/>
      <c:layout>
        <c:manualLayout>
          <c:xMode val="edge"/>
          <c:yMode val="edge"/>
          <c:x val="0.35875"/>
          <c:y val="0.90325"/>
          <c:w val="0.27825"/>
          <c:h val="0.07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11</xdr:row>
      <xdr:rowOff>161925</xdr:rowOff>
    </xdr:from>
    <xdr:to>
      <xdr:col>14</xdr:col>
      <xdr:colOff>533400</xdr:colOff>
      <xdr:row>26</xdr:row>
      <xdr:rowOff>47625</xdr:rowOff>
    </xdr:to>
    <xdr:graphicFrame>
      <xdr:nvGraphicFramePr>
        <xdr:cNvPr id="1" name="Gráfico 1"/>
        <xdr:cNvGraphicFramePr/>
      </xdr:nvGraphicFramePr>
      <xdr:xfrm>
        <a:off x="6629400" y="2257425"/>
        <a:ext cx="4572000" cy="27432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9</xdr:row>
      <xdr:rowOff>161925</xdr:rowOff>
    </xdr:from>
    <xdr:to>
      <xdr:col>9</xdr:col>
      <xdr:colOff>0</xdr:colOff>
      <xdr:row>24</xdr:row>
      <xdr:rowOff>47625</xdr:rowOff>
    </xdr:to>
    <xdr:graphicFrame>
      <xdr:nvGraphicFramePr>
        <xdr:cNvPr id="2" name="Gráfico 2"/>
        <xdr:cNvGraphicFramePr/>
      </xdr:nvGraphicFramePr>
      <xdr:xfrm>
        <a:off x="2286000" y="1876425"/>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adep.gov.co/" TargetMode="External" /><Relationship Id="rId2" Type="http://schemas.openxmlformats.org/officeDocument/2006/relationships/hyperlink" Target="http://www.dadep.gov.co/" TargetMode="External" /><Relationship Id="rId3" Type="http://schemas.openxmlformats.org/officeDocument/2006/relationships/hyperlink" Target="https://www.dadep.gov.co/informacion-de-interes/datos-abiertos" TargetMode="External" /><Relationship Id="rId4" Type="http://schemas.openxmlformats.org/officeDocument/2006/relationships/hyperlink" Target="https://www.dadep.gov.co/planeacion/proyectos-inversion" TargetMode="External" /><Relationship Id="rId5" Type="http://schemas.openxmlformats.org/officeDocument/2006/relationships/hyperlink" Target="http://www.dadep.gov.co/" TargetMode="External" /><Relationship Id="rId6" Type="http://schemas.openxmlformats.org/officeDocument/2006/relationships/hyperlink" Target="https://www.dadep.gov.co/contratacion/contrataciones-adjudicadas" TargetMode="External" /><Relationship Id="rId7" Type="http://schemas.openxmlformats.org/officeDocument/2006/relationships/hyperlink" Target="https://www.dadep.gov.co/atencion-a-la-ciudadania/tramites-y-servicios" TargetMode="External" /><Relationship Id="rId8" Type="http://schemas.openxmlformats.org/officeDocument/2006/relationships/hyperlink" Target="https://www.dadep.gov.co/estructura-organica/asignaciones-salariales" TargetMode="External" /><Relationship Id="rId9" Type="http://schemas.openxmlformats.org/officeDocument/2006/relationships/hyperlink" Target="https://www.dadep.gov.co/planeacion/planes" TargetMode="External" /><Relationship Id="rId10" Type="http://schemas.openxmlformats.org/officeDocument/2006/relationships/hyperlink" Target="http://www.dadep.gov.co/" TargetMode="External" /><Relationship Id="rId11" Type="http://schemas.openxmlformats.org/officeDocument/2006/relationships/hyperlink" Target="https://www.dadep.gov.co/estructura-organica/asignaciones-salariales" TargetMode="External" /><Relationship Id="rId12" Type="http://schemas.openxmlformats.org/officeDocument/2006/relationships/hyperlink" Target="https://www.dadep.gov.co/contratacion/contrataciones-adjudicadas" TargetMode="External" /><Relationship Id="rId13" Type="http://schemas.openxmlformats.org/officeDocument/2006/relationships/hyperlink" Target="https://www.dadep.gov.co/atencion-a-la-ciudadania/tramites-y-servicios" TargetMode="External" /><Relationship Id="rId14" Type="http://schemas.openxmlformats.org/officeDocument/2006/relationships/hyperlink" Target="https://www.dadep.gov.co/planeacion/politicas-lineamientos-manuales" TargetMode="External" /><Relationship Id="rId15" Type="http://schemas.openxmlformats.org/officeDocument/2006/relationships/hyperlink" Target="https://www.dadep.gov.co/atencion-a-la-ciudadania/tramites-y-servicios" TargetMode="External" /><Relationship Id="rId16" Type="http://schemas.openxmlformats.org/officeDocument/2006/relationships/hyperlink" Target="https://www.dadep.gov.co/atencion-a-la-ciudadania/tramites-y-servicios" TargetMode="External" /><Relationship Id="rId17" Type="http://schemas.openxmlformats.org/officeDocument/2006/relationships/hyperlink" Target="https://www.dadep.gov.co/instrumentos-de-gestion-de-la-informacion" TargetMode="External" /><Relationship Id="rId18" Type="http://schemas.openxmlformats.org/officeDocument/2006/relationships/hyperlink" Target="https://www.dadep.gov.co/instrumentos-de-gestion-de-la-informacion" TargetMode="External" /><Relationship Id="rId19" Type="http://schemas.openxmlformats.org/officeDocument/2006/relationships/hyperlink" Target="https://www.dadep.gov.co/instrumentos-de-gestion-de-la-informacion" TargetMode="External" /><Relationship Id="rId20" Type="http://schemas.openxmlformats.org/officeDocument/2006/relationships/hyperlink" Target="http://dadep.gov.co/" TargetMode="External" /><Relationship Id="rId21" Type="http://schemas.openxmlformats.org/officeDocument/2006/relationships/hyperlink" Target="https://www.dadep.gov.co/que-es-el-dadep/organigrama" TargetMode="External" /><Relationship Id="rId22" Type="http://schemas.openxmlformats.org/officeDocument/2006/relationships/hyperlink" Target="https://www.dadep.gov.co/que-es-el-dadep/funciones-deberes-y-objetivos" TargetMode="External" /><Relationship Id="rId23" Type="http://schemas.openxmlformats.org/officeDocument/2006/relationships/hyperlink" Target="https://www.dadep.gov.co/atencion-a-la-ciudadania/mecanismos-de-contacto" TargetMode="External" /><Relationship Id="rId24" Type="http://schemas.openxmlformats.org/officeDocument/2006/relationships/hyperlink" Target="https://www.dadep.gov.co/que-es-el-dadep/organigrama" TargetMode="External" /><Relationship Id="rId25" Type="http://schemas.openxmlformats.org/officeDocument/2006/relationships/hyperlink" Target="https://www.dadep.gov.co/atencion-a-la-ciudadania/mecanismos-de-contacto" TargetMode="External" /><Relationship Id="rId26" Type="http://schemas.openxmlformats.org/officeDocument/2006/relationships/hyperlink" Target="https://www.dadep.gov.co/informacion-presupuestal/presupuesto-general" TargetMode="External" /><Relationship Id="rId27" Type="http://schemas.openxmlformats.org/officeDocument/2006/relationships/hyperlink" Target="https://www.dadep.gov.co/informacion-presupuestal/ejecucion-presupuestal" TargetMode="External" /><Relationship Id="rId28" Type="http://schemas.openxmlformats.org/officeDocument/2006/relationships/hyperlink" Target="https://www.dadep.gov.co/planeacion/planes" TargetMode="External" /><Relationship Id="rId29" Type="http://schemas.openxmlformats.org/officeDocument/2006/relationships/hyperlink" Target="https://www.dadep.gov.co/planeacion/informes-de-gestion" TargetMode="External" /><Relationship Id="rId30" Type="http://schemas.openxmlformats.org/officeDocument/2006/relationships/hyperlink" Target="https://www.dadep.gov.co/planeacion/proyectos-inversion" TargetMode="External" /><Relationship Id="rId31" Type="http://schemas.openxmlformats.org/officeDocument/2006/relationships/hyperlink" Target="https://www.dadep.gov.co/marco-legal/normatividad-dadep" TargetMode="External" /><Relationship Id="rId32" Type="http://schemas.openxmlformats.org/officeDocument/2006/relationships/hyperlink" Target="https://www.dadep.gov.co/planeacion/planes" TargetMode="External" /><Relationship Id="rId33" Type="http://schemas.openxmlformats.org/officeDocument/2006/relationships/hyperlink" Target="https://www.dadep.gov.co/control/plan-anual-auditorias" TargetMode="External" /><Relationship Id="rId34" Type="http://schemas.openxmlformats.org/officeDocument/2006/relationships/hyperlink" Target="https://www.dadep.gov.co/planeacion/metas-objetivos-indicadores" TargetMode="External" /><Relationship Id="rId35" Type="http://schemas.openxmlformats.org/officeDocument/2006/relationships/hyperlink" Target="https://www.dadep.gov.co/contratacion/plan-anual-adquisiciones" TargetMode="External" /><Relationship Id="rId36" Type="http://schemas.openxmlformats.org/officeDocument/2006/relationships/hyperlink" Target="https://www.dadep.gov.co/planeacion/planes" TargetMode="External" /><Relationship Id="rId37" Type="http://schemas.openxmlformats.org/officeDocument/2006/relationships/hyperlink" Target="https://www.dadep.gov.co/contratacion/contrataciones-en-curso" TargetMode="External" /><Relationship Id="rId38" Type="http://schemas.openxmlformats.org/officeDocument/2006/relationships/hyperlink" Target="https://www.dadep.gov.co/que-es-el-dadep/procesos-y-procedimientos-para-la-toma-de-decisiones" TargetMode="External" /><Relationship Id="rId39" Type="http://schemas.openxmlformats.org/officeDocument/2006/relationships/hyperlink" Target="https://www.dadep.gov.co/marco-legal/proyectos-normativos" TargetMode="External" /><Relationship Id="rId40" Type="http://schemas.openxmlformats.org/officeDocument/2006/relationships/hyperlink" Target="https://www.dadep.gov.co/control/auditorias-especiales" TargetMode="External" /><Relationship Id="rId41" Type="http://schemas.openxmlformats.org/officeDocument/2006/relationships/hyperlink" Target="https://www.dadep.gov.co/control/entes-de-control-vigilancia-y-mecanismos-de-supervision" TargetMode="External" /><Relationship Id="rId42" Type="http://schemas.openxmlformats.org/officeDocument/2006/relationships/hyperlink" Target="https://www.dadep.gov.co/contratacion/manual-de-contratacion-adquisicion-yo-compras" TargetMode="External" /><Relationship Id="rId43" Type="http://schemas.openxmlformats.org/officeDocument/2006/relationships/hyperlink" Target="https://www.dadep.gov.co/contratacion/contrataciones-adjudicadas" TargetMode="External" /><Relationship Id="rId44" Type="http://schemas.openxmlformats.org/officeDocument/2006/relationships/hyperlink" Target="https://www.dadep.gov.co/atencion-a-la-ciudadania/mecanismos-de-contacto" TargetMode="External" /><Relationship Id="rId45" Type="http://schemas.openxmlformats.org/officeDocument/2006/relationships/hyperlink" Target="https://www.dadep.gov.co/instrumentos-de-gestion-de-la-informacion/Informe-pqr-denuncias-solicitudes" TargetMode="External" /><Relationship Id="rId46" Type="http://schemas.openxmlformats.org/officeDocument/2006/relationships/hyperlink" Target="https://www.dadep.gov.co/participa" TargetMode="External" /><Relationship Id="rId47" Type="http://schemas.openxmlformats.org/officeDocument/2006/relationships/hyperlink" Target="https://www.dadep.gov.co/instrumentos-de-gestion-de-la-informacion" TargetMode="External" /><Relationship Id="rId48" Type="http://schemas.openxmlformats.org/officeDocument/2006/relationships/hyperlink" Target="https://www.dadep.gov.co/instrumentos-de-gestion-de-la-informacion" TargetMode="External" /><Relationship Id="rId49" Type="http://schemas.openxmlformats.org/officeDocument/2006/relationships/hyperlink" Target="https://www.dadep.gov.co/atencion-a-la-ciudadania/notificaciones" TargetMode="External" /><Relationship Id="rId50" Type="http://schemas.openxmlformats.org/officeDocument/2006/relationships/hyperlink" Target="https://www.dadep.gov.co/planeacion/planes" TargetMode="External" /><Relationship Id="rId51" Type="http://schemas.openxmlformats.org/officeDocument/2006/relationships/hyperlink" Target="https://www.dadep.gov.co/" TargetMode="External" /><Relationship Id="rId5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5" tint="-0.4999699890613556"/>
    <pageSetUpPr fitToPage="1"/>
  </sheetPr>
  <dimension ref="A2:O99"/>
  <sheetViews>
    <sheetView showGridLines="0" tabSelected="1" zoomScale="85" zoomScaleNormal="85" zoomScalePageLayoutView="90" workbookViewId="0" topLeftCell="G1">
      <selection activeCell="K13" sqref="K13"/>
    </sheetView>
  </sheetViews>
  <sheetFormatPr defaultColWidth="0" defaultRowHeight="15"/>
  <cols>
    <col min="1" max="1" width="1.1484375" style="5" customWidth="1"/>
    <col min="2" max="2" width="8.00390625" style="5" customWidth="1"/>
    <col min="3" max="3" width="12.421875" style="5" customWidth="1"/>
    <col min="4" max="4" width="67.00390625" style="5" customWidth="1"/>
    <col min="5" max="5" width="14.8515625" style="40" bestFit="1" customWidth="1"/>
    <col min="6" max="6" width="112.8515625" style="41" customWidth="1"/>
    <col min="7" max="8" width="14.57421875" style="42" customWidth="1"/>
    <col min="9" max="9" width="43.57421875" style="3" customWidth="1"/>
    <col min="10" max="10" width="18.8515625" style="56" customWidth="1"/>
    <col min="11" max="11" width="68.7109375" style="67" customWidth="1"/>
    <col min="12" max="15" width="8.8515625" style="67" customWidth="1"/>
    <col min="16" max="16" width="11.421875" style="5" customWidth="1"/>
    <col min="17" max="25" width="0" style="5" hidden="1" customWidth="1"/>
    <col min="26" max="16384" width="11.421875" style="5" hidden="1" customWidth="1"/>
  </cols>
  <sheetData>
    <row r="1" ht="16.5" thickBot="1"/>
    <row r="2" spans="2:15" ht="21">
      <c r="B2" s="142" t="s">
        <v>86</v>
      </c>
      <c r="C2" s="143"/>
      <c r="D2" s="143"/>
      <c r="E2" s="143"/>
      <c r="F2" s="143"/>
      <c r="G2" s="143"/>
      <c r="H2" s="143"/>
      <c r="I2" s="143"/>
      <c r="J2" s="143"/>
      <c r="K2" s="144"/>
      <c r="L2" s="94"/>
      <c r="M2" s="94"/>
      <c r="N2" s="94"/>
      <c r="O2" s="94"/>
    </row>
    <row r="3" spans="2:15" ht="21">
      <c r="B3" s="145"/>
      <c r="C3" s="146"/>
      <c r="D3" s="146"/>
      <c r="E3" s="146"/>
      <c r="F3" s="146"/>
      <c r="G3" s="146"/>
      <c r="H3" s="146"/>
      <c r="I3" s="146"/>
      <c r="J3" s="146"/>
      <c r="K3" s="147"/>
      <c r="L3" s="94"/>
      <c r="M3" s="94"/>
      <c r="N3" s="94"/>
      <c r="O3" s="94"/>
    </row>
    <row r="4" spans="2:15" ht="21.75" thickBot="1">
      <c r="B4" s="148"/>
      <c r="C4" s="149"/>
      <c r="D4" s="149"/>
      <c r="E4" s="149"/>
      <c r="F4" s="149"/>
      <c r="G4" s="149"/>
      <c r="H4" s="149"/>
      <c r="I4" s="149"/>
      <c r="J4" s="149"/>
      <c r="K4" s="150"/>
      <c r="L4" s="94"/>
      <c r="M4" s="94"/>
      <c r="N4" s="94"/>
      <c r="O4" s="94"/>
    </row>
    <row r="5" spans="4:8" ht="15.75">
      <c r="D5" s="6"/>
      <c r="E5" s="7"/>
      <c r="F5" s="8"/>
      <c r="G5" s="58"/>
      <c r="H5" s="9"/>
    </row>
    <row r="6" spans="4:9" ht="16.5" thickBot="1">
      <c r="D6" s="10"/>
      <c r="E6" s="7"/>
      <c r="F6" s="8"/>
      <c r="G6" s="58"/>
      <c r="H6" s="9"/>
      <c r="I6" s="1"/>
    </row>
    <row r="7" spans="2:15" ht="39" thickBot="1">
      <c r="B7" s="11" t="s">
        <v>18</v>
      </c>
      <c r="C7" s="11" t="s">
        <v>0</v>
      </c>
      <c r="D7" s="11" t="s">
        <v>68</v>
      </c>
      <c r="E7" s="11" t="s">
        <v>1</v>
      </c>
      <c r="F7" s="11" t="s">
        <v>2</v>
      </c>
      <c r="G7" s="59" t="s">
        <v>19</v>
      </c>
      <c r="H7" s="11" t="s">
        <v>17</v>
      </c>
      <c r="I7" s="4" t="s">
        <v>15</v>
      </c>
      <c r="J7" s="11" t="s">
        <v>16</v>
      </c>
      <c r="K7" s="95" t="s">
        <v>88</v>
      </c>
      <c r="L7" s="96" t="s">
        <v>99</v>
      </c>
      <c r="M7" s="96" t="s">
        <v>100</v>
      </c>
      <c r="N7" s="96" t="s">
        <v>101</v>
      </c>
      <c r="O7" s="96" t="s">
        <v>102</v>
      </c>
    </row>
    <row r="8" spans="2:15" ht="39" thickBot="1">
      <c r="B8" s="44">
        <v>1</v>
      </c>
      <c r="C8" s="12" t="s">
        <v>69</v>
      </c>
      <c r="D8" s="43" t="s">
        <v>63</v>
      </c>
      <c r="E8" s="17"/>
      <c r="F8" s="16" t="s">
        <v>121</v>
      </c>
      <c r="G8" s="49" t="s">
        <v>21</v>
      </c>
      <c r="H8" s="18">
        <f>IF(G8="SI",1,IF(G8="PARCIAL",0.5,IF(G8="N/A","",0)))</f>
        <v>1</v>
      </c>
      <c r="I8" s="48" t="s">
        <v>82</v>
      </c>
      <c r="J8" s="51" t="s">
        <v>122</v>
      </c>
      <c r="K8" s="102" t="s">
        <v>123</v>
      </c>
      <c r="L8" s="101" t="s">
        <v>95</v>
      </c>
      <c r="M8" s="101" t="s">
        <v>95</v>
      </c>
      <c r="N8" s="101" t="s">
        <v>95</v>
      </c>
      <c r="O8" s="101" t="s">
        <v>95</v>
      </c>
    </row>
    <row r="9" spans="2:15" ht="15.75" thickBot="1">
      <c r="B9" s="45">
        <v>2</v>
      </c>
      <c r="C9" s="13" t="s">
        <v>69</v>
      </c>
      <c r="D9" s="14" t="s">
        <v>63</v>
      </c>
      <c r="E9" s="15"/>
      <c r="F9" s="19" t="s">
        <v>124</v>
      </c>
      <c r="G9" s="49" t="s">
        <v>21</v>
      </c>
      <c r="H9" s="18">
        <f aca="true" t="shared" si="0" ref="H9:H72">IF(G9="SI",1,IF(G9="PARCIAL",0.5,IF(G9="N/A","",0)))</f>
        <v>1</v>
      </c>
      <c r="I9" s="48" t="s">
        <v>82</v>
      </c>
      <c r="J9" s="51" t="s">
        <v>122</v>
      </c>
      <c r="K9" s="97"/>
      <c r="L9" s="101" t="s">
        <v>95</v>
      </c>
      <c r="M9" s="101" t="s">
        <v>95</v>
      </c>
      <c r="N9" s="101" t="s">
        <v>95</v>
      </c>
      <c r="O9" s="101" t="s">
        <v>95</v>
      </c>
    </row>
    <row r="10" spans="2:15" ht="26.25" thickBot="1">
      <c r="B10" s="63">
        <v>3</v>
      </c>
      <c r="C10" s="54" t="s">
        <v>69</v>
      </c>
      <c r="D10" s="70" t="s">
        <v>63</v>
      </c>
      <c r="E10" s="71"/>
      <c r="F10" s="69" t="s">
        <v>125</v>
      </c>
      <c r="G10" s="65" t="s">
        <v>20</v>
      </c>
      <c r="H10" s="66">
        <f t="shared" si="0"/>
        <v>0.5</v>
      </c>
      <c r="I10" s="72" t="s">
        <v>82</v>
      </c>
      <c r="J10" s="73" t="s">
        <v>122</v>
      </c>
      <c r="K10" s="102" t="s">
        <v>126</v>
      </c>
      <c r="L10" s="101" t="s">
        <v>95</v>
      </c>
      <c r="M10" s="101" t="s">
        <v>95</v>
      </c>
      <c r="N10" s="101" t="s">
        <v>95</v>
      </c>
      <c r="O10" s="101" t="s">
        <v>95</v>
      </c>
    </row>
    <row r="11" spans="2:15" ht="30" customHeight="1" thickBot="1">
      <c r="B11" s="45">
        <v>4</v>
      </c>
      <c r="C11" s="13" t="s">
        <v>70</v>
      </c>
      <c r="D11" s="22" t="s">
        <v>22</v>
      </c>
      <c r="E11" s="23" t="s">
        <v>3</v>
      </c>
      <c r="F11" s="24" t="s">
        <v>23</v>
      </c>
      <c r="G11" s="49" t="s">
        <v>21</v>
      </c>
      <c r="H11" s="18">
        <f t="shared" si="0"/>
        <v>1</v>
      </c>
      <c r="I11" s="156" t="s">
        <v>105</v>
      </c>
      <c r="J11" s="51" t="s">
        <v>83</v>
      </c>
      <c r="K11" s="97"/>
      <c r="L11" s="101" t="s">
        <v>95</v>
      </c>
      <c r="M11" s="101" t="s">
        <v>95</v>
      </c>
      <c r="N11" s="101" t="s">
        <v>95</v>
      </c>
      <c r="O11" s="101" t="s">
        <v>95</v>
      </c>
    </row>
    <row r="12" spans="2:15" ht="30.75" thickBot="1">
      <c r="B12" s="45">
        <v>5</v>
      </c>
      <c r="C12" s="13" t="s">
        <v>70</v>
      </c>
      <c r="D12" s="22" t="s">
        <v>22</v>
      </c>
      <c r="E12" s="23" t="s">
        <v>3</v>
      </c>
      <c r="F12" s="21" t="s">
        <v>24</v>
      </c>
      <c r="G12" s="49" t="s">
        <v>21</v>
      </c>
      <c r="H12" s="18">
        <f t="shared" si="0"/>
        <v>1</v>
      </c>
      <c r="I12" s="47" t="s">
        <v>127</v>
      </c>
      <c r="J12" s="20" t="s">
        <v>194</v>
      </c>
      <c r="K12" s="97"/>
      <c r="L12" s="101" t="s">
        <v>95</v>
      </c>
      <c r="M12" s="101" t="s">
        <v>95</v>
      </c>
      <c r="N12" s="101" t="s">
        <v>95</v>
      </c>
      <c r="O12" s="101" t="s">
        <v>95</v>
      </c>
    </row>
    <row r="13" spans="2:15" ht="39" thickBot="1">
      <c r="B13" s="45">
        <v>6</v>
      </c>
      <c r="C13" s="13" t="s">
        <v>70</v>
      </c>
      <c r="D13" s="22" t="s">
        <v>22</v>
      </c>
      <c r="E13" s="23" t="s">
        <v>3</v>
      </c>
      <c r="F13" s="21" t="s">
        <v>25</v>
      </c>
      <c r="G13" s="49" t="s">
        <v>21</v>
      </c>
      <c r="H13" s="18">
        <v>1</v>
      </c>
      <c r="I13" s="72" t="s">
        <v>128</v>
      </c>
      <c r="J13" s="20" t="s">
        <v>194</v>
      </c>
      <c r="K13" s="102" t="s">
        <v>129</v>
      </c>
      <c r="L13" s="101" t="s">
        <v>95</v>
      </c>
      <c r="M13" s="101" t="s">
        <v>95</v>
      </c>
      <c r="N13" s="101" t="s">
        <v>95</v>
      </c>
      <c r="O13" s="101" t="s">
        <v>95</v>
      </c>
    </row>
    <row r="14" spans="2:15" ht="30" customHeight="1" thickBot="1">
      <c r="B14" s="45">
        <v>7</v>
      </c>
      <c r="C14" s="13" t="s">
        <v>70</v>
      </c>
      <c r="D14" s="22" t="s">
        <v>22</v>
      </c>
      <c r="E14" s="23" t="s">
        <v>3</v>
      </c>
      <c r="F14" s="25" t="s">
        <v>130</v>
      </c>
      <c r="G14" s="49" t="s">
        <v>21</v>
      </c>
      <c r="H14" s="18">
        <f t="shared" si="0"/>
        <v>1</v>
      </c>
      <c r="I14" s="48" t="s">
        <v>105</v>
      </c>
      <c r="J14" s="20" t="s">
        <v>87</v>
      </c>
      <c r="K14" s="102" t="s">
        <v>96</v>
      </c>
      <c r="L14" s="101" t="s">
        <v>95</v>
      </c>
      <c r="M14" s="101" t="s">
        <v>95</v>
      </c>
      <c r="N14" s="101" t="s">
        <v>95</v>
      </c>
      <c r="O14" s="101" t="s">
        <v>95</v>
      </c>
    </row>
    <row r="15" spans="2:15" ht="39" thickBot="1">
      <c r="B15" s="45">
        <v>8</v>
      </c>
      <c r="C15" s="13" t="s">
        <v>70</v>
      </c>
      <c r="D15" s="22" t="s">
        <v>22</v>
      </c>
      <c r="E15" s="23" t="s">
        <v>3</v>
      </c>
      <c r="F15" s="21" t="s">
        <v>26</v>
      </c>
      <c r="G15" s="49" t="s">
        <v>21</v>
      </c>
      <c r="H15" s="18">
        <f t="shared" si="0"/>
        <v>1</v>
      </c>
      <c r="I15" s="72" t="s">
        <v>128</v>
      </c>
      <c r="J15" s="20" t="s">
        <v>194</v>
      </c>
      <c r="K15" s="102" t="s">
        <v>129</v>
      </c>
      <c r="L15" s="101" t="s">
        <v>95</v>
      </c>
      <c r="M15" s="101" t="s">
        <v>95</v>
      </c>
      <c r="N15" s="101" t="s">
        <v>95</v>
      </c>
      <c r="O15" s="101" t="s">
        <v>95</v>
      </c>
    </row>
    <row r="16" spans="2:15" ht="30.75" thickBot="1">
      <c r="B16" s="45">
        <v>9</v>
      </c>
      <c r="C16" s="13" t="s">
        <v>70</v>
      </c>
      <c r="D16" s="22" t="s">
        <v>22</v>
      </c>
      <c r="E16" s="23" t="s">
        <v>4</v>
      </c>
      <c r="F16" s="21" t="s">
        <v>27</v>
      </c>
      <c r="G16" s="49" t="s">
        <v>21</v>
      </c>
      <c r="H16" s="18">
        <f t="shared" si="0"/>
        <v>1</v>
      </c>
      <c r="I16" s="47" t="s">
        <v>106</v>
      </c>
      <c r="J16" s="20" t="s">
        <v>194</v>
      </c>
      <c r="K16" s="97"/>
      <c r="L16" s="101" t="s">
        <v>95</v>
      </c>
      <c r="M16" s="101" t="s">
        <v>95</v>
      </c>
      <c r="N16" s="101" t="s">
        <v>95</v>
      </c>
      <c r="O16" s="101" t="s">
        <v>95</v>
      </c>
    </row>
    <row r="17" spans="2:15" ht="41.25" customHeight="1" thickBot="1">
      <c r="B17" s="45">
        <v>10</v>
      </c>
      <c r="C17" s="13" t="s">
        <v>70</v>
      </c>
      <c r="D17" s="22" t="s">
        <v>22</v>
      </c>
      <c r="E17" s="23" t="s">
        <v>4</v>
      </c>
      <c r="F17" s="21" t="s">
        <v>28</v>
      </c>
      <c r="G17" s="49" t="s">
        <v>21</v>
      </c>
      <c r="H17" s="18">
        <f t="shared" si="0"/>
        <v>1</v>
      </c>
      <c r="I17" s="47" t="s">
        <v>107</v>
      </c>
      <c r="J17" s="20" t="s">
        <v>194</v>
      </c>
      <c r="K17" s="97"/>
      <c r="L17" s="101" t="s">
        <v>95</v>
      </c>
      <c r="M17" s="101" t="s">
        <v>95</v>
      </c>
      <c r="N17" s="101" t="s">
        <v>95</v>
      </c>
      <c r="O17" s="101" t="s">
        <v>95</v>
      </c>
    </row>
    <row r="18" spans="2:15" ht="26.25" thickBot="1">
      <c r="B18" s="45">
        <v>11</v>
      </c>
      <c r="C18" s="13" t="s">
        <v>70</v>
      </c>
      <c r="D18" s="22" t="s">
        <v>22</v>
      </c>
      <c r="E18" s="23" t="s">
        <v>4</v>
      </c>
      <c r="F18" s="21" t="s">
        <v>131</v>
      </c>
      <c r="G18" s="49" t="s">
        <v>21</v>
      </c>
      <c r="H18" s="18">
        <f t="shared" si="0"/>
        <v>1</v>
      </c>
      <c r="I18" s="117" t="s">
        <v>108</v>
      </c>
      <c r="J18" s="106" t="s">
        <v>83</v>
      </c>
      <c r="K18" s="114"/>
      <c r="L18" s="101" t="s">
        <v>95</v>
      </c>
      <c r="M18" s="101" t="s">
        <v>95</v>
      </c>
      <c r="N18" s="101" t="s">
        <v>95</v>
      </c>
      <c r="O18" s="101" t="s">
        <v>95</v>
      </c>
    </row>
    <row r="19" spans="2:15" ht="25.5" customHeight="1" thickBot="1">
      <c r="B19" s="45">
        <v>12</v>
      </c>
      <c r="C19" s="13" t="s">
        <v>70</v>
      </c>
      <c r="D19" s="22" t="s">
        <v>22</v>
      </c>
      <c r="E19" s="23" t="s">
        <v>4</v>
      </c>
      <c r="F19" s="26" t="s">
        <v>132</v>
      </c>
      <c r="G19" s="49" t="s">
        <v>21</v>
      </c>
      <c r="H19" s="18">
        <f t="shared" si="0"/>
        <v>1</v>
      </c>
      <c r="I19" s="151"/>
      <c r="J19" s="129"/>
      <c r="K19" s="116"/>
      <c r="L19" s="101" t="s">
        <v>95</v>
      </c>
      <c r="M19" s="101" t="s">
        <v>95</v>
      </c>
      <c r="N19" s="101" t="s">
        <v>95</v>
      </c>
      <c r="O19" s="101" t="s">
        <v>95</v>
      </c>
    </row>
    <row r="20" spans="2:15" ht="25.5" customHeight="1" thickBot="1">
      <c r="B20" s="45">
        <v>13</v>
      </c>
      <c r="C20" s="13" t="s">
        <v>70</v>
      </c>
      <c r="D20" s="22" t="s">
        <v>22</v>
      </c>
      <c r="E20" s="23" t="s">
        <v>4</v>
      </c>
      <c r="F20" s="26" t="s">
        <v>29</v>
      </c>
      <c r="G20" s="49" t="s">
        <v>21</v>
      </c>
      <c r="H20" s="18">
        <f t="shared" si="0"/>
        <v>1</v>
      </c>
      <c r="I20" s="151"/>
      <c r="J20" s="129"/>
      <c r="K20" s="116"/>
      <c r="L20" s="101" t="s">
        <v>95</v>
      </c>
      <c r="M20" s="101" t="s">
        <v>95</v>
      </c>
      <c r="N20" s="101" t="s">
        <v>95</v>
      </c>
      <c r="O20" s="101" t="s">
        <v>95</v>
      </c>
    </row>
    <row r="21" spans="2:15" ht="25.5" customHeight="1" thickBot="1">
      <c r="B21" s="45">
        <v>14</v>
      </c>
      <c r="C21" s="13" t="s">
        <v>70</v>
      </c>
      <c r="D21" s="22" t="s">
        <v>22</v>
      </c>
      <c r="E21" s="23" t="s">
        <v>4</v>
      </c>
      <c r="F21" s="26" t="s">
        <v>133</v>
      </c>
      <c r="G21" s="49" t="s">
        <v>21</v>
      </c>
      <c r="H21" s="18">
        <f t="shared" si="0"/>
        <v>1</v>
      </c>
      <c r="I21" s="151"/>
      <c r="J21" s="129"/>
      <c r="K21" s="116"/>
      <c r="L21" s="101" t="s">
        <v>95</v>
      </c>
      <c r="M21" s="101" t="s">
        <v>95</v>
      </c>
      <c r="N21" s="101" t="s">
        <v>95</v>
      </c>
      <c r="O21" s="101" t="s">
        <v>95</v>
      </c>
    </row>
    <row r="22" spans="2:15" ht="26.25" customHeight="1" thickBot="1">
      <c r="B22" s="45">
        <v>15</v>
      </c>
      <c r="C22" s="13" t="s">
        <v>70</v>
      </c>
      <c r="D22" s="22" t="s">
        <v>22</v>
      </c>
      <c r="E22" s="23" t="s">
        <v>4</v>
      </c>
      <c r="F22" s="26" t="s">
        <v>30</v>
      </c>
      <c r="G22" s="49" t="s">
        <v>21</v>
      </c>
      <c r="H22" s="18">
        <f t="shared" si="0"/>
        <v>1</v>
      </c>
      <c r="I22" s="152"/>
      <c r="J22" s="141"/>
      <c r="K22" s="115"/>
      <c r="L22" s="101" t="s">
        <v>95</v>
      </c>
      <c r="M22" s="101" t="s">
        <v>95</v>
      </c>
      <c r="N22" s="101" t="s">
        <v>95</v>
      </c>
      <c r="O22" s="101" t="s">
        <v>95</v>
      </c>
    </row>
    <row r="23" spans="2:15" ht="41.25" customHeight="1" thickBot="1">
      <c r="B23" s="45">
        <v>16</v>
      </c>
      <c r="C23" s="13" t="s">
        <v>70</v>
      </c>
      <c r="D23" s="22" t="s">
        <v>22</v>
      </c>
      <c r="E23" s="23" t="s">
        <v>4</v>
      </c>
      <c r="F23" s="26" t="s">
        <v>134</v>
      </c>
      <c r="G23" s="49" t="s">
        <v>21</v>
      </c>
      <c r="H23" s="18">
        <f t="shared" si="0"/>
        <v>1</v>
      </c>
      <c r="I23" s="47" t="s">
        <v>108</v>
      </c>
      <c r="J23" s="20" t="s">
        <v>83</v>
      </c>
      <c r="K23" s="97"/>
      <c r="L23" s="101" t="s">
        <v>95</v>
      </c>
      <c r="M23" s="101" t="s">
        <v>95</v>
      </c>
      <c r="N23" s="101" t="s">
        <v>95</v>
      </c>
      <c r="O23" s="101" t="s">
        <v>95</v>
      </c>
    </row>
    <row r="24" spans="2:15" ht="39.75" customHeight="1" thickBot="1">
      <c r="B24" s="45">
        <v>17</v>
      </c>
      <c r="C24" s="13" t="s">
        <v>70</v>
      </c>
      <c r="D24" s="22" t="s">
        <v>22</v>
      </c>
      <c r="E24" s="23" t="s">
        <v>4</v>
      </c>
      <c r="F24" s="26" t="s">
        <v>31</v>
      </c>
      <c r="G24" s="49" t="s">
        <v>21</v>
      </c>
      <c r="H24" s="18">
        <f t="shared" si="0"/>
        <v>1</v>
      </c>
      <c r="I24" s="157" t="s">
        <v>109</v>
      </c>
      <c r="J24" s="20" t="s">
        <v>83</v>
      </c>
      <c r="K24" s="97"/>
      <c r="L24" s="101" t="s">
        <v>95</v>
      </c>
      <c r="M24" s="101" t="s">
        <v>95</v>
      </c>
      <c r="N24" s="101" t="s">
        <v>95</v>
      </c>
      <c r="O24" s="101" t="s">
        <v>95</v>
      </c>
    </row>
    <row r="25" spans="2:15" ht="30.75" thickBot="1">
      <c r="B25" s="45">
        <v>18</v>
      </c>
      <c r="C25" s="13" t="s">
        <v>70</v>
      </c>
      <c r="D25" s="22" t="s">
        <v>22</v>
      </c>
      <c r="E25" s="23" t="s">
        <v>4</v>
      </c>
      <c r="F25" s="26" t="s">
        <v>32</v>
      </c>
      <c r="G25" s="49" t="s">
        <v>21</v>
      </c>
      <c r="H25" s="18">
        <f t="shared" si="0"/>
        <v>1</v>
      </c>
      <c r="I25" s="47" t="s">
        <v>135</v>
      </c>
      <c r="J25" s="27" t="s">
        <v>194</v>
      </c>
      <c r="K25" s="97"/>
      <c r="L25" s="101" t="s">
        <v>95</v>
      </c>
      <c r="M25" s="101" t="s">
        <v>95</v>
      </c>
      <c r="N25" s="101" t="s">
        <v>95</v>
      </c>
      <c r="O25" s="101" t="s">
        <v>95</v>
      </c>
    </row>
    <row r="26" spans="2:15" s="87" customFormat="1" ht="26.25" thickBot="1">
      <c r="B26" s="75">
        <v>19</v>
      </c>
      <c r="C26" s="76" t="s">
        <v>70</v>
      </c>
      <c r="D26" s="77" t="s">
        <v>22</v>
      </c>
      <c r="E26" s="78" t="s">
        <v>5</v>
      </c>
      <c r="F26" s="79" t="s">
        <v>136</v>
      </c>
      <c r="G26" s="80" t="s">
        <v>21</v>
      </c>
      <c r="H26" s="81">
        <f t="shared" si="0"/>
        <v>1</v>
      </c>
      <c r="I26" s="119" t="s">
        <v>135</v>
      </c>
      <c r="J26" s="130" t="s">
        <v>194</v>
      </c>
      <c r="K26" s="126" t="s">
        <v>104</v>
      </c>
      <c r="L26" s="101" t="s">
        <v>95</v>
      </c>
      <c r="M26" s="101" t="s">
        <v>95</v>
      </c>
      <c r="N26" s="101" t="s">
        <v>95</v>
      </c>
      <c r="O26" s="101" t="s">
        <v>95</v>
      </c>
    </row>
    <row r="27" spans="2:15" s="87" customFormat="1" ht="26.25" thickBot="1">
      <c r="B27" s="75">
        <v>20</v>
      </c>
      <c r="C27" s="76" t="s">
        <v>70</v>
      </c>
      <c r="D27" s="77" t="s">
        <v>22</v>
      </c>
      <c r="E27" s="78" t="s">
        <v>5</v>
      </c>
      <c r="F27" s="82" t="s">
        <v>137</v>
      </c>
      <c r="G27" s="80" t="s">
        <v>21</v>
      </c>
      <c r="H27" s="81">
        <f t="shared" si="0"/>
        <v>1</v>
      </c>
      <c r="I27" s="120"/>
      <c r="J27" s="131"/>
      <c r="K27" s="127"/>
      <c r="L27" s="101" t="s">
        <v>95</v>
      </c>
      <c r="M27" s="101" t="s">
        <v>95</v>
      </c>
      <c r="N27" s="101" t="s">
        <v>95</v>
      </c>
      <c r="O27" s="101" t="s">
        <v>95</v>
      </c>
    </row>
    <row r="28" spans="2:15" s="87" customFormat="1" ht="26.25" thickBot="1">
      <c r="B28" s="75">
        <v>21</v>
      </c>
      <c r="C28" s="76" t="s">
        <v>70</v>
      </c>
      <c r="D28" s="77" t="s">
        <v>22</v>
      </c>
      <c r="E28" s="78" t="s">
        <v>5</v>
      </c>
      <c r="F28" s="82" t="s">
        <v>33</v>
      </c>
      <c r="G28" s="80" t="s">
        <v>21</v>
      </c>
      <c r="H28" s="81">
        <f t="shared" si="0"/>
        <v>1</v>
      </c>
      <c r="I28" s="120"/>
      <c r="J28" s="131"/>
      <c r="K28" s="127"/>
      <c r="L28" s="101" t="s">
        <v>95</v>
      </c>
      <c r="M28" s="101" t="s">
        <v>95</v>
      </c>
      <c r="N28" s="101" t="s">
        <v>95</v>
      </c>
      <c r="O28" s="101" t="s">
        <v>95</v>
      </c>
    </row>
    <row r="29" spans="2:15" s="87" customFormat="1" ht="26.25" thickBot="1">
      <c r="B29" s="75">
        <v>22</v>
      </c>
      <c r="C29" s="76" t="s">
        <v>70</v>
      </c>
      <c r="D29" s="77" t="s">
        <v>22</v>
      </c>
      <c r="E29" s="78" t="s">
        <v>5</v>
      </c>
      <c r="F29" s="82" t="s">
        <v>34</v>
      </c>
      <c r="G29" s="80" t="s">
        <v>21</v>
      </c>
      <c r="H29" s="81">
        <f t="shared" si="0"/>
        <v>1</v>
      </c>
      <c r="I29" s="120"/>
      <c r="J29" s="131"/>
      <c r="K29" s="127"/>
      <c r="L29" s="101" t="s">
        <v>95</v>
      </c>
      <c r="M29" s="101" t="s">
        <v>95</v>
      </c>
      <c r="N29" s="101" t="s">
        <v>95</v>
      </c>
      <c r="O29" s="101" t="s">
        <v>95</v>
      </c>
    </row>
    <row r="30" spans="2:15" s="87" customFormat="1" ht="26.25" thickBot="1">
      <c r="B30" s="75">
        <v>23</v>
      </c>
      <c r="C30" s="76" t="s">
        <v>70</v>
      </c>
      <c r="D30" s="77" t="s">
        <v>22</v>
      </c>
      <c r="E30" s="78" t="s">
        <v>5</v>
      </c>
      <c r="F30" s="82" t="s">
        <v>35</v>
      </c>
      <c r="G30" s="80" t="s">
        <v>21</v>
      </c>
      <c r="H30" s="81">
        <f t="shared" si="0"/>
        <v>1</v>
      </c>
      <c r="I30" s="120"/>
      <c r="J30" s="131"/>
      <c r="K30" s="127"/>
      <c r="L30" s="101" t="s">
        <v>95</v>
      </c>
      <c r="M30" s="101" t="s">
        <v>95</v>
      </c>
      <c r="N30" s="101" t="s">
        <v>95</v>
      </c>
      <c r="O30" s="101" t="s">
        <v>95</v>
      </c>
    </row>
    <row r="31" spans="2:15" s="87" customFormat="1" ht="26.25" thickBot="1">
      <c r="B31" s="75">
        <v>24</v>
      </c>
      <c r="C31" s="76" t="s">
        <v>70</v>
      </c>
      <c r="D31" s="77" t="s">
        <v>22</v>
      </c>
      <c r="E31" s="78" t="s">
        <v>5</v>
      </c>
      <c r="F31" s="82" t="s">
        <v>36</v>
      </c>
      <c r="G31" s="80" t="s">
        <v>21</v>
      </c>
      <c r="H31" s="81">
        <f t="shared" si="0"/>
        <v>1</v>
      </c>
      <c r="I31" s="120"/>
      <c r="J31" s="131"/>
      <c r="K31" s="127"/>
      <c r="L31" s="101" t="s">
        <v>95</v>
      </c>
      <c r="M31" s="101" t="s">
        <v>95</v>
      </c>
      <c r="N31" s="101" t="s">
        <v>95</v>
      </c>
      <c r="O31" s="101" t="s">
        <v>95</v>
      </c>
    </row>
    <row r="32" spans="2:15" s="87" customFormat="1" ht="26.25" thickBot="1">
      <c r="B32" s="75">
        <v>25</v>
      </c>
      <c r="C32" s="76" t="s">
        <v>70</v>
      </c>
      <c r="D32" s="77" t="s">
        <v>22</v>
      </c>
      <c r="E32" s="78" t="s">
        <v>5</v>
      </c>
      <c r="F32" s="82" t="s">
        <v>37</v>
      </c>
      <c r="G32" s="80" t="s">
        <v>21</v>
      </c>
      <c r="H32" s="81">
        <f t="shared" si="0"/>
        <v>1</v>
      </c>
      <c r="I32" s="120"/>
      <c r="J32" s="131"/>
      <c r="K32" s="127"/>
      <c r="L32" s="101" t="s">
        <v>95</v>
      </c>
      <c r="M32" s="101" t="s">
        <v>95</v>
      </c>
      <c r="N32" s="101" t="s">
        <v>95</v>
      </c>
      <c r="O32" s="101" t="s">
        <v>95</v>
      </c>
    </row>
    <row r="33" spans="2:15" s="87" customFormat="1" ht="26.25" thickBot="1">
      <c r="B33" s="75">
        <v>26</v>
      </c>
      <c r="C33" s="76" t="s">
        <v>70</v>
      </c>
      <c r="D33" s="77" t="s">
        <v>22</v>
      </c>
      <c r="E33" s="78" t="s">
        <v>5</v>
      </c>
      <c r="F33" s="82" t="s">
        <v>38</v>
      </c>
      <c r="G33" s="80" t="s">
        <v>21</v>
      </c>
      <c r="H33" s="81">
        <f t="shared" si="0"/>
        <v>1</v>
      </c>
      <c r="I33" s="121"/>
      <c r="J33" s="132"/>
      <c r="K33" s="128"/>
      <c r="L33" s="101" t="s">
        <v>95</v>
      </c>
      <c r="M33" s="101" t="s">
        <v>95</v>
      </c>
      <c r="N33" s="101" t="s">
        <v>95</v>
      </c>
      <c r="O33" s="101" t="s">
        <v>95</v>
      </c>
    </row>
    <row r="34" spans="2:15" ht="30.75" thickBot="1">
      <c r="B34" s="45">
        <v>27</v>
      </c>
      <c r="C34" s="13" t="s">
        <v>70</v>
      </c>
      <c r="D34" s="22" t="s">
        <v>22</v>
      </c>
      <c r="E34" s="23" t="s">
        <v>5</v>
      </c>
      <c r="F34" s="26" t="s">
        <v>138</v>
      </c>
      <c r="G34" s="49" t="s">
        <v>21</v>
      </c>
      <c r="H34" s="18">
        <f t="shared" si="0"/>
        <v>1</v>
      </c>
      <c r="I34" s="53" t="s">
        <v>110</v>
      </c>
      <c r="J34" s="50" t="s">
        <v>195</v>
      </c>
      <c r="K34" s="97"/>
      <c r="L34" s="101" t="s">
        <v>95</v>
      </c>
      <c r="M34" s="101" t="s">
        <v>95</v>
      </c>
      <c r="N34" s="101" t="s">
        <v>95</v>
      </c>
      <c r="O34" s="101" t="s">
        <v>95</v>
      </c>
    </row>
    <row r="35" spans="2:15" ht="26.25" thickBot="1">
      <c r="B35" s="75">
        <v>28</v>
      </c>
      <c r="C35" s="76" t="s">
        <v>70</v>
      </c>
      <c r="D35" s="77" t="s">
        <v>22</v>
      </c>
      <c r="E35" s="78" t="s">
        <v>5</v>
      </c>
      <c r="F35" s="79" t="s">
        <v>139</v>
      </c>
      <c r="G35" s="80" t="s">
        <v>21</v>
      </c>
      <c r="H35" s="81">
        <f t="shared" si="0"/>
        <v>1</v>
      </c>
      <c r="I35" s="119" t="s">
        <v>110</v>
      </c>
      <c r="J35" s="130" t="s">
        <v>197</v>
      </c>
      <c r="K35" s="126" t="s">
        <v>104</v>
      </c>
      <c r="L35" s="101" t="s">
        <v>95</v>
      </c>
      <c r="M35" s="101" t="s">
        <v>95</v>
      </c>
      <c r="N35" s="101" t="s">
        <v>95</v>
      </c>
      <c r="O35" s="101" t="s">
        <v>95</v>
      </c>
    </row>
    <row r="36" spans="2:15" ht="26.25" thickBot="1">
      <c r="B36" s="75">
        <v>29</v>
      </c>
      <c r="C36" s="76" t="s">
        <v>70</v>
      </c>
      <c r="D36" s="77" t="s">
        <v>22</v>
      </c>
      <c r="E36" s="78" t="s">
        <v>5</v>
      </c>
      <c r="F36" s="82" t="s">
        <v>140</v>
      </c>
      <c r="G36" s="80" t="s">
        <v>21</v>
      </c>
      <c r="H36" s="81">
        <f t="shared" si="0"/>
        <v>1</v>
      </c>
      <c r="I36" s="120"/>
      <c r="J36" s="131"/>
      <c r="K36" s="127"/>
      <c r="L36" s="101" t="s">
        <v>95</v>
      </c>
      <c r="M36" s="101" t="s">
        <v>95</v>
      </c>
      <c r="N36" s="101" t="s">
        <v>95</v>
      </c>
      <c r="O36" s="101" t="s">
        <v>95</v>
      </c>
    </row>
    <row r="37" spans="2:15" ht="26.25" thickBot="1">
      <c r="B37" s="75">
        <v>30</v>
      </c>
      <c r="C37" s="76" t="s">
        <v>70</v>
      </c>
      <c r="D37" s="77" t="s">
        <v>22</v>
      </c>
      <c r="E37" s="78" t="s">
        <v>5</v>
      </c>
      <c r="F37" s="82" t="s">
        <v>39</v>
      </c>
      <c r="G37" s="80" t="s">
        <v>21</v>
      </c>
      <c r="H37" s="81">
        <f t="shared" si="0"/>
        <v>1</v>
      </c>
      <c r="I37" s="120"/>
      <c r="J37" s="131"/>
      <c r="K37" s="127"/>
      <c r="L37" s="101" t="s">
        <v>95</v>
      </c>
      <c r="M37" s="101" t="s">
        <v>95</v>
      </c>
      <c r="N37" s="101" t="s">
        <v>95</v>
      </c>
      <c r="O37" s="101" t="s">
        <v>95</v>
      </c>
    </row>
    <row r="38" spans="2:15" ht="26.25" thickBot="1">
      <c r="B38" s="75">
        <v>31</v>
      </c>
      <c r="C38" s="76" t="s">
        <v>70</v>
      </c>
      <c r="D38" s="77" t="s">
        <v>22</v>
      </c>
      <c r="E38" s="78" t="s">
        <v>5</v>
      </c>
      <c r="F38" s="82" t="s">
        <v>40</v>
      </c>
      <c r="G38" s="80" t="s">
        <v>21</v>
      </c>
      <c r="H38" s="81">
        <f t="shared" si="0"/>
        <v>1</v>
      </c>
      <c r="I38" s="120"/>
      <c r="J38" s="131"/>
      <c r="K38" s="127"/>
      <c r="L38" s="101" t="s">
        <v>95</v>
      </c>
      <c r="M38" s="101" t="s">
        <v>95</v>
      </c>
      <c r="N38" s="101" t="s">
        <v>95</v>
      </c>
      <c r="O38" s="101" t="s">
        <v>95</v>
      </c>
    </row>
    <row r="39" spans="2:15" ht="26.25" thickBot="1">
      <c r="B39" s="75">
        <v>32</v>
      </c>
      <c r="C39" s="76" t="s">
        <v>70</v>
      </c>
      <c r="D39" s="77" t="s">
        <v>22</v>
      </c>
      <c r="E39" s="78" t="s">
        <v>5</v>
      </c>
      <c r="F39" s="82" t="s">
        <v>41</v>
      </c>
      <c r="G39" s="80" t="s">
        <v>21</v>
      </c>
      <c r="H39" s="81">
        <f t="shared" si="0"/>
        <v>1</v>
      </c>
      <c r="I39" s="120"/>
      <c r="J39" s="131"/>
      <c r="K39" s="127"/>
      <c r="L39" s="101" t="s">
        <v>95</v>
      </c>
      <c r="M39" s="101" t="s">
        <v>95</v>
      </c>
      <c r="N39" s="101" t="s">
        <v>95</v>
      </c>
      <c r="O39" s="101" t="s">
        <v>95</v>
      </c>
    </row>
    <row r="40" spans="2:15" ht="26.25" thickBot="1">
      <c r="B40" s="75">
        <v>33</v>
      </c>
      <c r="C40" s="76" t="s">
        <v>70</v>
      </c>
      <c r="D40" s="77" t="s">
        <v>22</v>
      </c>
      <c r="E40" s="78" t="s">
        <v>5</v>
      </c>
      <c r="F40" s="82" t="s">
        <v>42</v>
      </c>
      <c r="G40" s="80" t="s">
        <v>21</v>
      </c>
      <c r="H40" s="81">
        <f t="shared" si="0"/>
        <v>1</v>
      </c>
      <c r="I40" s="120"/>
      <c r="J40" s="131"/>
      <c r="K40" s="127"/>
      <c r="L40" s="101" t="s">
        <v>95</v>
      </c>
      <c r="M40" s="101" t="s">
        <v>95</v>
      </c>
      <c r="N40" s="101" t="s">
        <v>95</v>
      </c>
      <c r="O40" s="101" t="s">
        <v>95</v>
      </c>
    </row>
    <row r="41" spans="2:15" ht="26.25" thickBot="1">
      <c r="B41" s="75">
        <v>34</v>
      </c>
      <c r="C41" s="76" t="s">
        <v>70</v>
      </c>
      <c r="D41" s="77" t="s">
        <v>22</v>
      </c>
      <c r="E41" s="78" t="s">
        <v>5</v>
      </c>
      <c r="F41" s="82" t="s">
        <v>43</v>
      </c>
      <c r="G41" s="80" t="s">
        <v>21</v>
      </c>
      <c r="H41" s="81">
        <f t="shared" si="0"/>
        <v>1</v>
      </c>
      <c r="I41" s="120"/>
      <c r="J41" s="131"/>
      <c r="K41" s="127"/>
      <c r="L41" s="101" t="s">
        <v>95</v>
      </c>
      <c r="M41" s="101" t="s">
        <v>95</v>
      </c>
      <c r="N41" s="101" t="s">
        <v>95</v>
      </c>
      <c r="O41" s="101" t="s">
        <v>95</v>
      </c>
    </row>
    <row r="42" spans="2:15" ht="26.25" thickBot="1">
      <c r="B42" s="75">
        <v>35</v>
      </c>
      <c r="C42" s="76" t="s">
        <v>70</v>
      </c>
      <c r="D42" s="77" t="s">
        <v>22</v>
      </c>
      <c r="E42" s="78" t="s">
        <v>5</v>
      </c>
      <c r="F42" s="82" t="s">
        <v>44</v>
      </c>
      <c r="G42" s="80" t="s">
        <v>21</v>
      </c>
      <c r="H42" s="81">
        <f t="shared" si="0"/>
        <v>1</v>
      </c>
      <c r="I42" s="120"/>
      <c r="J42" s="131"/>
      <c r="K42" s="127"/>
      <c r="L42" s="101" t="s">
        <v>95</v>
      </c>
      <c r="M42" s="101" t="s">
        <v>95</v>
      </c>
      <c r="N42" s="101" t="s">
        <v>95</v>
      </c>
      <c r="O42" s="101" t="s">
        <v>95</v>
      </c>
    </row>
    <row r="43" spans="2:15" ht="26.25" thickBot="1">
      <c r="B43" s="75">
        <v>36</v>
      </c>
      <c r="C43" s="76" t="s">
        <v>70</v>
      </c>
      <c r="D43" s="77" t="s">
        <v>22</v>
      </c>
      <c r="E43" s="78" t="s">
        <v>5</v>
      </c>
      <c r="F43" s="82" t="s">
        <v>141</v>
      </c>
      <c r="G43" s="80" t="s">
        <v>21</v>
      </c>
      <c r="H43" s="81">
        <f t="shared" si="0"/>
        <v>1</v>
      </c>
      <c r="I43" s="121"/>
      <c r="J43" s="132"/>
      <c r="K43" s="128"/>
      <c r="L43" s="101" t="s">
        <v>95</v>
      </c>
      <c r="M43" s="101" t="s">
        <v>95</v>
      </c>
      <c r="N43" s="101" t="s">
        <v>95</v>
      </c>
      <c r="O43" s="101" t="s">
        <v>95</v>
      </c>
    </row>
    <row r="44" spans="2:15" ht="138" customHeight="1" thickBot="1">
      <c r="B44" s="45">
        <v>37</v>
      </c>
      <c r="C44" s="13" t="s">
        <v>70</v>
      </c>
      <c r="D44" s="22" t="s">
        <v>22</v>
      </c>
      <c r="E44" s="23" t="s">
        <v>9</v>
      </c>
      <c r="F44" s="21" t="s">
        <v>45</v>
      </c>
      <c r="G44" s="49" t="s">
        <v>21</v>
      </c>
      <c r="H44" s="18">
        <f t="shared" si="0"/>
        <v>1</v>
      </c>
      <c r="I44" s="53" t="s">
        <v>111</v>
      </c>
      <c r="J44" s="106" t="s">
        <v>198</v>
      </c>
      <c r="K44" s="114"/>
      <c r="L44" s="101" t="s">
        <v>95</v>
      </c>
      <c r="M44" s="101" t="s">
        <v>95</v>
      </c>
      <c r="N44" s="101" t="s">
        <v>95</v>
      </c>
      <c r="O44" s="101" t="s">
        <v>95</v>
      </c>
    </row>
    <row r="45" spans="2:15" ht="45.75" thickBot="1">
      <c r="B45" s="45">
        <v>38</v>
      </c>
      <c r="C45" s="13" t="s">
        <v>70</v>
      </c>
      <c r="D45" s="22" t="s">
        <v>22</v>
      </c>
      <c r="E45" s="23" t="s">
        <v>9</v>
      </c>
      <c r="F45" s="21" t="s">
        <v>142</v>
      </c>
      <c r="G45" s="49" t="s">
        <v>21</v>
      </c>
      <c r="H45" s="18">
        <f t="shared" si="0"/>
        <v>1</v>
      </c>
      <c r="I45" s="103" t="s">
        <v>143</v>
      </c>
      <c r="J45" s="129"/>
      <c r="K45" s="115"/>
      <c r="L45" s="101" t="s">
        <v>95</v>
      </c>
      <c r="M45" s="101" t="s">
        <v>95</v>
      </c>
      <c r="N45" s="101" t="s">
        <v>95</v>
      </c>
      <c r="O45" s="101" t="s">
        <v>95</v>
      </c>
    </row>
    <row r="46" spans="2:15" s="35" customFormat="1" ht="26.25" thickBot="1">
      <c r="B46" s="46">
        <v>39</v>
      </c>
      <c r="C46" s="30" t="s">
        <v>70</v>
      </c>
      <c r="D46" s="31" t="s">
        <v>22</v>
      </c>
      <c r="E46" s="32" t="s">
        <v>9</v>
      </c>
      <c r="F46" s="21" t="s">
        <v>144</v>
      </c>
      <c r="G46" s="60" t="s">
        <v>21</v>
      </c>
      <c r="H46" s="33">
        <f t="shared" si="0"/>
        <v>1</v>
      </c>
      <c r="I46" s="62" t="s">
        <v>108</v>
      </c>
      <c r="J46" s="34" t="s">
        <v>83</v>
      </c>
      <c r="K46" s="98"/>
      <c r="L46" s="101" t="s">
        <v>95</v>
      </c>
      <c r="M46" s="101" t="s">
        <v>95</v>
      </c>
      <c r="N46" s="101" t="s">
        <v>95</v>
      </c>
      <c r="O46" s="101" t="s">
        <v>95</v>
      </c>
    </row>
    <row r="47" spans="2:15" ht="30.75" thickBot="1">
      <c r="B47" s="45">
        <v>40</v>
      </c>
      <c r="C47" s="13" t="s">
        <v>70</v>
      </c>
      <c r="D47" s="22" t="s">
        <v>22</v>
      </c>
      <c r="E47" s="23" t="s">
        <v>9</v>
      </c>
      <c r="F47" s="25" t="s">
        <v>145</v>
      </c>
      <c r="G47" s="49" t="s">
        <v>21</v>
      </c>
      <c r="H47" s="18">
        <f t="shared" si="0"/>
        <v>1</v>
      </c>
      <c r="I47" s="47" t="s">
        <v>112</v>
      </c>
      <c r="J47" s="36" t="s">
        <v>89</v>
      </c>
      <c r="K47" s="97"/>
      <c r="L47" s="101" t="s">
        <v>95</v>
      </c>
      <c r="M47" s="101" t="s">
        <v>95</v>
      </c>
      <c r="N47" s="101" t="s">
        <v>95</v>
      </c>
      <c r="O47" s="101" t="s">
        <v>95</v>
      </c>
    </row>
    <row r="48" spans="2:15" ht="30.75" thickBot="1">
      <c r="B48" s="45">
        <v>41</v>
      </c>
      <c r="C48" s="13" t="s">
        <v>70</v>
      </c>
      <c r="D48" s="22" t="s">
        <v>22</v>
      </c>
      <c r="E48" s="23" t="s">
        <v>9</v>
      </c>
      <c r="F48" s="21" t="s">
        <v>146</v>
      </c>
      <c r="G48" s="49" t="s">
        <v>21</v>
      </c>
      <c r="H48" s="18">
        <f t="shared" si="0"/>
        <v>1</v>
      </c>
      <c r="I48" s="47" t="s">
        <v>147</v>
      </c>
      <c r="J48" s="20" t="s">
        <v>83</v>
      </c>
      <c r="K48" s="97"/>
      <c r="L48" s="101" t="s">
        <v>95</v>
      </c>
      <c r="M48" s="101" t="s">
        <v>95</v>
      </c>
      <c r="N48" s="101" t="s">
        <v>95</v>
      </c>
      <c r="O48" s="101" t="s">
        <v>95</v>
      </c>
    </row>
    <row r="49" spans="2:15" ht="30.75" thickBot="1">
      <c r="B49" s="45">
        <v>42</v>
      </c>
      <c r="C49" s="13" t="s">
        <v>70</v>
      </c>
      <c r="D49" s="22" t="s">
        <v>22</v>
      </c>
      <c r="E49" s="23" t="s">
        <v>6</v>
      </c>
      <c r="F49" s="21" t="s">
        <v>46</v>
      </c>
      <c r="G49" s="49" t="s">
        <v>21</v>
      </c>
      <c r="H49" s="18">
        <f t="shared" si="0"/>
        <v>1</v>
      </c>
      <c r="I49" s="47" t="s">
        <v>113</v>
      </c>
      <c r="J49" s="50" t="s">
        <v>83</v>
      </c>
      <c r="K49" s="97"/>
      <c r="L49" s="101" t="s">
        <v>95</v>
      </c>
      <c r="M49" s="101" t="s">
        <v>95</v>
      </c>
      <c r="N49" s="101" t="s">
        <v>95</v>
      </c>
      <c r="O49" s="101" t="s">
        <v>95</v>
      </c>
    </row>
    <row r="50" spans="2:15" ht="25.5" customHeight="1" thickBot="1">
      <c r="B50" s="63">
        <v>43</v>
      </c>
      <c r="C50" s="54" t="s">
        <v>70</v>
      </c>
      <c r="D50" s="57" t="s">
        <v>22</v>
      </c>
      <c r="E50" s="55" t="s">
        <v>6</v>
      </c>
      <c r="F50" s="69" t="s">
        <v>47</v>
      </c>
      <c r="G50" s="65" t="s">
        <v>20</v>
      </c>
      <c r="H50" s="66">
        <f t="shared" si="0"/>
        <v>0.5</v>
      </c>
      <c r="I50" s="135" t="s">
        <v>114</v>
      </c>
      <c r="J50" s="108" t="s">
        <v>197</v>
      </c>
      <c r="K50" s="111" t="s">
        <v>148</v>
      </c>
      <c r="L50" s="101" t="s">
        <v>95</v>
      </c>
      <c r="M50" s="101" t="s">
        <v>95</v>
      </c>
      <c r="N50" s="101" t="s">
        <v>95</v>
      </c>
      <c r="O50" s="101" t="s">
        <v>95</v>
      </c>
    </row>
    <row r="51" spans="2:15" ht="25.5" customHeight="1" thickBot="1">
      <c r="B51" s="63">
        <v>44</v>
      </c>
      <c r="C51" s="54" t="s">
        <v>70</v>
      </c>
      <c r="D51" s="57" t="s">
        <v>22</v>
      </c>
      <c r="E51" s="55" t="s">
        <v>6</v>
      </c>
      <c r="F51" s="64" t="s">
        <v>48</v>
      </c>
      <c r="G51" s="65" t="s">
        <v>14</v>
      </c>
      <c r="H51" s="66">
        <f t="shared" si="0"/>
      </c>
      <c r="I51" s="136"/>
      <c r="J51" s="109"/>
      <c r="K51" s="112"/>
      <c r="L51" s="101" t="s">
        <v>95</v>
      </c>
      <c r="M51" s="101" t="s">
        <v>95</v>
      </c>
      <c r="N51" s="101" t="s">
        <v>95</v>
      </c>
      <c r="O51" s="101" t="s">
        <v>95</v>
      </c>
    </row>
    <row r="52" spans="2:15" ht="25.5" customHeight="1" thickBot="1">
      <c r="B52" s="63">
        <v>45</v>
      </c>
      <c r="C52" s="54" t="s">
        <v>70</v>
      </c>
      <c r="D52" s="57" t="s">
        <v>22</v>
      </c>
      <c r="E52" s="55" t="s">
        <v>6</v>
      </c>
      <c r="F52" s="64" t="s">
        <v>49</v>
      </c>
      <c r="G52" s="65" t="s">
        <v>14</v>
      </c>
      <c r="H52" s="66">
        <f t="shared" si="0"/>
      </c>
      <c r="I52" s="136"/>
      <c r="J52" s="109"/>
      <c r="K52" s="112"/>
      <c r="L52" s="101" t="s">
        <v>95</v>
      </c>
      <c r="M52" s="101" t="s">
        <v>95</v>
      </c>
      <c r="N52" s="101" t="s">
        <v>95</v>
      </c>
      <c r="O52" s="101" t="s">
        <v>95</v>
      </c>
    </row>
    <row r="53" spans="2:15" ht="25.5" customHeight="1" thickBot="1">
      <c r="B53" s="63">
        <v>46</v>
      </c>
      <c r="C53" s="54" t="s">
        <v>70</v>
      </c>
      <c r="D53" s="57" t="s">
        <v>22</v>
      </c>
      <c r="E53" s="55" t="s">
        <v>6</v>
      </c>
      <c r="F53" s="64" t="s">
        <v>149</v>
      </c>
      <c r="G53" s="65" t="s">
        <v>14</v>
      </c>
      <c r="H53" s="66">
        <f t="shared" si="0"/>
      </c>
      <c r="I53" s="136"/>
      <c r="J53" s="109"/>
      <c r="K53" s="112"/>
      <c r="L53" s="101" t="s">
        <v>95</v>
      </c>
      <c r="M53" s="101" t="s">
        <v>95</v>
      </c>
      <c r="N53" s="101" t="s">
        <v>95</v>
      </c>
      <c r="O53" s="101" t="s">
        <v>95</v>
      </c>
    </row>
    <row r="54" spans="2:15" ht="26.25" customHeight="1" thickBot="1">
      <c r="B54" s="63">
        <v>47</v>
      </c>
      <c r="C54" s="54" t="s">
        <v>70</v>
      </c>
      <c r="D54" s="57" t="s">
        <v>22</v>
      </c>
      <c r="E54" s="55" t="s">
        <v>6</v>
      </c>
      <c r="F54" s="64" t="s">
        <v>93</v>
      </c>
      <c r="G54" s="65" t="s">
        <v>14</v>
      </c>
      <c r="H54" s="66">
        <f t="shared" si="0"/>
      </c>
      <c r="I54" s="137"/>
      <c r="J54" s="110"/>
      <c r="K54" s="113"/>
      <c r="L54" s="101" t="s">
        <v>95</v>
      </c>
      <c r="M54" s="101" t="s">
        <v>95</v>
      </c>
      <c r="N54" s="101" t="s">
        <v>95</v>
      </c>
      <c r="O54" s="101" t="s">
        <v>95</v>
      </c>
    </row>
    <row r="55" spans="2:15" ht="25.5" customHeight="1" thickBot="1">
      <c r="B55" s="45">
        <v>48</v>
      </c>
      <c r="C55" s="13" t="s">
        <v>70</v>
      </c>
      <c r="D55" s="22" t="s">
        <v>22</v>
      </c>
      <c r="E55" s="23" t="s">
        <v>6</v>
      </c>
      <c r="F55" s="26" t="s">
        <v>150</v>
      </c>
      <c r="G55" s="49" t="s">
        <v>21</v>
      </c>
      <c r="H55" s="18">
        <f t="shared" si="0"/>
        <v>1</v>
      </c>
      <c r="I55" s="117" t="s">
        <v>114</v>
      </c>
      <c r="J55" s="106" t="s">
        <v>197</v>
      </c>
      <c r="K55" s="111"/>
      <c r="L55" s="101" t="s">
        <v>95</v>
      </c>
      <c r="M55" s="101" t="s">
        <v>95</v>
      </c>
      <c r="N55" s="101" t="s">
        <v>95</v>
      </c>
      <c r="O55" s="101" t="s">
        <v>95</v>
      </c>
    </row>
    <row r="56" spans="2:15" ht="26.25" customHeight="1" thickBot="1">
      <c r="B56" s="45">
        <v>49</v>
      </c>
      <c r="C56" s="13" t="s">
        <v>70</v>
      </c>
      <c r="D56" s="22" t="s">
        <v>22</v>
      </c>
      <c r="E56" s="23" t="s">
        <v>7</v>
      </c>
      <c r="F56" s="21" t="s">
        <v>151</v>
      </c>
      <c r="G56" s="49" t="s">
        <v>21</v>
      </c>
      <c r="H56" s="18">
        <f t="shared" si="0"/>
        <v>1</v>
      </c>
      <c r="I56" s="118"/>
      <c r="J56" s="107"/>
      <c r="K56" s="112"/>
      <c r="L56" s="101" t="s">
        <v>95</v>
      </c>
      <c r="M56" s="101" t="s">
        <v>95</v>
      </c>
      <c r="N56" s="101" t="s">
        <v>95</v>
      </c>
      <c r="O56" s="101" t="s">
        <v>95</v>
      </c>
    </row>
    <row r="57" spans="2:15" ht="26.25" thickBot="1">
      <c r="B57" s="45">
        <v>50</v>
      </c>
      <c r="C57" s="13" t="s">
        <v>70</v>
      </c>
      <c r="D57" s="22" t="s">
        <v>22</v>
      </c>
      <c r="E57" s="23" t="s">
        <v>8</v>
      </c>
      <c r="F57" s="21" t="s">
        <v>50</v>
      </c>
      <c r="G57" s="49" t="s">
        <v>21</v>
      </c>
      <c r="H57" s="18">
        <f t="shared" si="0"/>
        <v>1</v>
      </c>
      <c r="I57" s="47" t="s">
        <v>108</v>
      </c>
      <c r="J57" s="20" t="s">
        <v>89</v>
      </c>
      <c r="K57" s="97"/>
      <c r="L57" s="101" t="s">
        <v>95</v>
      </c>
      <c r="M57" s="101" t="s">
        <v>95</v>
      </c>
      <c r="N57" s="101" t="s">
        <v>95</v>
      </c>
      <c r="O57" s="101" t="s">
        <v>95</v>
      </c>
    </row>
    <row r="58" spans="2:15" ht="39" thickBot="1">
      <c r="B58" s="45">
        <v>51</v>
      </c>
      <c r="C58" s="13" t="s">
        <v>71</v>
      </c>
      <c r="D58" s="22" t="s">
        <v>80</v>
      </c>
      <c r="E58" s="15"/>
      <c r="F58" s="25" t="s">
        <v>152</v>
      </c>
      <c r="G58" s="49" t="s">
        <v>21</v>
      </c>
      <c r="H58" s="18">
        <f t="shared" si="0"/>
        <v>1</v>
      </c>
      <c r="I58" s="47" t="s">
        <v>115</v>
      </c>
      <c r="J58" s="36" t="s">
        <v>199</v>
      </c>
      <c r="K58" s="102" t="s">
        <v>97</v>
      </c>
      <c r="L58" s="101" t="s">
        <v>95</v>
      </c>
      <c r="M58" s="101" t="s">
        <v>95</v>
      </c>
      <c r="N58" s="101" t="s">
        <v>95</v>
      </c>
      <c r="O58" s="101" t="s">
        <v>95</v>
      </c>
    </row>
    <row r="59" spans="2:15" ht="25.5" customHeight="1" thickBot="1">
      <c r="B59" s="63">
        <v>52</v>
      </c>
      <c r="C59" s="54" t="s">
        <v>72</v>
      </c>
      <c r="D59" s="83" t="s">
        <v>153</v>
      </c>
      <c r="E59" s="55" t="s">
        <v>3</v>
      </c>
      <c r="F59" s="69" t="s">
        <v>154</v>
      </c>
      <c r="G59" s="65" t="s">
        <v>21</v>
      </c>
      <c r="H59" s="66">
        <f t="shared" si="0"/>
        <v>1</v>
      </c>
      <c r="I59" s="133" t="s">
        <v>155</v>
      </c>
      <c r="J59" s="108" t="s">
        <v>194</v>
      </c>
      <c r="K59" s="111"/>
      <c r="L59" s="101" t="s">
        <v>95</v>
      </c>
      <c r="M59" s="101" t="s">
        <v>95</v>
      </c>
      <c r="N59" s="101" t="s">
        <v>95</v>
      </c>
      <c r="O59" s="101" t="s">
        <v>95</v>
      </c>
    </row>
    <row r="60" spans="2:15" ht="25.5" customHeight="1" thickBot="1">
      <c r="B60" s="63">
        <v>53</v>
      </c>
      <c r="C60" s="54" t="s">
        <v>72</v>
      </c>
      <c r="D60" s="83" t="s">
        <v>153</v>
      </c>
      <c r="E60" s="55" t="s">
        <v>3</v>
      </c>
      <c r="F60" s="69" t="s">
        <v>156</v>
      </c>
      <c r="G60" s="65" t="s">
        <v>21</v>
      </c>
      <c r="H60" s="66">
        <f t="shared" si="0"/>
        <v>1</v>
      </c>
      <c r="I60" s="138"/>
      <c r="J60" s="122"/>
      <c r="K60" s="112"/>
      <c r="L60" s="101" t="s">
        <v>95</v>
      </c>
      <c r="M60" s="101" t="s">
        <v>95</v>
      </c>
      <c r="N60" s="101" t="s">
        <v>95</v>
      </c>
      <c r="O60" s="101" t="s">
        <v>95</v>
      </c>
    </row>
    <row r="61" spans="2:15" ht="25.5" customHeight="1" thickBot="1">
      <c r="B61" s="63">
        <v>54</v>
      </c>
      <c r="C61" s="54" t="s">
        <v>72</v>
      </c>
      <c r="D61" s="83" t="s">
        <v>153</v>
      </c>
      <c r="E61" s="55" t="s">
        <v>3</v>
      </c>
      <c r="F61" s="69" t="s">
        <v>157</v>
      </c>
      <c r="G61" s="65" t="s">
        <v>21</v>
      </c>
      <c r="H61" s="66">
        <f t="shared" si="0"/>
        <v>1</v>
      </c>
      <c r="I61" s="138"/>
      <c r="J61" s="122"/>
      <c r="K61" s="112"/>
      <c r="L61" s="101" t="s">
        <v>95</v>
      </c>
      <c r="M61" s="101" t="s">
        <v>95</v>
      </c>
      <c r="N61" s="101" t="s">
        <v>95</v>
      </c>
      <c r="O61" s="101" t="s">
        <v>95</v>
      </c>
    </row>
    <row r="62" spans="2:15" ht="25.5" customHeight="1" thickBot="1">
      <c r="B62" s="63">
        <v>55</v>
      </c>
      <c r="C62" s="54" t="s">
        <v>72</v>
      </c>
      <c r="D62" s="83" t="s">
        <v>153</v>
      </c>
      <c r="E62" s="55" t="s">
        <v>4</v>
      </c>
      <c r="F62" s="69" t="s">
        <v>158</v>
      </c>
      <c r="G62" s="65" t="s">
        <v>21</v>
      </c>
      <c r="H62" s="66">
        <f t="shared" si="0"/>
        <v>1</v>
      </c>
      <c r="I62" s="134"/>
      <c r="J62" s="123"/>
      <c r="K62" s="112"/>
      <c r="L62" s="101" t="s">
        <v>95</v>
      </c>
      <c r="M62" s="101" t="s">
        <v>95</v>
      </c>
      <c r="N62" s="101" t="s">
        <v>95</v>
      </c>
      <c r="O62" s="101" t="s">
        <v>95</v>
      </c>
    </row>
    <row r="63" spans="2:15" ht="25.5" customHeight="1" thickBot="1">
      <c r="B63" s="63">
        <v>56</v>
      </c>
      <c r="C63" s="54" t="s">
        <v>72</v>
      </c>
      <c r="D63" s="83" t="s">
        <v>153</v>
      </c>
      <c r="E63" s="55" t="s">
        <v>4</v>
      </c>
      <c r="F63" s="69" t="s">
        <v>51</v>
      </c>
      <c r="G63" s="65" t="s">
        <v>21</v>
      </c>
      <c r="H63" s="66">
        <f t="shared" si="0"/>
        <v>1</v>
      </c>
      <c r="I63" s="133" t="s">
        <v>155</v>
      </c>
      <c r="J63" s="108" t="s">
        <v>194</v>
      </c>
      <c r="K63" s="112"/>
      <c r="L63" s="101" t="s">
        <v>95</v>
      </c>
      <c r="M63" s="101" t="s">
        <v>95</v>
      </c>
      <c r="N63" s="101" t="s">
        <v>95</v>
      </c>
      <c r="O63" s="101" t="s">
        <v>95</v>
      </c>
    </row>
    <row r="64" spans="2:15" ht="25.5" customHeight="1" thickBot="1">
      <c r="B64" s="63">
        <v>57</v>
      </c>
      <c r="C64" s="54" t="s">
        <v>72</v>
      </c>
      <c r="D64" s="83" t="s">
        <v>153</v>
      </c>
      <c r="E64" s="55" t="s">
        <v>4</v>
      </c>
      <c r="F64" s="69" t="s">
        <v>159</v>
      </c>
      <c r="G64" s="65" t="s">
        <v>21</v>
      </c>
      <c r="H64" s="66">
        <f>IF(G64="SI",1,IF(G64="PARCIAL",0.5,IF(G64="N/A","",0)))</f>
        <v>1</v>
      </c>
      <c r="I64" s="134"/>
      <c r="J64" s="123"/>
      <c r="K64" s="112"/>
      <c r="L64" s="101" t="s">
        <v>95</v>
      </c>
      <c r="M64" s="101" t="s">
        <v>95</v>
      </c>
      <c r="N64" s="101" t="s">
        <v>95</v>
      </c>
      <c r="O64" s="101" t="s">
        <v>95</v>
      </c>
    </row>
    <row r="65" spans="2:15" ht="30.75" thickBot="1">
      <c r="B65" s="63">
        <v>58</v>
      </c>
      <c r="C65" s="54" t="s">
        <v>72</v>
      </c>
      <c r="D65" s="83" t="s">
        <v>153</v>
      </c>
      <c r="E65" s="55" t="s">
        <v>4</v>
      </c>
      <c r="F65" s="84" t="s">
        <v>160</v>
      </c>
      <c r="G65" s="65" t="s">
        <v>21</v>
      </c>
      <c r="H65" s="66">
        <f>IF(G65="SI",1,IF(G65="PARCIAL",0.5,IF(G65="N/A","",0)))</f>
        <v>1</v>
      </c>
      <c r="I65" s="72" t="s">
        <v>155</v>
      </c>
      <c r="J65" s="74" t="s">
        <v>194</v>
      </c>
      <c r="K65" s="112"/>
      <c r="L65" s="101" t="s">
        <v>95</v>
      </c>
      <c r="M65" s="101" t="s">
        <v>95</v>
      </c>
      <c r="N65" s="101" t="s">
        <v>95</v>
      </c>
      <c r="O65" s="101" t="s">
        <v>95</v>
      </c>
    </row>
    <row r="66" spans="2:15" ht="105.75" customHeight="1" thickBot="1">
      <c r="B66" s="63">
        <v>59</v>
      </c>
      <c r="C66" s="54" t="s">
        <v>72</v>
      </c>
      <c r="D66" s="83" t="s">
        <v>153</v>
      </c>
      <c r="E66" s="55" t="s">
        <v>4</v>
      </c>
      <c r="F66" s="69" t="s">
        <v>161</v>
      </c>
      <c r="G66" s="65" t="s">
        <v>21</v>
      </c>
      <c r="H66" s="66">
        <f t="shared" si="0"/>
        <v>1</v>
      </c>
      <c r="I66" s="104" t="s">
        <v>155</v>
      </c>
      <c r="J66" s="85" t="s">
        <v>194</v>
      </c>
      <c r="K66" s="113"/>
      <c r="L66" s="101" t="s">
        <v>95</v>
      </c>
      <c r="M66" s="101" t="s">
        <v>95</v>
      </c>
      <c r="N66" s="101" t="s">
        <v>95</v>
      </c>
      <c r="O66" s="101" t="s">
        <v>95</v>
      </c>
    </row>
    <row r="67" spans="2:15" ht="45.75" thickBot="1">
      <c r="B67" s="45">
        <v>60</v>
      </c>
      <c r="C67" s="13" t="s">
        <v>72</v>
      </c>
      <c r="D67" s="29" t="s">
        <v>153</v>
      </c>
      <c r="E67" s="23" t="s">
        <v>5</v>
      </c>
      <c r="F67" s="21" t="s">
        <v>162</v>
      </c>
      <c r="G67" s="49" t="s">
        <v>21</v>
      </c>
      <c r="H67" s="18">
        <f t="shared" si="0"/>
        <v>1</v>
      </c>
      <c r="I67" s="158" t="s">
        <v>163</v>
      </c>
      <c r="J67" s="51" t="s">
        <v>83</v>
      </c>
      <c r="K67" s="97"/>
      <c r="L67" s="101" t="s">
        <v>95</v>
      </c>
      <c r="M67" s="101" t="s">
        <v>95</v>
      </c>
      <c r="N67" s="101" t="s">
        <v>95</v>
      </c>
      <c r="O67" s="101" t="s">
        <v>95</v>
      </c>
    </row>
    <row r="68" spans="2:15" ht="30.75" thickBot="1">
      <c r="B68" s="45">
        <v>61</v>
      </c>
      <c r="C68" s="13" t="s">
        <v>72</v>
      </c>
      <c r="D68" s="29" t="s">
        <v>153</v>
      </c>
      <c r="E68" s="23" t="s">
        <v>9</v>
      </c>
      <c r="F68" s="21" t="s">
        <v>164</v>
      </c>
      <c r="G68" s="49" t="s">
        <v>21</v>
      </c>
      <c r="H68" s="18">
        <f t="shared" si="0"/>
        <v>1</v>
      </c>
      <c r="I68" s="47" t="s">
        <v>165</v>
      </c>
      <c r="J68" s="36" t="s">
        <v>90</v>
      </c>
      <c r="K68" s="97"/>
      <c r="L68" s="101" t="s">
        <v>95</v>
      </c>
      <c r="M68" s="101" t="s">
        <v>95</v>
      </c>
      <c r="N68" s="101" t="s">
        <v>95</v>
      </c>
      <c r="O68" s="101" t="s">
        <v>95</v>
      </c>
    </row>
    <row r="69" spans="2:15" ht="30.75" thickBot="1">
      <c r="B69" s="45">
        <v>62</v>
      </c>
      <c r="C69" s="13" t="s">
        <v>72</v>
      </c>
      <c r="D69" s="29" t="s">
        <v>153</v>
      </c>
      <c r="E69" s="23" t="s">
        <v>6</v>
      </c>
      <c r="F69" s="21" t="s">
        <v>166</v>
      </c>
      <c r="G69" s="49" t="s">
        <v>21</v>
      </c>
      <c r="H69" s="18">
        <f t="shared" si="0"/>
        <v>1</v>
      </c>
      <c r="I69" s="47" t="s">
        <v>116</v>
      </c>
      <c r="J69" s="36" t="s">
        <v>91</v>
      </c>
      <c r="K69" s="97"/>
      <c r="L69" s="101" t="s">
        <v>95</v>
      </c>
      <c r="M69" s="101" t="s">
        <v>95</v>
      </c>
      <c r="N69" s="101" t="s">
        <v>95</v>
      </c>
      <c r="O69" s="101" t="s">
        <v>95</v>
      </c>
    </row>
    <row r="70" spans="1:15" s="52" customFormat="1" ht="45.75" thickBot="1">
      <c r="A70" s="5"/>
      <c r="B70" s="63">
        <v>63</v>
      </c>
      <c r="C70" s="54" t="s">
        <v>72</v>
      </c>
      <c r="D70" s="83" t="s">
        <v>153</v>
      </c>
      <c r="E70" s="55" t="s">
        <v>7</v>
      </c>
      <c r="F70" s="84" t="s">
        <v>52</v>
      </c>
      <c r="G70" s="65" t="s">
        <v>21</v>
      </c>
      <c r="H70" s="66">
        <f t="shared" si="0"/>
        <v>1</v>
      </c>
      <c r="I70" s="72" t="s">
        <v>167</v>
      </c>
      <c r="J70" s="86" t="s">
        <v>168</v>
      </c>
      <c r="K70" s="97"/>
      <c r="L70" s="101" t="s">
        <v>95</v>
      </c>
      <c r="M70" s="101" t="s">
        <v>95</v>
      </c>
      <c r="N70" s="101" t="s">
        <v>95</v>
      </c>
      <c r="O70" s="101" t="s">
        <v>95</v>
      </c>
    </row>
    <row r="71" spans="2:15" ht="30.75" thickBot="1">
      <c r="B71" s="45">
        <v>64</v>
      </c>
      <c r="C71" s="13" t="s">
        <v>72</v>
      </c>
      <c r="D71" s="29" t="s">
        <v>153</v>
      </c>
      <c r="E71" s="23" t="s">
        <v>8</v>
      </c>
      <c r="F71" s="21" t="s">
        <v>169</v>
      </c>
      <c r="G71" s="49" t="s">
        <v>21</v>
      </c>
      <c r="H71" s="18">
        <f t="shared" si="0"/>
        <v>1</v>
      </c>
      <c r="I71" s="47" t="s">
        <v>117</v>
      </c>
      <c r="J71" s="20" t="s">
        <v>198</v>
      </c>
      <c r="K71" s="97"/>
      <c r="L71" s="101" t="s">
        <v>95</v>
      </c>
      <c r="M71" s="101" t="s">
        <v>95</v>
      </c>
      <c r="N71" s="101" t="s">
        <v>95</v>
      </c>
      <c r="O71" s="101" t="s">
        <v>95</v>
      </c>
    </row>
    <row r="72" spans="2:15" s="87" customFormat="1" ht="30.75" thickBot="1">
      <c r="B72" s="75">
        <v>65</v>
      </c>
      <c r="C72" s="76" t="s">
        <v>72</v>
      </c>
      <c r="D72" s="88" t="s">
        <v>153</v>
      </c>
      <c r="E72" s="78" t="s">
        <v>8</v>
      </c>
      <c r="F72" s="79" t="s">
        <v>170</v>
      </c>
      <c r="G72" s="80" t="s">
        <v>20</v>
      </c>
      <c r="H72" s="81">
        <f t="shared" si="0"/>
        <v>0.5</v>
      </c>
      <c r="I72" s="90" t="s">
        <v>114</v>
      </c>
      <c r="J72" s="89" t="s">
        <v>199</v>
      </c>
      <c r="K72" s="99"/>
      <c r="L72" s="101" t="s">
        <v>95</v>
      </c>
      <c r="M72" s="101" t="s">
        <v>95</v>
      </c>
      <c r="N72" s="101" t="s">
        <v>95</v>
      </c>
      <c r="O72" s="101" t="s">
        <v>95</v>
      </c>
    </row>
    <row r="73" spans="2:15" ht="30.75" thickBot="1">
      <c r="B73" s="45">
        <v>66</v>
      </c>
      <c r="C73" s="13" t="s">
        <v>72</v>
      </c>
      <c r="D73" s="29" t="s">
        <v>153</v>
      </c>
      <c r="E73" s="23" t="s">
        <v>10</v>
      </c>
      <c r="F73" s="21" t="s">
        <v>171</v>
      </c>
      <c r="G73" s="49" t="s">
        <v>21</v>
      </c>
      <c r="H73" s="18">
        <f aca="true" t="shared" si="1" ref="H73:H98">IF(G73="SI",1,IF(G73="PARCIAL",0.5,IF(G73="N/A","",0)))</f>
        <v>1</v>
      </c>
      <c r="I73" s="47" t="s">
        <v>128</v>
      </c>
      <c r="J73" s="20" t="s">
        <v>195</v>
      </c>
      <c r="K73" s="97"/>
      <c r="L73" s="101" t="s">
        <v>95</v>
      </c>
      <c r="M73" s="101" t="s">
        <v>95</v>
      </c>
      <c r="N73" s="101" t="s">
        <v>95</v>
      </c>
      <c r="O73" s="101" t="s">
        <v>95</v>
      </c>
    </row>
    <row r="74" spans="2:15" s="87" customFormat="1" ht="45.75" thickBot="1">
      <c r="B74" s="75">
        <v>67</v>
      </c>
      <c r="C74" s="76" t="s">
        <v>72</v>
      </c>
      <c r="D74" s="88" t="s">
        <v>153</v>
      </c>
      <c r="E74" s="78" t="s">
        <v>10</v>
      </c>
      <c r="F74" s="79" t="s">
        <v>172</v>
      </c>
      <c r="G74" s="80" t="s">
        <v>21</v>
      </c>
      <c r="H74" s="81">
        <f t="shared" si="1"/>
        <v>1</v>
      </c>
      <c r="I74" s="90" t="s">
        <v>173</v>
      </c>
      <c r="J74" s="91" t="s">
        <v>194</v>
      </c>
      <c r="K74" s="99"/>
      <c r="L74" s="101" t="s">
        <v>95</v>
      </c>
      <c r="M74" s="101" t="s">
        <v>95</v>
      </c>
      <c r="N74" s="101" t="s">
        <v>95</v>
      </c>
      <c r="O74" s="101" t="s">
        <v>95</v>
      </c>
    </row>
    <row r="75" spans="2:15" ht="26.25" thickBot="1">
      <c r="B75" s="45">
        <v>68</v>
      </c>
      <c r="C75" s="13" t="s">
        <v>72</v>
      </c>
      <c r="D75" s="29" t="s">
        <v>153</v>
      </c>
      <c r="E75" s="23" t="s">
        <v>11</v>
      </c>
      <c r="F75" s="21" t="s">
        <v>53</v>
      </c>
      <c r="G75" s="49" t="s">
        <v>21</v>
      </c>
      <c r="H75" s="18">
        <f t="shared" si="1"/>
        <v>1</v>
      </c>
      <c r="I75" s="47" t="s">
        <v>118</v>
      </c>
      <c r="J75" s="36" t="s">
        <v>83</v>
      </c>
      <c r="K75" s="97"/>
      <c r="L75" s="101" t="s">
        <v>95</v>
      </c>
      <c r="M75" s="101" t="s">
        <v>95</v>
      </c>
      <c r="N75" s="101" t="s">
        <v>95</v>
      </c>
      <c r="O75" s="101" t="s">
        <v>95</v>
      </c>
    </row>
    <row r="76" spans="2:15" ht="30.75" thickBot="1">
      <c r="B76" s="45">
        <v>69</v>
      </c>
      <c r="C76" s="13" t="s">
        <v>72</v>
      </c>
      <c r="D76" s="29" t="s">
        <v>153</v>
      </c>
      <c r="E76" s="23" t="s">
        <v>12</v>
      </c>
      <c r="F76" s="21" t="s">
        <v>174</v>
      </c>
      <c r="G76" s="49" t="s">
        <v>21</v>
      </c>
      <c r="H76" s="18">
        <f t="shared" si="1"/>
        <v>1</v>
      </c>
      <c r="I76" s="53" t="s">
        <v>175</v>
      </c>
      <c r="J76" s="50" t="s">
        <v>94</v>
      </c>
      <c r="K76" s="97"/>
      <c r="L76" s="101" t="s">
        <v>95</v>
      </c>
      <c r="M76" s="101" t="s">
        <v>95</v>
      </c>
      <c r="N76" s="101" t="s">
        <v>95</v>
      </c>
      <c r="O76" s="101" t="s">
        <v>95</v>
      </c>
    </row>
    <row r="77" spans="2:15" s="87" customFormat="1" ht="61.5" customHeight="1" thickBot="1">
      <c r="B77" s="75">
        <v>70</v>
      </c>
      <c r="C77" s="76" t="s">
        <v>72</v>
      </c>
      <c r="D77" s="88" t="s">
        <v>153</v>
      </c>
      <c r="E77" s="78" t="s">
        <v>12</v>
      </c>
      <c r="F77" s="79" t="s">
        <v>176</v>
      </c>
      <c r="G77" s="80" t="s">
        <v>21</v>
      </c>
      <c r="H77" s="81">
        <f t="shared" si="1"/>
        <v>1</v>
      </c>
      <c r="I77" s="92" t="s">
        <v>175</v>
      </c>
      <c r="J77" s="93" t="s">
        <v>194</v>
      </c>
      <c r="K77" s="99"/>
      <c r="L77" s="101" t="s">
        <v>95</v>
      </c>
      <c r="M77" s="101" t="s">
        <v>95</v>
      </c>
      <c r="N77" s="101" t="s">
        <v>95</v>
      </c>
      <c r="O77" s="101" t="s">
        <v>95</v>
      </c>
    </row>
    <row r="78" spans="2:15" ht="25.5" customHeight="1" thickBot="1">
      <c r="B78" s="45">
        <v>71</v>
      </c>
      <c r="C78" s="13" t="s">
        <v>72</v>
      </c>
      <c r="D78" s="29" t="s">
        <v>153</v>
      </c>
      <c r="E78" s="23" t="s">
        <v>13</v>
      </c>
      <c r="F78" s="21" t="s">
        <v>177</v>
      </c>
      <c r="G78" s="49" t="s">
        <v>21</v>
      </c>
      <c r="H78" s="18">
        <f t="shared" si="1"/>
        <v>1</v>
      </c>
      <c r="I78" s="117" t="s">
        <v>178</v>
      </c>
      <c r="J78" s="106" t="s">
        <v>83</v>
      </c>
      <c r="K78" s="124"/>
      <c r="L78" s="101" t="s">
        <v>95</v>
      </c>
      <c r="M78" s="101" t="s">
        <v>95</v>
      </c>
      <c r="N78" s="101" t="s">
        <v>95</v>
      </c>
      <c r="O78" s="101" t="s">
        <v>95</v>
      </c>
    </row>
    <row r="79" spans="2:15" ht="26.25" customHeight="1" thickBot="1">
      <c r="B79" s="45">
        <v>72</v>
      </c>
      <c r="C79" s="13" t="s">
        <v>72</v>
      </c>
      <c r="D79" s="29" t="s">
        <v>153</v>
      </c>
      <c r="E79" s="23" t="s">
        <v>13</v>
      </c>
      <c r="F79" s="21" t="s">
        <v>179</v>
      </c>
      <c r="G79" s="49" t="s">
        <v>21</v>
      </c>
      <c r="H79" s="18">
        <f t="shared" si="1"/>
        <v>1</v>
      </c>
      <c r="I79" s="118"/>
      <c r="J79" s="107"/>
      <c r="K79" s="125"/>
      <c r="L79" s="101" t="s">
        <v>95</v>
      </c>
      <c r="M79" s="101" t="s">
        <v>95</v>
      </c>
      <c r="N79" s="101" t="s">
        <v>95</v>
      </c>
      <c r="O79" s="101" t="s">
        <v>95</v>
      </c>
    </row>
    <row r="80" spans="2:15" s="87" customFormat="1" ht="30.75" thickBot="1">
      <c r="B80" s="75">
        <v>73</v>
      </c>
      <c r="C80" s="76" t="s">
        <v>73</v>
      </c>
      <c r="D80" s="77" t="s">
        <v>64</v>
      </c>
      <c r="E80" s="78"/>
      <c r="F80" s="79" t="s">
        <v>54</v>
      </c>
      <c r="G80" s="80" t="s">
        <v>21</v>
      </c>
      <c r="H80" s="81">
        <f t="shared" si="1"/>
        <v>1</v>
      </c>
      <c r="I80" s="53" t="s">
        <v>175</v>
      </c>
      <c r="J80" s="91" t="s">
        <v>84</v>
      </c>
      <c r="K80" s="100"/>
      <c r="L80" s="101" t="s">
        <v>95</v>
      </c>
      <c r="M80" s="101" t="s">
        <v>95</v>
      </c>
      <c r="N80" s="101" t="s">
        <v>95</v>
      </c>
      <c r="O80" s="101" t="s">
        <v>95</v>
      </c>
    </row>
    <row r="81" spans="2:15" s="87" customFormat="1" ht="30.75" thickBot="1">
      <c r="B81" s="75">
        <v>74</v>
      </c>
      <c r="C81" s="76" t="s">
        <v>73</v>
      </c>
      <c r="D81" s="77" t="s">
        <v>64</v>
      </c>
      <c r="E81" s="78"/>
      <c r="F81" s="79" t="s">
        <v>55</v>
      </c>
      <c r="G81" s="80" t="s">
        <v>21</v>
      </c>
      <c r="H81" s="81">
        <f t="shared" si="1"/>
        <v>1</v>
      </c>
      <c r="I81" s="53" t="s">
        <v>175</v>
      </c>
      <c r="J81" s="91" t="s">
        <v>84</v>
      </c>
      <c r="K81" s="100"/>
      <c r="L81" s="101" t="s">
        <v>95</v>
      </c>
      <c r="M81" s="101" t="s">
        <v>95</v>
      </c>
      <c r="N81" s="101" t="s">
        <v>95</v>
      </c>
      <c r="O81" s="101" t="s">
        <v>95</v>
      </c>
    </row>
    <row r="82" spans="2:15" ht="60" customHeight="1" thickBot="1">
      <c r="B82" s="45">
        <v>75</v>
      </c>
      <c r="C82" s="13" t="s">
        <v>74</v>
      </c>
      <c r="D82" s="29" t="s">
        <v>180</v>
      </c>
      <c r="E82" s="15"/>
      <c r="F82" s="21" t="s">
        <v>181</v>
      </c>
      <c r="G82" s="49" t="s">
        <v>21</v>
      </c>
      <c r="H82" s="18">
        <f t="shared" si="1"/>
        <v>1</v>
      </c>
      <c r="I82" s="92" t="s">
        <v>175</v>
      </c>
      <c r="J82" s="20" t="s">
        <v>90</v>
      </c>
      <c r="K82" s="97"/>
      <c r="L82" s="101" t="s">
        <v>95</v>
      </c>
      <c r="M82" s="101" t="s">
        <v>95</v>
      </c>
      <c r="N82" s="101" t="s">
        <v>95</v>
      </c>
      <c r="O82" s="101" t="s">
        <v>95</v>
      </c>
    </row>
    <row r="83" spans="2:15" ht="26.25" thickBot="1">
      <c r="B83" s="45">
        <v>76</v>
      </c>
      <c r="C83" s="13" t="s">
        <v>75</v>
      </c>
      <c r="D83" s="29" t="s">
        <v>65</v>
      </c>
      <c r="E83" s="15"/>
      <c r="F83" s="21" t="s">
        <v>182</v>
      </c>
      <c r="G83" s="49" t="s">
        <v>21</v>
      </c>
      <c r="H83" s="18">
        <f t="shared" si="1"/>
        <v>1</v>
      </c>
      <c r="I83" s="47" t="s">
        <v>85</v>
      </c>
      <c r="J83" s="20" t="s">
        <v>81</v>
      </c>
      <c r="K83" s="97"/>
      <c r="L83" s="101" t="s">
        <v>95</v>
      </c>
      <c r="M83" s="101" t="s">
        <v>95</v>
      </c>
      <c r="N83" s="101" t="s">
        <v>95</v>
      </c>
      <c r="O83" s="101" t="s">
        <v>95</v>
      </c>
    </row>
    <row r="84" spans="2:15" ht="30.75" thickBot="1">
      <c r="B84" s="45">
        <v>77</v>
      </c>
      <c r="C84" s="13" t="s">
        <v>75</v>
      </c>
      <c r="D84" s="29" t="s">
        <v>65</v>
      </c>
      <c r="E84" s="15"/>
      <c r="F84" s="21" t="s">
        <v>183</v>
      </c>
      <c r="G84" s="49" t="s">
        <v>21</v>
      </c>
      <c r="H84" s="18">
        <f t="shared" si="1"/>
        <v>1</v>
      </c>
      <c r="I84" s="47" t="s">
        <v>119</v>
      </c>
      <c r="J84" s="20" t="s">
        <v>196</v>
      </c>
      <c r="K84" s="97"/>
      <c r="L84" s="101" t="s">
        <v>95</v>
      </c>
      <c r="M84" s="101" t="s">
        <v>95</v>
      </c>
      <c r="N84" s="101" t="s">
        <v>95</v>
      </c>
      <c r="O84" s="101" t="s">
        <v>95</v>
      </c>
    </row>
    <row r="85" spans="2:15" ht="45" customHeight="1" thickBot="1">
      <c r="B85" s="45">
        <v>78</v>
      </c>
      <c r="C85" s="13" t="s">
        <v>76</v>
      </c>
      <c r="D85" s="22" t="s">
        <v>67</v>
      </c>
      <c r="E85" s="23"/>
      <c r="F85" s="21" t="s">
        <v>56</v>
      </c>
      <c r="G85" s="49" t="s">
        <v>21</v>
      </c>
      <c r="H85" s="18">
        <f t="shared" si="1"/>
        <v>1</v>
      </c>
      <c r="I85" s="117" t="s">
        <v>108</v>
      </c>
      <c r="J85" s="20" t="s">
        <v>194</v>
      </c>
      <c r="K85" s="97"/>
      <c r="L85" s="101" t="s">
        <v>95</v>
      </c>
      <c r="M85" s="101" t="s">
        <v>95</v>
      </c>
      <c r="N85" s="101" t="s">
        <v>95</v>
      </c>
      <c r="O85" s="101" t="s">
        <v>95</v>
      </c>
    </row>
    <row r="86" spans="2:15" ht="45" customHeight="1" thickBot="1">
      <c r="B86" s="45">
        <v>79</v>
      </c>
      <c r="C86" s="13" t="s">
        <v>76</v>
      </c>
      <c r="D86" s="22" t="s">
        <v>67</v>
      </c>
      <c r="E86" s="23"/>
      <c r="F86" s="26" t="s">
        <v>184</v>
      </c>
      <c r="G86" s="49" t="s">
        <v>21</v>
      </c>
      <c r="H86" s="18">
        <f t="shared" si="1"/>
        <v>1</v>
      </c>
      <c r="I86" s="153"/>
      <c r="J86" s="20" t="s">
        <v>194</v>
      </c>
      <c r="K86" s="97"/>
      <c r="L86" s="101" t="s">
        <v>95</v>
      </c>
      <c r="M86" s="101" t="s">
        <v>95</v>
      </c>
      <c r="N86" s="101" t="s">
        <v>95</v>
      </c>
      <c r="O86" s="101" t="s">
        <v>95</v>
      </c>
    </row>
    <row r="87" spans="2:15" ht="45" customHeight="1" thickBot="1">
      <c r="B87" s="45">
        <v>80</v>
      </c>
      <c r="C87" s="13" t="s">
        <v>76</v>
      </c>
      <c r="D87" s="22" t="s">
        <v>67</v>
      </c>
      <c r="E87" s="23"/>
      <c r="F87" s="26" t="s">
        <v>57</v>
      </c>
      <c r="G87" s="49" t="s">
        <v>21</v>
      </c>
      <c r="H87" s="18">
        <f t="shared" si="1"/>
        <v>1</v>
      </c>
      <c r="I87" s="153"/>
      <c r="J87" s="20" t="s">
        <v>194</v>
      </c>
      <c r="K87" s="97"/>
      <c r="L87" s="101" t="s">
        <v>95</v>
      </c>
      <c r="M87" s="101" t="s">
        <v>95</v>
      </c>
      <c r="N87" s="101" t="s">
        <v>95</v>
      </c>
      <c r="O87" s="101" t="s">
        <v>95</v>
      </c>
    </row>
    <row r="88" spans="2:15" ht="45" customHeight="1" thickBot="1">
      <c r="B88" s="45">
        <v>81</v>
      </c>
      <c r="C88" s="13" t="s">
        <v>76</v>
      </c>
      <c r="D88" s="22" t="s">
        <v>67</v>
      </c>
      <c r="E88" s="23"/>
      <c r="F88" s="26" t="s">
        <v>185</v>
      </c>
      <c r="G88" s="49" t="s">
        <v>21</v>
      </c>
      <c r="H88" s="18">
        <f t="shared" si="1"/>
        <v>1</v>
      </c>
      <c r="I88" s="153"/>
      <c r="J88" s="20" t="s">
        <v>194</v>
      </c>
      <c r="K88" s="97"/>
      <c r="L88" s="101" t="s">
        <v>95</v>
      </c>
      <c r="M88" s="101" t="s">
        <v>95</v>
      </c>
      <c r="N88" s="101" t="s">
        <v>95</v>
      </c>
      <c r="O88" s="101" t="s">
        <v>95</v>
      </c>
    </row>
    <row r="89" spans="2:15" ht="45.75" customHeight="1" thickBot="1">
      <c r="B89" s="45">
        <v>82</v>
      </c>
      <c r="C89" s="13" t="s">
        <v>77</v>
      </c>
      <c r="D89" s="28" t="s">
        <v>186</v>
      </c>
      <c r="E89" s="23"/>
      <c r="F89" s="21" t="s">
        <v>187</v>
      </c>
      <c r="G89" s="49" t="s">
        <v>21</v>
      </c>
      <c r="H89" s="18">
        <f t="shared" si="1"/>
        <v>1</v>
      </c>
      <c r="I89" s="153"/>
      <c r="J89" s="20" t="s">
        <v>194</v>
      </c>
      <c r="K89" s="97"/>
      <c r="L89" s="101" t="s">
        <v>95</v>
      </c>
      <c r="M89" s="101" t="s">
        <v>95</v>
      </c>
      <c r="N89" s="101" t="s">
        <v>95</v>
      </c>
      <c r="O89" s="101" t="s">
        <v>95</v>
      </c>
    </row>
    <row r="90" spans="2:15" ht="26.25" customHeight="1" thickBot="1">
      <c r="B90" s="45">
        <v>83</v>
      </c>
      <c r="C90" s="13" t="s">
        <v>78</v>
      </c>
      <c r="D90" s="22" t="s">
        <v>66</v>
      </c>
      <c r="E90" s="23"/>
      <c r="F90" s="21" t="s">
        <v>188</v>
      </c>
      <c r="G90" s="49" t="s">
        <v>21</v>
      </c>
      <c r="H90" s="18">
        <f t="shared" si="1"/>
        <v>1</v>
      </c>
      <c r="I90" s="153"/>
      <c r="J90" s="20" t="s">
        <v>189</v>
      </c>
      <c r="K90" s="97"/>
      <c r="L90" s="101" t="s">
        <v>95</v>
      </c>
      <c r="M90" s="101" t="s">
        <v>95</v>
      </c>
      <c r="N90" s="101" t="s">
        <v>95</v>
      </c>
      <c r="O90" s="101" t="s">
        <v>95</v>
      </c>
    </row>
    <row r="91" spans="2:15" ht="26.25" thickBot="1">
      <c r="B91" s="45">
        <v>84</v>
      </c>
      <c r="C91" s="13" t="s">
        <v>78</v>
      </c>
      <c r="D91" s="22" t="s">
        <v>66</v>
      </c>
      <c r="E91" s="23"/>
      <c r="F91" s="26" t="s">
        <v>190</v>
      </c>
      <c r="G91" s="49" t="s">
        <v>21</v>
      </c>
      <c r="H91" s="18">
        <f t="shared" si="1"/>
        <v>1</v>
      </c>
      <c r="I91" s="154"/>
      <c r="J91" s="20" t="s">
        <v>194</v>
      </c>
      <c r="K91" s="97"/>
      <c r="L91" s="101" t="s">
        <v>95</v>
      </c>
      <c r="M91" s="101" t="s">
        <v>95</v>
      </c>
      <c r="N91" s="101" t="s">
        <v>95</v>
      </c>
      <c r="O91" s="101" t="s">
        <v>95</v>
      </c>
    </row>
    <row r="92" spans="2:15" ht="26.25" thickBot="1">
      <c r="B92" s="45">
        <v>85</v>
      </c>
      <c r="C92" s="13" t="s">
        <v>78</v>
      </c>
      <c r="D92" s="22" t="s">
        <v>66</v>
      </c>
      <c r="E92" s="23"/>
      <c r="F92" s="26" t="s">
        <v>191</v>
      </c>
      <c r="G92" s="49" t="s">
        <v>21</v>
      </c>
      <c r="H92" s="18">
        <f t="shared" si="1"/>
        <v>1</v>
      </c>
      <c r="I92" s="157" t="s">
        <v>120</v>
      </c>
      <c r="J92" s="50" t="s">
        <v>90</v>
      </c>
      <c r="K92" s="97"/>
      <c r="L92" s="101" t="s">
        <v>95</v>
      </c>
      <c r="M92" s="101" t="s">
        <v>95</v>
      </c>
      <c r="N92" s="101" t="s">
        <v>95</v>
      </c>
      <c r="O92" s="101" t="s">
        <v>95</v>
      </c>
    </row>
    <row r="93" spans="2:15" ht="26.25" thickBot="1">
      <c r="B93" s="45">
        <v>86</v>
      </c>
      <c r="C93" s="13" t="s">
        <v>78</v>
      </c>
      <c r="D93" s="22" t="s">
        <v>66</v>
      </c>
      <c r="E93" s="23"/>
      <c r="F93" s="26" t="s">
        <v>192</v>
      </c>
      <c r="G93" s="49" t="s">
        <v>21</v>
      </c>
      <c r="H93" s="18">
        <f t="shared" si="1"/>
        <v>1</v>
      </c>
      <c r="I93" s="53" t="s">
        <v>98</v>
      </c>
      <c r="J93" s="20" t="s">
        <v>194</v>
      </c>
      <c r="K93" s="97"/>
      <c r="L93" s="101" t="s">
        <v>95</v>
      </c>
      <c r="M93" s="101" t="s">
        <v>95</v>
      </c>
      <c r="N93" s="101" t="s">
        <v>95</v>
      </c>
      <c r="O93" s="101" t="s">
        <v>95</v>
      </c>
    </row>
    <row r="94" spans="2:15" ht="16.5" thickBot="1">
      <c r="B94" s="45">
        <v>87</v>
      </c>
      <c r="C94" s="13" t="s">
        <v>78</v>
      </c>
      <c r="D94" s="22" t="s">
        <v>66</v>
      </c>
      <c r="E94" s="23"/>
      <c r="F94" s="26" t="s">
        <v>58</v>
      </c>
      <c r="G94" s="49" t="s">
        <v>21</v>
      </c>
      <c r="H94" s="18">
        <f t="shared" si="1"/>
        <v>1</v>
      </c>
      <c r="I94" s="2"/>
      <c r="J94" s="50" t="s">
        <v>92</v>
      </c>
      <c r="K94" s="97"/>
      <c r="L94" s="101" t="s">
        <v>95</v>
      </c>
      <c r="M94" s="101" t="s">
        <v>95</v>
      </c>
      <c r="N94" s="101" t="s">
        <v>95</v>
      </c>
      <c r="O94" s="101" t="s">
        <v>95</v>
      </c>
    </row>
    <row r="95" spans="2:15" ht="25.5" customHeight="1" thickBot="1">
      <c r="B95" s="45">
        <v>88</v>
      </c>
      <c r="C95" s="13" t="s">
        <v>79</v>
      </c>
      <c r="D95" s="22" t="s">
        <v>62</v>
      </c>
      <c r="E95" s="23"/>
      <c r="F95" s="21" t="s">
        <v>193</v>
      </c>
      <c r="G95" s="49" t="s">
        <v>21</v>
      </c>
      <c r="H95" s="18">
        <f t="shared" si="1"/>
        <v>1</v>
      </c>
      <c r="I95" s="117"/>
      <c r="J95" s="106" t="s">
        <v>197</v>
      </c>
      <c r="K95" s="155"/>
      <c r="L95" s="101" t="s">
        <v>95</v>
      </c>
      <c r="M95" s="101" t="s">
        <v>95</v>
      </c>
      <c r="N95" s="101" t="s">
        <v>95</v>
      </c>
      <c r="O95" s="101" t="s">
        <v>95</v>
      </c>
    </row>
    <row r="96" spans="2:15" ht="15" customHeight="1" thickBot="1">
      <c r="B96" s="45">
        <v>89</v>
      </c>
      <c r="C96" s="13" t="s">
        <v>79</v>
      </c>
      <c r="D96" s="22" t="s">
        <v>62</v>
      </c>
      <c r="E96" s="23"/>
      <c r="F96" s="26" t="s">
        <v>59</v>
      </c>
      <c r="G96" s="49" t="s">
        <v>21</v>
      </c>
      <c r="H96" s="18">
        <f t="shared" si="1"/>
        <v>1</v>
      </c>
      <c r="I96" s="139"/>
      <c r="J96" s="129"/>
      <c r="K96" s="155"/>
      <c r="L96" s="101" t="s">
        <v>95</v>
      </c>
      <c r="M96" s="101" t="s">
        <v>95</v>
      </c>
      <c r="N96" s="101" t="s">
        <v>95</v>
      </c>
      <c r="O96" s="101" t="s">
        <v>95</v>
      </c>
    </row>
    <row r="97" spans="2:15" ht="15" customHeight="1" thickBot="1">
      <c r="B97" s="45">
        <v>90</v>
      </c>
      <c r="C97" s="13" t="s">
        <v>79</v>
      </c>
      <c r="D97" s="22" t="s">
        <v>62</v>
      </c>
      <c r="E97" s="23"/>
      <c r="F97" s="26" t="s">
        <v>60</v>
      </c>
      <c r="G97" s="49" t="s">
        <v>21</v>
      </c>
      <c r="H97" s="18">
        <f t="shared" si="1"/>
        <v>1</v>
      </c>
      <c r="I97" s="139"/>
      <c r="J97" s="129"/>
      <c r="K97" s="155"/>
      <c r="L97" s="101" t="s">
        <v>95</v>
      </c>
      <c r="M97" s="101" t="s">
        <v>95</v>
      </c>
      <c r="N97" s="101" t="s">
        <v>95</v>
      </c>
      <c r="O97" s="101" t="s">
        <v>95</v>
      </c>
    </row>
    <row r="98" spans="2:15" ht="15.75" customHeight="1">
      <c r="B98" s="45">
        <v>91</v>
      </c>
      <c r="C98" s="13" t="s">
        <v>79</v>
      </c>
      <c r="D98" s="28" t="s">
        <v>62</v>
      </c>
      <c r="E98" s="23"/>
      <c r="F98" s="26" t="s">
        <v>61</v>
      </c>
      <c r="G98" s="49" t="s">
        <v>21</v>
      </c>
      <c r="H98" s="18">
        <f t="shared" si="1"/>
        <v>1</v>
      </c>
      <c r="I98" s="140"/>
      <c r="J98" s="141"/>
      <c r="K98" s="155"/>
      <c r="L98" s="101" t="s">
        <v>95</v>
      </c>
      <c r="M98" s="101" t="s">
        <v>95</v>
      </c>
      <c r="N98" s="101" t="s">
        <v>95</v>
      </c>
      <c r="O98" s="101" t="s">
        <v>95</v>
      </c>
    </row>
    <row r="99" spans="4:15" ht="15.75">
      <c r="D99" s="37"/>
      <c r="E99" s="37"/>
      <c r="F99" s="38"/>
      <c r="G99" s="61"/>
      <c r="H99" s="39"/>
      <c r="K99" s="68"/>
      <c r="L99" s="68"/>
      <c r="M99" s="68"/>
      <c r="N99" s="68"/>
      <c r="O99" s="68"/>
    </row>
  </sheetData>
  <sheetProtection/>
  <autoFilter ref="D7:J98"/>
  <mergeCells count="30">
    <mergeCell ref="I95:I98"/>
    <mergeCell ref="J95:J98"/>
    <mergeCell ref="B2:K4"/>
    <mergeCell ref="I18:I22"/>
    <mergeCell ref="J18:J22"/>
    <mergeCell ref="J26:J33"/>
    <mergeCell ref="I85:I91"/>
    <mergeCell ref="K95:K98"/>
    <mergeCell ref="I63:I64"/>
    <mergeCell ref="J63:J64"/>
    <mergeCell ref="K55:K56"/>
    <mergeCell ref="K35:K43"/>
    <mergeCell ref="I50:I54"/>
    <mergeCell ref="I59:I62"/>
    <mergeCell ref="I55:I56"/>
    <mergeCell ref="I26:I33"/>
    <mergeCell ref="K59:K66"/>
    <mergeCell ref="J59:J62"/>
    <mergeCell ref="K78:K79"/>
    <mergeCell ref="I78:I79"/>
    <mergeCell ref="J78:J79"/>
    <mergeCell ref="K26:K33"/>
    <mergeCell ref="J44:J45"/>
    <mergeCell ref="I35:I43"/>
    <mergeCell ref="J55:J56"/>
    <mergeCell ref="J50:J54"/>
    <mergeCell ref="K50:K54"/>
    <mergeCell ref="K44:K45"/>
    <mergeCell ref="K18:K22"/>
    <mergeCell ref="J35:J43"/>
  </mergeCells>
  <conditionalFormatting sqref="H8:H98">
    <cfRule type="iconSet" priority="2" dxfId="0">
      <iconSet iconSet="3TrafficLights2">
        <cfvo type="percent" val="0"/>
        <cfvo type="num" val="0.3"/>
        <cfvo type="num" val="0.8"/>
      </iconSet>
    </cfRule>
  </conditionalFormatting>
  <dataValidations count="1">
    <dataValidation type="list" allowBlank="1" showInputMessage="1" showErrorMessage="1" sqref="G8:G98">
      <formula1>"SI,NO,PARCIAL,N/A"</formula1>
    </dataValidation>
  </dataValidations>
  <hyperlinks>
    <hyperlink ref="I10" r:id="rId1" display="www.dadep.gov.co"/>
    <hyperlink ref="I83" r:id="rId2" display="www.dadep.gov.co "/>
    <hyperlink ref="I78" r:id="rId3" display="https://www.dadep.gov.co/informacion-de-interes/datos-abiertos"/>
    <hyperlink ref="I26" r:id="rId4" display="https://www.dadep.gov.co/planeacion/proyectos-inversion"/>
    <hyperlink ref="I8" r:id="rId5" display="www.dadep.gov.co"/>
    <hyperlink ref="I55" r:id="rId6" display="https://www.dadep.gov.co/contratacion/contrataciones-adjudicadas"/>
    <hyperlink ref="I59" r:id="rId7" display="https://www.dadep.gov.co/atencion-a-la-ciudadania/tramites-y-servicios"/>
    <hyperlink ref="I34" r:id="rId8" display="https://www.dadep.gov.co/estructura-organica/asignaciones-salariales"/>
    <hyperlink ref="I18" r:id="rId9" display="https://www.dadep.gov.co/planeacion/planes"/>
    <hyperlink ref="I9" r:id="rId10" display="www.dadep.gov.co"/>
    <hyperlink ref="I35" r:id="rId11" display="https://www.dadep.gov.co/estructura-organica/asignaciones-salariales"/>
    <hyperlink ref="I50" r:id="rId12" display="https://www.dadep.gov.co/contratacion/contrataciones-adjudicadas"/>
    <hyperlink ref="I63" r:id="rId13" display="https://www.dadep.gov.co/atencion-a-la-ciudadania/tramites-y-servicios"/>
    <hyperlink ref="I45" r:id="rId14" display="https://www.dadep.gov.co/planeacion/politicas-lineamientos-manuales&#10;"/>
    <hyperlink ref="I65" r:id="rId15" display="https://www.dadep.gov.co/atencion-a-la-ciudadania/tramites-y-servicios"/>
    <hyperlink ref="I66" r:id="rId16" display="https://www.dadep.gov.co/atencion-a-la-ciudadania/tramites-y-servicios"/>
    <hyperlink ref="I76" r:id="rId17" display="https://www.dadep.gov.co/instrumentos-de-gestion-de-la-informacion"/>
    <hyperlink ref="I81" r:id="rId18" display="https://www.dadep.gov.co/instrumentos-de-gestion-de-la-informacion"/>
    <hyperlink ref="I80" r:id="rId19" display="https://www.dadep.gov.co/instrumentos-de-gestion-de-la-informacion"/>
    <hyperlink ref="I93" r:id="rId20" display="http://dadep.gov.co"/>
    <hyperlink ref="I11" r:id="rId21" display="https://www.dadep.gov.co/que-es-el-dadep/organigrama"/>
    <hyperlink ref="I12" r:id="rId22" display="https://www.dadep.gov.co/que-es-el-dadep/funciones-deberes-y-objetivos"/>
    <hyperlink ref="I13" r:id="rId23" display="https://www.dadep.gov.co/atencion-a-la-ciudadania/mecanismos-de-contacto"/>
    <hyperlink ref="I14" r:id="rId24" display="https://www.dadep.gov.co/que-es-el-dadep/organigrama"/>
    <hyperlink ref="I15" r:id="rId25" display="https://www.dadep.gov.co/atencion-a-la-ciudadania/mecanismos-de-contacto"/>
    <hyperlink ref="I16" r:id="rId26" display="https://www.dadep.gov.co/informacion-presupuestal/presupuesto-general"/>
    <hyperlink ref="I17" r:id="rId27" display="https://www.dadep.gov.co/informacion-presupuestal/ejecucion-presupuestal"/>
    <hyperlink ref="I23" r:id="rId28" display="https://www.dadep.gov.co/planeacion/planes"/>
    <hyperlink ref="I24" r:id="rId29" display="https://www.dadep.gov.co/planeacion/informes-de-gestion"/>
    <hyperlink ref="I25" r:id="rId30" display="https://www.dadep.gov.co/planeacion/proyectos-inversion"/>
    <hyperlink ref="I44" r:id="rId31" display="https://www.dadep.gov.co/marco-legal/normatividad-dadep"/>
    <hyperlink ref="I46" r:id="rId32" display="https://www.dadep.gov.co/planeacion/planes"/>
    <hyperlink ref="I47" r:id="rId33" display="https://www.dadep.gov.co/control/plan-anual-auditorias"/>
    <hyperlink ref="I48" r:id="rId34" display="https://www.dadep.gov.co/planeacion/metas-objetivos-indicadores"/>
    <hyperlink ref="I49" r:id="rId35" display="https://www.dadep.gov.co/contratacion/plan-anual-adquisiciones"/>
    <hyperlink ref="I57" r:id="rId36" display="https://www.dadep.gov.co/planeacion/planes"/>
    <hyperlink ref="I58" r:id="rId37" display="https://www.dadep.gov.co/contratacion/contrataciones-en-curso"/>
    <hyperlink ref="I67" r:id="rId38" display="https://www.dadep.gov.co/que-es-el-dadep/procesos-y-procedimientos-para-la-toma-de-decisiones"/>
    <hyperlink ref="I68" r:id="rId39" display="https://www.dadep.gov.co/marco-legal/proyectos-normativos"/>
    <hyperlink ref="I69" r:id="rId40" display="https://www.dadep.gov.co/control/auditorias-especiales"/>
    <hyperlink ref="I70" r:id="rId41" display="https://www.dadep.gov.co/control/entes-de-control-vigilancia-y-mecanismos-de-supervision"/>
    <hyperlink ref="I71" r:id="rId42" display="https://www.dadep.gov.co/contratacion/manual-de-contratacion-adquisicion-yo-compras"/>
    <hyperlink ref="I72" r:id="rId43" display="https://www.dadep.gov.co/contratacion/contrataciones-adjudicadas"/>
    <hyperlink ref="I73" r:id="rId44" display="https://www.dadep.gov.co/atencion-a-la-ciudadania/mecanismos-de-contacto"/>
    <hyperlink ref="I74" r:id="rId45" display="https://www.dadep.gov.co/instrumentos-de-gestion-de-la-informacion/Informe-pqr-denuncias-solicitudes"/>
    <hyperlink ref="I75" r:id="rId46" display="https://www.dadep.gov.co/participa"/>
    <hyperlink ref="I77" r:id="rId47" display="https://www.dadep.gov.co/instrumentos-de-gestion-de-la-informacion"/>
    <hyperlink ref="I82" r:id="rId48" display="https://www.dadep.gov.co/instrumentos-de-gestion-de-la-informacion"/>
    <hyperlink ref="I84" r:id="rId49" display="https://www.dadep.gov.co/atencion-a-la-ciudadania/notificaciones"/>
    <hyperlink ref="I85" r:id="rId50" display="https://www.dadep.gov.co/planeacion/planes"/>
    <hyperlink ref="I92" r:id="rId51" display="https://www.dadep.gov.co/"/>
  </hyperlinks>
  <printOptions/>
  <pageMargins left="0.1968503937007874" right="0.1968503937007874" top="0.35433070866141736" bottom="0.4724409448818898" header="0.35433070866141736" footer="0.31496062992125984"/>
  <pageSetup fitToHeight="10" fitToWidth="1" horizontalDpi="600" verticalDpi="600" orientation="landscape" paperSize="14" scale="44" r:id="rId52"/>
  <headerFooter>
    <oddFooter>&amp;C&amp;10Secretaría de Gobierno  PBX: 3387000  Calle 11 No. 8-57 Edificio Bicentenario&amp;R&amp;8Página &amp;P
Actualizado el  &amp;D</oddFooter>
  </headerFooter>
</worksheet>
</file>

<file path=xl/worksheets/sheet2.xml><?xml version="1.0" encoding="utf-8"?>
<worksheet xmlns="http://schemas.openxmlformats.org/spreadsheetml/2006/main" xmlns:r="http://schemas.openxmlformats.org/officeDocument/2006/relationships">
  <dimension ref="D4:E7"/>
  <sheetViews>
    <sheetView zoomScalePageLayoutView="0" workbookViewId="0" topLeftCell="A1">
      <selection activeCell="I8" sqref="I8"/>
    </sheetView>
  </sheetViews>
  <sheetFormatPr defaultColWidth="11.421875" defaultRowHeight="15"/>
  <sheetData>
    <row r="4" spans="4:5" ht="15">
      <c r="D4" s="105" t="s">
        <v>21</v>
      </c>
      <c r="E4" s="105">
        <f>COUNTIF('Matríz de Cumplimiento Ley 1712'!G7:G98,"SI")</f>
        <v>84</v>
      </c>
    </row>
    <row r="5" spans="4:5" ht="15">
      <c r="D5" s="105" t="s">
        <v>20</v>
      </c>
      <c r="E5" s="105">
        <f>COUNTIF('Matríz de Cumplimiento Ley 1712'!G7:G98,"PARCIAL")</f>
        <v>3</v>
      </c>
    </row>
    <row r="6" spans="4:5" ht="15">
      <c r="D6" s="105" t="s">
        <v>14</v>
      </c>
      <c r="E6" s="105">
        <f>COUNTIF('Matríz de Cumplimiento Ley 1712'!G9:G99,"N/A")</f>
        <v>4</v>
      </c>
    </row>
    <row r="7" spans="4:5" ht="15">
      <c r="D7" s="105" t="s">
        <v>103</v>
      </c>
      <c r="E7" s="105">
        <f>E4+E5+E6</f>
        <v>91</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Johan Andres Rojas Montana</cp:lastModifiedBy>
  <cp:lastPrinted>2015-03-19T20:46:37Z</cp:lastPrinted>
  <dcterms:created xsi:type="dcterms:W3CDTF">2014-09-04T19:32:28Z</dcterms:created>
  <dcterms:modified xsi:type="dcterms:W3CDTF">2023-12-06T15:43:58Z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