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C:\Users\MyFederalPC\Desktop\"/>
    </mc:Choice>
  </mc:AlternateContent>
  <xr:revisionPtr revIDLastSave="0" documentId="13_ncr:1_{9AFB58CA-C6CB-45F4-B74E-4DC08CFB1C6F}" xr6:coauthVersionLast="45" xr6:coauthVersionMax="45" xr10:uidLastSave="{00000000-0000-0000-0000-000000000000}"/>
  <bookViews>
    <workbookView showHorizontalScroll="0" showVerticalScroll="0" showSheetTabs="0" xWindow="-120" yWindow="-120" windowWidth="20730" windowHeight="11160" xr2:uid="{00000000-000D-0000-FFFF-FFFF00000000}"/>
  </bookViews>
  <sheets>
    <sheet name="Cuadro de Mando 2018 v.2" sheetId="1" r:id="rId1"/>
  </sheets>
  <definedNames>
    <definedName name="_xlnm._FilterDatabase" localSheetId="0" hidden="1">'Cuadro de Mando 2018 v.2'!$A$2:$R$35</definedName>
    <definedName name="_xlnm.Print_Area" localSheetId="0">'Cuadro de Mando 2018 v.2'!$A$1:$R$35</definedName>
    <definedName name="_xlnm.Print_Titles" localSheetId="0">'Cuadro de Mando 2018 v.2'!$1:$2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29" i="1" l="1"/>
  <c r="J30" i="1"/>
  <c r="J31" i="1"/>
  <c r="J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Luis Fernando Arango Vargas</author>
  </authors>
  <commentList>
    <comment ref="D2" authorId="0" shapeId="0" xr:uid="{00000000-0006-0000-0000-000001000000}">
      <text>
        <r>
          <rPr>
            <sz val="9"/>
            <color indexed="81"/>
            <rFont val="Tahoma"/>
            <family val="2"/>
          </rPr>
          <t>Corresponde al lider del proceso</t>
        </r>
      </text>
    </comment>
  </commentList>
</comments>
</file>

<file path=xl/sharedStrings.xml><?xml version="1.0" encoding="utf-8"?>
<sst xmlns="http://schemas.openxmlformats.org/spreadsheetml/2006/main" count="317" uniqueCount="165">
  <si>
    <t>Contar con un modelo institucional moderno y flexible con capacidad de atender en forma ágil y oportuna los requerimientos de la ciudad.</t>
  </si>
  <si>
    <t>Gestión</t>
  </si>
  <si>
    <t>Eficiencia</t>
  </si>
  <si>
    <t>Eficacia</t>
  </si>
  <si>
    <t>Trimestral</t>
  </si>
  <si>
    <t>Generar herramientas y conocimiento en materia de espacio público que permita formular políticas públicas y fortalecer su defensa y administración.</t>
  </si>
  <si>
    <t>Efectividad</t>
  </si>
  <si>
    <t>Impacto</t>
  </si>
  <si>
    <t>(No actividades ejecutadas en el periodo/No actividades programadas en el periodo) * 100</t>
  </si>
  <si>
    <t>Consolidar el sistema de información misional de la Entidad</t>
  </si>
  <si>
    <t>Optimizar la administración del espacio público y los bienes fiscales del Distrito Capital, a través de la generación e implementación de modelos sostenibles.</t>
  </si>
  <si>
    <t>(No bienes fiscales entregados / Bienes fiscales a cargo del DADEP)* 100</t>
  </si>
  <si>
    <t>Defender el espacio público y los bienes fiscales del Distrito Capital a través de estrategias jurídicas y administrativas</t>
  </si>
  <si>
    <t>(No de encuestas diligenciadas con nivel excelente/ Número total de encuestas respondidas en el periodo) * 100</t>
  </si>
  <si>
    <t>Objetivo Estratégico</t>
  </si>
  <si>
    <t>Descripcion</t>
  </si>
  <si>
    <t>Origen</t>
  </si>
  <si>
    <t>Tipo</t>
  </si>
  <si>
    <t>Frecuencia</t>
  </si>
  <si>
    <t>Meta Plan</t>
  </si>
  <si>
    <t>Cálculo</t>
  </si>
  <si>
    <t>Suma</t>
  </si>
  <si>
    <t>Constante</t>
  </si>
  <si>
    <t>Avance de la gestión de la entidad</t>
  </si>
  <si>
    <t>Fortalecimiento  del sistema integrado de gestión</t>
  </si>
  <si>
    <t>Conocer el nivel de ejecución del presupuesto asignado tanto a los proyectos de inversión, como al funcionamiento de la entidad</t>
  </si>
  <si>
    <t>Reportes técnicos generados, sobre información del espacio público distrital</t>
  </si>
  <si>
    <t>Avance en la adopción e implementación de la política pública de espacio público</t>
  </si>
  <si>
    <t>Metros cuadrados de bienes de uso público saneados y/o titulados</t>
  </si>
  <si>
    <t>Metros cuadrados de bienes de uso público recibidos</t>
  </si>
  <si>
    <t>Entrega de bienes fiscales a cargo del dadep</t>
  </si>
  <si>
    <t>Intervenciones de sensibilización a la ciudadanía</t>
  </si>
  <si>
    <t xml:space="preserve">Desarrollo de las actividades priorizadas en la vigencia fiscal, para el logro misional del proyecto </t>
  </si>
  <si>
    <t>Kilometros de ejes viales de alto impacto peatonal y vehicular recuperados, revitalizados y sostenidos</t>
  </si>
  <si>
    <t>Estaciones de transmilenio recuperadas y revitalizadas</t>
  </si>
  <si>
    <t>Porcentaje de soluciones tecnológicas implementadas</t>
  </si>
  <si>
    <t>Porcentaje de estrategias de gestión judicial, contratación de prestacion de servicios y bienes, y conceptos técnicos y/o juridicos desarrollados</t>
  </si>
  <si>
    <t>Atender los requerimientos del mejoramiento de las areas de trabajo</t>
  </si>
  <si>
    <t>Estrategias de mejoramiento de las competencias laborales</t>
  </si>
  <si>
    <t>Oportunidad de respuesta a los derechos de petición</t>
  </si>
  <si>
    <t>Estrategias de servicio a la ciudadanía implementadas</t>
  </si>
  <si>
    <t>Acciones incluidas en el PAAC desarrolladas</t>
  </si>
  <si>
    <t>Información actualizada en la página web relacionada con la ley de transparencia</t>
  </si>
  <si>
    <t>Indicador</t>
  </si>
  <si>
    <t>Proyecto inversión</t>
  </si>
  <si>
    <t>Cod</t>
  </si>
  <si>
    <t>Nivel De Avance De La Gestion De La Entidad</t>
  </si>
  <si>
    <t>Porcentaje De Ejecución Presupuestal</t>
  </si>
  <si>
    <t>Oportunidad De Respuesta A Los Derechos De Petición</t>
  </si>
  <si>
    <t>Desarrollar mecanismos que permitan la promoción de la transparencia y la rendición de cuentas a través de la interacción y participación con la ciudadanía y los grupos de interés.</t>
  </si>
  <si>
    <t>(Nº de  acciones realizadas / Nº total de seguimientos y/o actividades programadas) x 100</t>
  </si>
  <si>
    <t>Implementación de las actividades que permitan controlar, evaluar y garantizar el cumplimiento de los compromisos asumidos por la dirección de la entidad</t>
  </si>
  <si>
    <t>3 est.</t>
  </si>
  <si>
    <t>Avance En El  Mejoramiento De  La Infraestructura Fisica Del DADEP</t>
  </si>
  <si>
    <t>Implementación De Las  Estrategias   De Gestión Judicial</t>
  </si>
  <si>
    <t>Soluciones Tecnológicas Implementadas</t>
  </si>
  <si>
    <t xml:space="preserve">Percepción De Los Ciudadanos Acerca De La Atención Recibida En Los Módulos </t>
  </si>
  <si>
    <t>Percepción de los ciudadanos acerca de la atención recibida en los módulos del DADEP</t>
  </si>
  <si>
    <t>(No de encuestas diligenciadas como excelente / Número total de encuestas respondidas en el periodo) *100</t>
  </si>
  <si>
    <t>Satisfacción De Los Ciudadanos Respecto De Las Respuestas Emitidas</t>
  </si>
  <si>
    <t>Satisfacción de los ciudadanos respecto de las respuestas emitida por el DADEP</t>
  </si>
  <si>
    <t>(N° de derechos de petición contestados dentro de los términos legales/ N° derechos de petición asignados)*100</t>
  </si>
  <si>
    <t>Documentacion actualizada en la web relacionada con la Ley de Transparencia</t>
  </si>
  <si>
    <t xml:space="preserve">Avance En La Implementacion De Estrategias De Servicio A La Ciudadanía </t>
  </si>
  <si>
    <t>Avance estrategias para el mejoramiento de las competencias laborales</t>
  </si>
  <si>
    <t>5 est.</t>
  </si>
  <si>
    <t>6 int.</t>
  </si>
  <si>
    <t>2 est.</t>
  </si>
  <si>
    <t>Estrategias diseñadas e implementadas que permitan la sostenibilidad de los espacio públicos recuperados y de las zonas de cesión</t>
  </si>
  <si>
    <t>Entrega de bienes fiscales a cargo del DADEP</t>
  </si>
  <si>
    <t xml:space="preserve"> Cumplimiento De Los Compromisos Asumidos Por La Dirección De La Entidad</t>
  </si>
  <si>
    <t>Acciones Desarrolladas Incluidas En El PAAC</t>
  </si>
  <si>
    <t>Porcentaje de avance en la estructuración e implementación del 100% de las líneas de investigación en espacio público certificadas por Colciencias.</t>
  </si>
  <si>
    <t>Evidenciar el avance en la estructuración e implementación del 100% de las líneas de investigación y para hacer seguimiento y monitoreo.</t>
  </si>
  <si>
    <t>(Valor de compromisos/Presupuesto total asignado a la entidad (con sus modificaciones))*100</t>
  </si>
  <si>
    <t>(N° de documentos o información requerida por la ley de transparencia en la web /No. de documentos requeridos)*100</t>
  </si>
  <si>
    <t>(porcentaje estructurado e implementado de las líneas de investigación en espacio público certificadas por Colciencias alcanzado/ porcentaje estructurado e implementado de las líneas de investigación en espacio público certificadas por Colciencias comprometido) * 100</t>
  </si>
  <si>
    <t>(No reportes técnicos generados en el periodo/ No reportes técnicos programadas en el periodo) * 100</t>
  </si>
  <si>
    <t>(porcentaje adoptado e implementado de la política pública de Espacio Público alcanzado/ porcentaje adoptado e implementado de la política pública de Espacio Público comprometido) * 100</t>
  </si>
  <si>
    <t>(No estrategias diseñadas e implementadas en el periodo /No estrategias diseñadas e implementadas, propuestas a desarrollar en el periodo) *100</t>
  </si>
  <si>
    <t>(No intervenciones diseñadas e implementadas en el periodo /No intervenciones diseñadas e implementadas, propuestas a desarrollar en el periodo) *100</t>
  </si>
  <si>
    <t>(No actividades priorizadas ejecutadas en el periodo/ No actividades priorizadas programadas en el periodo) * 100</t>
  </si>
  <si>
    <t>(Cantidad de Km de ejes viales de alto impacto peatonal y vehicular recuperados, revitalizados y sostenidos/Cantidad de Km de ejes viales de alto impacto peatonal y vehicular programados a recuperar, revitalizar y sostener)*100</t>
  </si>
  <si>
    <t>(Cantidad de estaciones de Transmilenio recuperadas y revitalizadas/Cantidad de estaciones de Transmilenio programadas a recuperar y revitalizar)*100.</t>
  </si>
  <si>
    <t>(Sumatoria de los porcentajes de avance de las meta por periodo/ Sumatoria del total de porcentajes esperados de las metas)*100</t>
  </si>
  <si>
    <t xml:space="preserve">(Sumatoria de los porcentajes de avance de implementacion /Porcentaje programado de avance de implementación del sistemas de gestión)*100 </t>
  </si>
  <si>
    <t>(Número de metros cuadrados generados por toma de posesión o actas de recibo/Número de metros cuadrados programados a generar por toma de posesión o actas de recibo)*100</t>
  </si>
  <si>
    <t>(Número de metros cuadrados generados por escrituración/Número de metros cuadrados programados a generar por escrituración)*100</t>
  </si>
  <si>
    <t xml:space="preserve">(Sumatoria del porcentaje ejecutado por cada actividad incluida en el diagnóstico/Sumatoria del porcentaje programado a ejecutar por cada actividad incluida en el diagnóstico)*100  </t>
  </si>
  <si>
    <t>(No estrategias desarrolladas /No estrategias comprometidas a desarrollar) *100</t>
  </si>
  <si>
    <t>(No requerimientos de mejoramiento de las áreas de trabajo atendidos /Total requerimientos de mejoramiento de las áreas de trabajo) *100</t>
  </si>
  <si>
    <t>(No estrategias de mejoramiento de competencias laborales desarrolladas /No estrategias de mejoramiento de competencias laborales comprometidas a desarrollar) *100</t>
  </si>
  <si>
    <t>Cuatrimestral</t>
  </si>
  <si>
    <t>(No estrategias del servicio a la ciudadanía desarrolladas /No estrategias del servicio a la ciudadanía comprometidas a desarrollar) *100</t>
  </si>
  <si>
    <t>Fortalecimiento Del Sistema Integrado De Gestión</t>
  </si>
  <si>
    <t>Gestión del plan de adecuación y sostenibilidad</t>
  </si>
  <si>
    <t>(No actividades gestionadas del plan de adecuación y sostenibilidad SIGD-MIPG en el periodo/No actividades programadas de gestión del plan de adecuación y sostenibilidad SIGD-MIPGen el periodo) * 100</t>
  </si>
  <si>
    <t xml:space="preserve"> Cumplimiento actividades identificadas para las APP</t>
  </si>
  <si>
    <t>Realización de las actividades que permitan la validación financiera, jurídica y técnica de las iniciativas privadas presentadas en el DADEP bajo el esquema de Asociación Pública Privadas</t>
  </si>
  <si>
    <t>(No Actividades que permitan controlar, evaluar y garantizar el cumplimiento de los compromisos asumidos por la dirección de la entidad/ No actividades programadas que permitan controlar, evaluar y garantizar el cumplimiento de los compromisos asumidos por la dirección de la entidad) *100</t>
  </si>
  <si>
    <t>(No actividades que permitan la validación financiera, jurídica y técnica / No actividades programadas que permitan  la validación financiera, jurídica y técnica) *100</t>
  </si>
  <si>
    <t>Desarrollo de las actividades para la administración, sostenibilidad y aprovechamiento económico del patrimonio inmobiliario distrital</t>
  </si>
  <si>
    <t>(No actividades para la administración, sostenibilidad y aprovechamiento económico del patrimonio inmobiliario distrital/ No actividades programadas en el periodo) * 100</t>
  </si>
  <si>
    <t>Avance en la estructuración e implementacion del Observatorio Distrital del Espacio Público</t>
  </si>
  <si>
    <t xml:space="preserve">(Nº de auditorías efectuadas oportunamente / Nº total de auditorías proyectadas para la vigencia) x 100 </t>
  </si>
  <si>
    <t>Efectuar de manera oportuna y eficaz, el 100% de las auditorías programadas en la vigencia y la presentación de los informes derivados.</t>
  </si>
  <si>
    <t>% Cumplimiento al Plan Anual de Auditoría</t>
  </si>
  <si>
    <t>Jefe Oficina Asesora de Planeación</t>
  </si>
  <si>
    <t>Subdirector de Registro Inmobiliario - SRI</t>
  </si>
  <si>
    <t>Subdirector de Administración Inmobiliaria - SAI</t>
  </si>
  <si>
    <t>Subdirectora Administrativa, Financiera y de Control Disciplinario -SAF</t>
  </si>
  <si>
    <t>Jefe Oficina Asesora de Planeación - OAP</t>
  </si>
  <si>
    <t>Jefe Oficina de Sistemas -  OS</t>
  </si>
  <si>
    <t>Jefe Oficina Asesora Juridica - OAJ</t>
  </si>
  <si>
    <t>Jefe Oficina de Control Interno OCI</t>
  </si>
  <si>
    <t>En Construcción - Resolución 514 de 2019</t>
  </si>
  <si>
    <t>Meta 2020</t>
  </si>
  <si>
    <t>1. Direccionamiento Estratégico</t>
  </si>
  <si>
    <t>2. Administración y gestión del Observatorio y la Politica de Espacio Público</t>
  </si>
  <si>
    <t>3. Inventario General de Espacio Público y Bienes Fiscales</t>
  </si>
  <si>
    <t>4. Administración del  Patrimonio Inmobiliario Distrital</t>
  </si>
  <si>
    <t>5. Defensa del  Patrimonio Inmobiliario Distrital</t>
  </si>
  <si>
    <t xml:space="preserve">6. Gestión de la 
Información </t>
  </si>
  <si>
    <t>7. Gestión Juridica</t>
  </si>
  <si>
    <t>8. Gestión Documental</t>
  </si>
  <si>
    <t>9. Gestión de Recursos</t>
  </si>
  <si>
    <t>10. Gestión de Talento Humano</t>
  </si>
  <si>
    <t>11. Atención al Cliente 
y/o Usuario</t>
  </si>
  <si>
    <t>12. Evaluación y Control</t>
  </si>
  <si>
    <t>13. Verificación y Mejoramiento Continuo</t>
  </si>
  <si>
    <t>Responsable del reporte</t>
  </si>
  <si>
    <t>Versión 1  - Marzo de 2020</t>
  </si>
  <si>
    <t>I. PROCESOS ESTRATÉGICOS</t>
  </si>
  <si>
    <t>II. PROCESOS MISIONALES</t>
  </si>
  <si>
    <t>III. PROCESOS DE SOPORTE</t>
  </si>
  <si>
    <t>IV. PROCESOS DE VERIFICACIÓN Y MEJORA</t>
  </si>
  <si>
    <t>2.100.000,00 m2</t>
  </si>
  <si>
    <t>4.250.000,00 m2</t>
  </si>
  <si>
    <t>77,16
Km</t>
  </si>
  <si>
    <t>134
estaciones</t>
  </si>
  <si>
    <t>2 
estaciones</t>
  </si>
  <si>
    <t>100%
cada año</t>
  </si>
  <si>
    <t>1
estrategia</t>
  </si>
  <si>
    <t>5
estrategias</t>
  </si>
  <si>
    <t>5 est.
Cada año</t>
  </si>
  <si>
    <t>Gestión del plan de adecuación y sostenibilidad del MIPG en el DADEP</t>
  </si>
  <si>
    <t>100%
2019 - 2020</t>
  </si>
  <si>
    <t>N/A</t>
  </si>
  <si>
    <t>Monitorear el cumplimientos de las acciones propuestas dentro del plan de mejoramiento institucional, garantizando su oportuno cierre</t>
  </si>
  <si>
    <t>(Acciones finalizadas en el aplicativo CPM programadas para la vigencia / Acciones creadas dentro del aplicativo CPM con fecha de vencimiento en la vigencia) x 100</t>
  </si>
  <si>
    <t>188.716,56
m2</t>
  </si>
  <si>
    <t>125.014,08
m2</t>
  </si>
  <si>
    <t>Monitoreo a las actividades del plan de mejoramiento institucional en el CPM</t>
  </si>
  <si>
    <t>Seguimiento trimestral 2020</t>
  </si>
  <si>
    <t>Meta</t>
  </si>
  <si>
    <r>
      <t xml:space="preserve">Seguimiento Cuadro de Mando Indicadores
</t>
    </r>
    <r>
      <rPr>
        <b/>
        <sz val="14"/>
        <color rgb="FFFF0000"/>
        <rFont val="Trebuchet MS"/>
        <family val="2"/>
      </rPr>
      <t>Departamento Administraivo de la Defensoría del Espacio Público - DADEP</t>
    </r>
  </si>
  <si>
    <t>Meta Finalizada
PDD 2016-2020</t>
  </si>
  <si>
    <t>Anual</t>
  </si>
  <si>
    <t>ENE-MAR</t>
  </si>
  <si>
    <t>ABR-JUN</t>
  </si>
  <si>
    <t>JUL-SEP</t>
  </si>
  <si>
    <t>OCT-DIC</t>
  </si>
  <si>
    <t>*** No se indica avance al primer trimestre, debido a la periodicidad del indicador</t>
  </si>
  <si>
    <t>** Por disposición de la Secretaria de Planeación, el reporte de la información en SEGPLAN, no se realizará si no hasta el 30-06-2020, por cierre del PDD 2016-2020. 
SEGPLAN es la fuente de este indicador.</t>
  </si>
  <si>
    <t>**** Dato pendiente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</si>
</sst>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sz val="9"/>
      <color theme="1"/>
      <name val="Trebuchet MS"/>
      <family val="2"/>
    </font>
    <font>
      <sz val="10"/>
      <color theme="1"/>
      <name val="Trebuchet MS"/>
      <family val="2"/>
    </font>
    <font>
      <b/>
      <sz val="9"/>
      <color theme="1"/>
      <name val="Trebuchet MS"/>
      <family val="2"/>
    </font>
    <font>
      <sz val="9"/>
      <color indexed="81"/>
      <name val="Tahoma"/>
      <family val="2"/>
    </font>
    <font>
      <sz val="11"/>
      <color theme="1"/>
      <name val="Trebuchet MS"/>
      <family val="2"/>
    </font>
    <font>
      <b/>
      <sz val="8"/>
      <color theme="1"/>
      <name val="Trebuchet MS"/>
      <family val="2"/>
    </font>
    <font>
      <sz val="8"/>
      <color theme="1"/>
      <name val="Trebuchet MS"/>
      <family val="2"/>
    </font>
    <font>
      <b/>
      <sz val="26"/>
      <color rgb="FFFF0000"/>
      <name val="Museo Sans Condensed"/>
    </font>
    <font>
      <sz val="12"/>
      <color theme="0"/>
      <name val="Museo Sans Condensed"/>
    </font>
    <font>
      <sz val="10"/>
      <color theme="1"/>
      <name val="Museo Sans Condensed"/>
    </font>
    <font>
      <b/>
      <sz val="10"/>
      <color theme="1"/>
      <name val="Museo Sans Condensed"/>
    </font>
    <font>
      <sz val="10"/>
      <name val="Museo Sans Condensed"/>
    </font>
    <font>
      <sz val="14"/>
      <color theme="1"/>
      <name val="Museo Sans Condensed"/>
    </font>
    <font>
      <sz val="12"/>
      <name val="Museo Sans Condensed"/>
    </font>
    <font>
      <b/>
      <sz val="16"/>
      <color theme="0"/>
      <name val="Museo Sans Condensed"/>
    </font>
    <font>
      <b/>
      <sz val="24"/>
      <color rgb="FFFF0000"/>
      <name val="Trebuchet MS"/>
      <family val="2"/>
    </font>
    <font>
      <b/>
      <sz val="14"/>
      <color rgb="FFFF0000"/>
      <name val="Trebuchet MS"/>
      <family val="2"/>
    </font>
    <font>
      <b/>
      <sz val="11"/>
      <color theme="1"/>
      <name val="Museo Sans Condensed"/>
    </font>
  </fonts>
  <fills count="2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99CC"/>
        <bgColor indexed="64"/>
      </patternFill>
    </fill>
    <fill>
      <patternFill patternType="solid">
        <fgColor rgb="FF006600"/>
        <bgColor indexed="64"/>
      </patternFill>
    </fill>
    <fill>
      <patternFill patternType="solid">
        <fgColor rgb="FF39B54A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rgb="FF990000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rgb="FFFFD03B"/>
        <bgColor indexed="64"/>
      </patternFill>
    </fill>
    <fill>
      <patternFill patternType="solid">
        <fgColor rgb="FF93278F"/>
        <bgColor indexed="64"/>
      </patternFill>
    </fill>
    <fill>
      <patternFill patternType="solid">
        <fgColor rgb="FF60497A"/>
        <bgColor indexed="64"/>
      </patternFill>
    </fill>
    <fill>
      <patternFill patternType="solid">
        <fgColor theme="8" tint="0.59999389629810485"/>
        <bgColor indexed="8"/>
      </patternFill>
    </fill>
    <fill>
      <patternFill patternType="solid">
        <fgColor theme="4" tint="0.59999389629810485"/>
        <bgColor indexed="8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rgb="FF6600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FF00"/>
        <bgColor indexed="8"/>
      </patternFill>
    </fill>
    <fill>
      <patternFill patternType="solid">
        <fgColor theme="0" tint="-4.9989318521683403E-2"/>
        <bgColor indexed="8"/>
      </patternFill>
    </fill>
  </fills>
  <borders count="5">
    <border>
      <left/>
      <right/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/>
    <xf numFmtId="0" fontId="3" fillId="0" borderId="0" xfId="0" applyFont="1" applyAlignment="1">
      <alignment horizontal="center" vertic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8" fillId="15" borderId="2" xfId="0" applyFont="1" applyFill="1" applyBorder="1" applyAlignment="1">
      <alignment vertical="center"/>
    </xf>
    <xf numFmtId="0" fontId="8" fillId="15" borderId="3" xfId="0" applyFont="1" applyFill="1" applyBorder="1" applyAlignment="1">
      <alignment vertical="center"/>
    </xf>
    <xf numFmtId="0" fontId="15" fillId="20" borderId="2" xfId="0" applyFont="1" applyFill="1" applyBorder="1" applyAlignment="1">
      <alignment horizontal="center" vertical="center"/>
    </xf>
    <xf numFmtId="0" fontId="12" fillId="14" borderId="4" xfId="0" applyFont="1" applyFill="1" applyBorder="1" applyAlignment="1">
      <alignment horizontal="center" vertical="center" wrapText="1"/>
    </xf>
    <xf numFmtId="0" fontId="12" fillId="13" borderId="4" xfId="0" applyFont="1" applyFill="1" applyBorder="1" applyAlignment="1">
      <alignment horizontal="center" vertical="center" wrapText="1"/>
    </xf>
    <xf numFmtId="0" fontId="12" fillId="23" borderId="4" xfId="0" applyFont="1" applyFill="1" applyBorder="1" applyAlignment="1">
      <alignment horizontal="center" vertical="center" wrapText="1"/>
    </xf>
    <xf numFmtId="0" fontId="12" fillId="24" borderId="4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horizontal="left" vertical="center" wrapText="1"/>
    </xf>
    <xf numFmtId="9" fontId="10" fillId="0" borderId="4" xfId="0" applyNumberFormat="1" applyFont="1" applyFill="1" applyBorder="1" applyAlignment="1">
      <alignment horizontal="center" vertical="center" wrapText="1"/>
    </xf>
    <xf numFmtId="9" fontId="10" fillId="19" borderId="4" xfId="0" applyNumberFormat="1" applyFont="1" applyFill="1" applyBorder="1" applyAlignment="1">
      <alignment horizontal="center" vertical="center" wrapText="1"/>
    </xf>
    <xf numFmtId="9" fontId="10" fillId="15" borderId="4" xfId="0" applyNumberFormat="1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9" fontId="18" fillId="22" borderId="4" xfId="0" applyNumberFormat="1" applyFont="1" applyFill="1" applyBorder="1" applyAlignment="1">
      <alignment horizontal="center" vertical="center" wrapText="1"/>
    </xf>
    <xf numFmtId="3" fontId="10" fillId="0" borderId="4" xfId="0" applyNumberFormat="1" applyFont="1" applyFill="1" applyBorder="1" applyAlignment="1">
      <alignment horizontal="center" vertical="center" wrapText="1"/>
    </xf>
    <xf numFmtId="4" fontId="10" fillId="19" borderId="4" xfId="0" applyNumberFormat="1" applyFont="1" applyFill="1" applyBorder="1" applyAlignment="1">
      <alignment horizontal="center" vertical="center" wrapText="1"/>
    </xf>
    <xf numFmtId="0" fontId="10" fillId="19" borderId="4" xfId="0" applyFont="1" applyFill="1" applyBorder="1" applyAlignment="1">
      <alignment horizontal="center" vertical="center" wrapText="1"/>
    </xf>
    <xf numFmtId="0" fontId="9" fillId="8" borderId="4" xfId="0" applyFont="1" applyFill="1" applyBorder="1" applyAlignment="1">
      <alignment horizontal="center" vertical="center" wrapText="1"/>
    </xf>
    <xf numFmtId="0" fontId="14" fillId="16" borderId="4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/>
    </xf>
    <xf numFmtId="0" fontId="14" fillId="17" borderId="4" xfId="0" applyFont="1" applyFill="1" applyBorder="1" applyAlignment="1">
      <alignment horizontal="center" vertical="center" wrapText="1"/>
    </xf>
    <xf numFmtId="0" fontId="14" fillId="10" borderId="4" xfId="0" applyFont="1" applyFill="1" applyBorder="1" applyAlignment="1">
      <alignment horizontal="center" vertical="center" wrapText="1"/>
    </xf>
    <xf numFmtId="0" fontId="9" fillId="18" borderId="4" xfId="0" applyFont="1" applyFill="1" applyBorder="1" applyAlignment="1">
      <alignment horizontal="center" vertical="center" wrapText="1"/>
    </xf>
    <xf numFmtId="0" fontId="9" fillId="12" borderId="4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vertical="center" wrapText="1"/>
    </xf>
    <xf numFmtId="10" fontId="18" fillId="22" borderId="4" xfId="0" applyNumberFormat="1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textRotation="90" wrapText="1"/>
    </xf>
    <xf numFmtId="0" fontId="10" fillId="19" borderId="4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left" vertical="center" wrapText="1"/>
    </xf>
    <xf numFmtId="0" fontId="13" fillId="2" borderId="4" xfId="0" applyFont="1" applyFill="1" applyBorder="1" applyAlignment="1">
      <alignment horizontal="center" vertical="center" textRotation="90" wrapText="1"/>
    </xf>
    <xf numFmtId="0" fontId="12" fillId="13" borderId="4" xfId="0" applyFont="1" applyFill="1" applyBorder="1" applyAlignment="1">
      <alignment horizontal="center" vertical="center" wrapText="1"/>
    </xf>
    <xf numFmtId="0" fontId="15" fillId="3" borderId="2" xfId="0" applyFont="1" applyFill="1" applyBorder="1" applyAlignment="1">
      <alignment horizontal="center" vertical="center"/>
    </xf>
    <xf numFmtId="0" fontId="16" fillId="15" borderId="1" xfId="0" applyFont="1" applyFill="1" applyBorder="1" applyAlignment="1">
      <alignment horizontal="left" vertical="center" wrapText="1"/>
    </xf>
    <xf numFmtId="0" fontId="16" fillId="15" borderId="2" xfId="0" applyFont="1" applyFill="1" applyBorder="1" applyAlignment="1">
      <alignment horizontal="left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/>
    </xf>
    <xf numFmtId="0" fontId="9" fillId="5" borderId="4" xfId="0" applyFont="1" applyFill="1" applyBorder="1" applyAlignment="1">
      <alignment horizontal="center" vertical="center" wrapText="1"/>
    </xf>
    <xf numFmtId="0" fontId="9" fillId="5" borderId="4" xfId="0" applyFont="1" applyFill="1" applyBorder="1" applyAlignment="1">
      <alignment horizontal="center" vertical="center"/>
    </xf>
    <xf numFmtId="0" fontId="14" fillId="6" borderId="4" xfId="0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/>
    </xf>
    <xf numFmtId="0" fontId="14" fillId="7" borderId="4" xfId="0" applyFont="1" applyFill="1" applyBorder="1" applyAlignment="1">
      <alignment horizontal="center" vertical="center" wrapText="1"/>
    </xf>
    <xf numFmtId="0" fontId="14" fillId="7" borderId="4" xfId="0" applyFont="1" applyFill="1" applyBorder="1" applyAlignment="1">
      <alignment horizontal="center" vertical="center"/>
    </xf>
    <xf numFmtId="9" fontId="10" fillId="21" borderId="4" xfId="0" applyNumberFormat="1" applyFont="1" applyFill="1" applyBorder="1" applyAlignment="1">
      <alignment horizontal="center" vertical="center" wrapText="1"/>
    </xf>
    <xf numFmtId="0" fontId="9" fillId="11" borderId="4" xfId="0" applyFont="1" applyFill="1" applyBorder="1" applyAlignment="1">
      <alignment horizontal="center" vertical="center" wrapText="1"/>
    </xf>
    <xf numFmtId="0" fontId="14" fillId="9" borderId="4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FF00"/>
      <color rgb="FF002060"/>
      <color rgb="FF6600CC"/>
      <color rgb="FFFF5050"/>
      <color rgb="FFFF6600"/>
      <color rgb="FFFF9933"/>
      <color rgb="FFFFD03B"/>
      <color rgb="FFFFF2C9"/>
      <color rgb="FF0099CC"/>
      <color rgb="FF60497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1797843</xdr:colOff>
      <xdr:row>0</xdr:row>
      <xdr:rowOff>23812</xdr:rowOff>
    </xdr:from>
    <xdr:to>
      <xdr:col>17</xdr:col>
      <xdr:colOff>659088</xdr:colOff>
      <xdr:row>0</xdr:row>
      <xdr:rowOff>750094</xdr:rowOff>
    </xdr:to>
    <xdr:pic>
      <xdr:nvPicPr>
        <xdr:cNvPr id="2" name="Imagen 1" descr="Imagen que contiene objeto&#10;&#10;Descripción generada automáticament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311312" y="23812"/>
          <a:ext cx="1516339" cy="7262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35"/>
  <sheetViews>
    <sheetView showGridLines="0" tabSelected="1" zoomScale="80" zoomScaleNormal="80" zoomScaleSheetLayoutView="80" workbookViewId="0">
      <pane ySplit="2" topLeftCell="A3" activePane="bottomLeft" state="frozenSplit"/>
      <selection pane="bottomLeft" activeCell="J29" sqref="J29"/>
    </sheetView>
  </sheetViews>
  <sheetFormatPr baseColWidth="10" defaultColWidth="11.42578125" defaultRowHeight="17.25"/>
  <cols>
    <col min="1" max="1" width="14.28515625" style="5" customWidth="1"/>
    <col min="2" max="2" width="4.140625" style="5" customWidth="1"/>
    <col min="3" max="3" width="20.28515625" style="1" customWidth="1"/>
    <col min="4" max="4" width="12.140625" style="2" customWidth="1"/>
    <col min="5" max="5" width="4.7109375" style="2" customWidth="1"/>
    <col min="6" max="6" width="24.140625" style="8" customWidth="1"/>
    <col min="7" max="7" width="23.42578125" style="7" customWidth="1"/>
    <col min="8" max="8" width="13.28515625" style="3" customWidth="1"/>
    <col min="9" max="9" width="11.42578125" style="3" customWidth="1"/>
    <col min="10" max="13" width="10.28515625" style="3" customWidth="1"/>
    <col min="14" max="14" width="8.7109375" style="4" customWidth="1"/>
    <col min="15" max="15" width="9.85546875" style="3" customWidth="1"/>
    <col min="16" max="16" width="30.42578125" style="9" customWidth="1"/>
    <col min="17" max="17" width="9.42578125" style="6" customWidth="1"/>
    <col min="18" max="18" width="11.42578125" style="6" customWidth="1"/>
    <col min="19" max="20" width="11.42578125" style="5" customWidth="1"/>
    <col min="21" max="16384" width="11.42578125" style="5"/>
  </cols>
  <sheetData>
    <row r="1" spans="1:18" ht="63" customHeight="1">
      <c r="A1" s="45" t="s">
        <v>155</v>
      </c>
      <c r="B1" s="46"/>
      <c r="C1" s="46"/>
      <c r="D1" s="46"/>
      <c r="E1" s="46"/>
      <c r="F1" s="46"/>
      <c r="G1" s="46"/>
      <c r="H1" s="46"/>
      <c r="I1" s="14" t="s">
        <v>154</v>
      </c>
      <c r="J1" s="44" t="s">
        <v>153</v>
      </c>
      <c r="K1" s="44"/>
      <c r="L1" s="44"/>
      <c r="M1" s="44"/>
      <c r="N1" s="12"/>
      <c r="O1" s="12"/>
      <c r="P1" s="12"/>
      <c r="Q1" s="12"/>
      <c r="R1" s="13"/>
    </row>
    <row r="2" spans="1:18" s="10" customFormat="1" ht="25.5">
      <c r="A2" s="15" t="s">
        <v>14</v>
      </c>
      <c r="B2" s="43" t="s">
        <v>17</v>
      </c>
      <c r="C2" s="43"/>
      <c r="D2" s="16" t="s">
        <v>130</v>
      </c>
      <c r="E2" s="16" t="s">
        <v>45</v>
      </c>
      <c r="F2" s="16" t="s">
        <v>43</v>
      </c>
      <c r="G2" s="16" t="s">
        <v>15</v>
      </c>
      <c r="H2" s="16" t="s">
        <v>19</v>
      </c>
      <c r="I2" s="16" t="s">
        <v>116</v>
      </c>
      <c r="J2" s="17" t="s">
        <v>158</v>
      </c>
      <c r="K2" s="18" t="s">
        <v>159</v>
      </c>
      <c r="L2" s="18" t="s">
        <v>160</v>
      </c>
      <c r="M2" s="18" t="s">
        <v>161</v>
      </c>
      <c r="N2" s="16" t="s">
        <v>16</v>
      </c>
      <c r="O2" s="16" t="s">
        <v>17</v>
      </c>
      <c r="P2" s="16" t="s">
        <v>20</v>
      </c>
      <c r="Q2" s="16" t="s">
        <v>17</v>
      </c>
      <c r="R2" s="16" t="s">
        <v>18</v>
      </c>
    </row>
    <row r="3" spans="1:18" ht="51">
      <c r="A3" s="47" t="s">
        <v>0</v>
      </c>
      <c r="B3" s="39" t="s">
        <v>132</v>
      </c>
      <c r="C3" s="60" t="s">
        <v>117</v>
      </c>
      <c r="D3" s="48" t="s">
        <v>107</v>
      </c>
      <c r="E3" s="19">
        <v>1</v>
      </c>
      <c r="F3" s="20" t="s">
        <v>46</v>
      </c>
      <c r="G3" s="21" t="s">
        <v>23</v>
      </c>
      <c r="H3" s="22">
        <v>1</v>
      </c>
      <c r="I3" s="23">
        <v>1</v>
      </c>
      <c r="J3" s="26">
        <f>AVERAGE(J5:J6,J9,J29:J31,J34)</f>
        <v>0.86278397201133117</v>
      </c>
      <c r="K3" s="24"/>
      <c r="L3" s="24"/>
      <c r="M3" s="24"/>
      <c r="N3" s="25" t="s">
        <v>1</v>
      </c>
      <c r="O3" s="25" t="s">
        <v>22</v>
      </c>
      <c r="P3" s="21" t="s">
        <v>84</v>
      </c>
      <c r="Q3" s="25" t="s">
        <v>2</v>
      </c>
      <c r="R3" s="25" t="s">
        <v>4</v>
      </c>
    </row>
    <row r="4" spans="1:18" ht="63.75">
      <c r="A4" s="47"/>
      <c r="B4" s="39"/>
      <c r="C4" s="60"/>
      <c r="D4" s="48"/>
      <c r="E4" s="19">
        <v>2</v>
      </c>
      <c r="F4" s="20" t="s">
        <v>94</v>
      </c>
      <c r="G4" s="21" t="s">
        <v>24</v>
      </c>
      <c r="H4" s="22">
        <v>1</v>
      </c>
      <c r="I4" s="40" t="s">
        <v>156</v>
      </c>
      <c r="J4" s="40"/>
      <c r="K4" s="40"/>
      <c r="L4" s="40"/>
      <c r="M4" s="40"/>
      <c r="N4" s="22" t="s">
        <v>44</v>
      </c>
      <c r="O4" s="22" t="s">
        <v>21</v>
      </c>
      <c r="P4" s="21" t="s">
        <v>85</v>
      </c>
      <c r="Q4" s="25" t="s">
        <v>3</v>
      </c>
      <c r="R4" s="25" t="s">
        <v>4</v>
      </c>
    </row>
    <row r="5" spans="1:18" ht="89.25">
      <c r="A5" s="47"/>
      <c r="B5" s="39"/>
      <c r="C5" s="60"/>
      <c r="D5" s="48"/>
      <c r="E5" s="19">
        <v>3</v>
      </c>
      <c r="F5" s="20" t="s">
        <v>95</v>
      </c>
      <c r="G5" s="21" t="s">
        <v>145</v>
      </c>
      <c r="H5" s="22" t="s">
        <v>146</v>
      </c>
      <c r="I5" s="23">
        <v>1</v>
      </c>
      <c r="J5" s="26">
        <v>1</v>
      </c>
      <c r="K5" s="24"/>
      <c r="L5" s="24"/>
      <c r="M5" s="24"/>
      <c r="N5" s="22" t="s">
        <v>44</v>
      </c>
      <c r="O5" s="25" t="s">
        <v>22</v>
      </c>
      <c r="P5" s="21" t="s">
        <v>96</v>
      </c>
      <c r="Q5" s="25" t="s">
        <v>3</v>
      </c>
      <c r="R5" s="25" t="s">
        <v>4</v>
      </c>
    </row>
    <row r="6" spans="1:18" ht="98.25" customHeight="1">
      <c r="A6" s="47"/>
      <c r="B6" s="39"/>
      <c r="C6" s="60"/>
      <c r="D6" s="48" t="s">
        <v>110</v>
      </c>
      <c r="E6" s="19">
        <v>4</v>
      </c>
      <c r="F6" s="20" t="s">
        <v>47</v>
      </c>
      <c r="G6" s="21" t="s">
        <v>25</v>
      </c>
      <c r="H6" s="22">
        <v>1</v>
      </c>
      <c r="I6" s="23">
        <v>1</v>
      </c>
      <c r="J6" s="38">
        <v>0.2296</v>
      </c>
      <c r="K6" s="24"/>
      <c r="L6" s="24"/>
      <c r="M6" s="24"/>
      <c r="N6" s="22" t="s">
        <v>1</v>
      </c>
      <c r="O6" s="22" t="s">
        <v>21</v>
      </c>
      <c r="P6" s="21" t="s">
        <v>74</v>
      </c>
      <c r="Q6" s="25" t="s">
        <v>3</v>
      </c>
      <c r="R6" s="25" t="s">
        <v>4</v>
      </c>
    </row>
    <row r="7" spans="1:18" ht="127.5" customHeight="1">
      <c r="A7" s="47"/>
      <c r="B7" s="39"/>
      <c r="C7" s="60"/>
      <c r="D7" s="48"/>
      <c r="E7" s="19">
        <v>5</v>
      </c>
      <c r="F7" s="20" t="s">
        <v>70</v>
      </c>
      <c r="G7" s="21" t="s">
        <v>51</v>
      </c>
      <c r="H7" s="22">
        <v>1</v>
      </c>
      <c r="I7" s="23">
        <v>1</v>
      </c>
      <c r="J7" s="57" t="s">
        <v>163</v>
      </c>
      <c r="K7" s="57"/>
      <c r="L7" s="57"/>
      <c r="M7" s="57"/>
      <c r="N7" s="22" t="s">
        <v>44</v>
      </c>
      <c r="O7" s="25" t="s">
        <v>22</v>
      </c>
      <c r="P7" s="21" t="s">
        <v>99</v>
      </c>
      <c r="Q7" s="25" t="s">
        <v>3</v>
      </c>
      <c r="R7" s="25" t="s">
        <v>4</v>
      </c>
    </row>
    <row r="8" spans="1:18" ht="38.25" customHeight="1">
      <c r="A8" s="48" t="s">
        <v>49</v>
      </c>
      <c r="B8" s="39"/>
      <c r="C8" s="60"/>
      <c r="D8" s="48" t="s">
        <v>111</v>
      </c>
      <c r="E8" s="19">
        <v>6</v>
      </c>
      <c r="F8" s="20" t="s">
        <v>71</v>
      </c>
      <c r="G8" s="21" t="s">
        <v>41</v>
      </c>
      <c r="H8" s="22">
        <v>1</v>
      </c>
      <c r="I8" s="23">
        <v>1</v>
      </c>
      <c r="J8" s="57" t="s">
        <v>162</v>
      </c>
      <c r="K8" s="57"/>
      <c r="L8" s="57"/>
      <c r="M8" s="57"/>
      <c r="N8" s="25" t="s">
        <v>1</v>
      </c>
      <c r="O8" s="25" t="s">
        <v>22</v>
      </c>
      <c r="P8" s="21" t="s">
        <v>50</v>
      </c>
      <c r="Q8" s="25" t="s">
        <v>2</v>
      </c>
      <c r="R8" s="25" t="s">
        <v>92</v>
      </c>
    </row>
    <row r="9" spans="1:18" ht="61.5" customHeight="1">
      <c r="A9" s="48"/>
      <c r="B9" s="39"/>
      <c r="C9" s="60"/>
      <c r="D9" s="48"/>
      <c r="E9" s="19">
        <v>7</v>
      </c>
      <c r="F9" s="20" t="s">
        <v>62</v>
      </c>
      <c r="G9" s="21" t="s">
        <v>42</v>
      </c>
      <c r="H9" s="22">
        <v>1</v>
      </c>
      <c r="I9" s="23">
        <v>1</v>
      </c>
      <c r="J9" s="26">
        <v>1</v>
      </c>
      <c r="K9" s="24"/>
      <c r="L9" s="24"/>
      <c r="M9" s="24"/>
      <c r="N9" s="25" t="s">
        <v>1</v>
      </c>
      <c r="O9" s="25" t="s">
        <v>22</v>
      </c>
      <c r="P9" s="21" t="s">
        <v>75</v>
      </c>
      <c r="Q9" s="25" t="s">
        <v>2</v>
      </c>
      <c r="R9" s="25" t="s">
        <v>4</v>
      </c>
    </row>
    <row r="10" spans="1:18" ht="105" customHeight="1">
      <c r="A10" s="48" t="s">
        <v>5</v>
      </c>
      <c r="B10" s="39"/>
      <c r="C10" s="49" t="s">
        <v>118</v>
      </c>
      <c r="D10" s="48" t="s">
        <v>108</v>
      </c>
      <c r="E10" s="19">
        <v>8</v>
      </c>
      <c r="F10" s="20" t="s">
        <v>72</v>
      </c>
      <c r="G10" s="21" t="s">
        <v>73</v>
      </c>
      <c r="H10" s="22">
        <v>1</v>
      </c>
      <c r="I10" s="40" t="s">
        <v>156</v>
      </c>
      <c r="J10" s="40"/>
      <c r="K10" s="40"/>
      <c r="L10" s="40"/>
      <c r="M10" s="40"/>
      <c r="N10" s="22" t="s">
        <v>44</v>
      </c>
      <c r="O10" s="22" t="s">
        <v>21</v>
      </c>
      <c r="P10" s="21" t="s">
        <v>76</v>
      </c>
      <c r="Q10" s="25" t="s">
        <v>6</v>
      </c>
      <c r="R10" s="25" t="s">
        <v>4</v>
      </c>
    </row>
    <row r="11" spans="1:18" ht="54.75" customHeight="1">
      <c r="A11" s="48"/>
      <c r="B11" s="39"/>
      <c r="C11" s="50"/>
      <c r="D11" s="48"/>
      <c r="E11" s="19">
        <v>9</v>
      </c>
      <c r="F11" s="20" t="s">
        <v>26</v>
      </c>
      <c r="G11" s="21" t="s">
        <v>26</v>
      </c>
      <c r="H11" s="25">
        <v>4</v>
      </c>
      <c r="I11" s="40" t="s">
        <v>156</v>
      </c>
      <c r="J11" s="40"/>
      <c r="K11" s="40"/>
      <c r="L11" s="40"/>
      <c r="M11" s="40"/>
      <c r="N11" s="22" t="s">
        <v>44</v>
      </c>
      <c r="O11" s="22" t="s">
        <v>21</v>
      </c>
      <c r="P11" s="21" t="s">
        <v>77</v>
      </c>
      <c r="Q11" s="25" t="s">
        <v>7</v>
      </c>
      <c r="R11" s="25" t="s">
        <v>4</v>
      </c>
    </row>
    <row r="12" spans="1:18" ht="89.25" customHeight="1">
      <c r="A12" s="48"/>
      <c r="B12" s="39"/>
      <c r="C12" s="50"/>
      <c r="D12" s="48"/>
      <c r="E12" s="19">
        <v>10</v>
      </c>
      <c r="F12" s="20" t="s">
        <v>27</v>
      </c>
      <c r="G12" s="21" t="s">
        <v>27</v>
      </c>
      <c r="H12" s="22">
        <v>1</v>
      </c>
      <c r="I12" s="23">
        <v>0.05</v>
      </c>
      <c r="J12" s="57" t="s">
        <v>163</v>
      </c>
      <c r="K12" s="57"/>
      <c r="L12" s="57"/>
      <c r="M12" s="57"/>
      <c r="N12" s="22" t="s">
        <v>44</v>
      </c>
      <c r="O12" s="22" t="s">
        <v>21</v>
      </c>
      <c r="P12" s="21" t="s">
        <v>78</v>
      </c>
      <c r="Q12" s="25" t="s">
        <v>7</v>
      </c>
      <c r="R12" s="25" t="s">
        <v>4</v>
      </c>
    </row>
    <row r="13" spans="1:18" ht="72.75" customHeight="1">
      <c r="A13" s="48"/>
      <c r="B13" s="39"/>
      <c r="C13" s="50"/>
      <c r="D13" s="48"/>
      <c r="E13" s="19">
        <v>11</v>
      </c>
      <c r="F13" s="20" t="s">
        <v>103</v>
      </c>
      <c r="G13" s="21" t="s">
        <v>103</v>
      </c>
      <c r="H13" s="22">
        <v>1</v>
      </c>
      <c r="I13" s="40" t="s">
        <v>156</v>
      </c>
      <c r="J13" s="40"/>
      <c r="K13" s="40"/>
      <c r="L13" s="40"/>
      <c r="M13" s="40"/>
      <c r="N13" s="22" t="s">
        <v>44</v>
      </c>
      <c r="O13" s="22" t="s">
        <v>21</v>
      </c>
      <c r="P13" s="21" t="s">
        <v>8</v>
      </c>
      <c r="Q13" s="25" t="s">
        <v>7</v>
      </c>
      <c r="R13" s="25" t="s">
        <v>4</v>
      </c>
    </row>
    <row r="14" spans="1:18" ht="75.75" customHeight="1">
      <c r="A14" s="48" t="s">
        <v>9</v>
      </c>
      <c r="B14" s="42" t="s">
        <v>133</v>
      </c>
      <c r="C14" s="51" t="s">
        <v>119</v>
      </c>
      <c r="D14" s="48" t="s">
        <v>108</v>
      </c>
      <c r="E14" s="19">
        <v>12</v>
      </c>
      <c r="F14" s="20" t="s">
        <v>28</v>
      </c>
      <c r="G14" s="21" t="s">
        <v>28</v>
      </c>
      <c r="H14" s="27" t="s">
        <v>136</v>
      </c>
      <c r="I14" s="28" t="s">
        <v>150</v>
      </c>
      <c r="J14" s="57" t="s">
        <v>163</v>
      </c>
      <c r="K14" s="57"/>
      <c r="L14" s="57"/>
      <c r="M14" s="57"/>
      <c r="N14" s="22" t="s">
        <v>44</v>
      </c>
      <c r="O14" s="22" t="s">
        <v>21</v>
      </c>
      <c r="P14" s="21" t="s">
        <v>87</v>
      </c>
      <c r="Q14" s="25" t="s">
        <v>2</v>
      </c>
      <c r="R14" s="25" t="s">
        <v>4</v>
      </c>
    </row>
    <row r="15" spans="1:18" ht="92.25" customHeight="1">
      <c r="A15" s="48"/>
      <c r="B15" s="42"/>
      <c r="C15" s="52"/>
      <c r="D15" s="48"/>
      <c r="E15" s="19">
        <v>13</v>
      </c>
      <c r="F15" s="20" t="s">
        <v>29</v>
      </c>
      <c r="G15" s="21" t="s">
        <v>29</v>
      </c>
      <c r="H15" s="27" t="s">
        <v>137</v>
      </c>
      <c r="I15" s="28" t="s">
        <v>151</v>
      </c>
      <c r="J15" s="57" t="s">
        <v>163</v>
      </c>
      <c r="K15" s="57"/>
      <c r="L15" s="57"/>
      <c r="M15" s="57"/>
      <c r="N15" s="22" t="s">
        <v>44</v>
      </c>
      <c r="O15" s="22" t="s">
        <v>21</v>
      </c>
      <c r="P15" s="21" t="s">
        <v>86</v>
      </c>
      <c r="Q15" s="25" t="s">
        <v>2</v>
      </c>
      <c r="R15" s="25" t="s">
        <v>4</v>
      </c>
    </row>
    <row r="16" spans="1:18" ht="58.5" customHeight="1">
      <c r="A16" s="48" t="s">
        <v>10</v>
      </c>
      <c r="B16" s="42"/>
      <c r="C16" s="53" t="s">
        <v>120</v>
      </c>
      <c r="D16" s="48" t="s">
        <v>109</v>
      </c>
      <c r="E16" s="19">
        <v>14</v>
      </c>
      <c r="F16" s="20" t="s">
        <v>69</v>
      </c>
      <c r="G16" s="21" t="s">
        <v>30</v>
      </c>
      <c r="H16" s="22">
        <v>0.5</v>
      </c>
      <c r="I16" s="40" t="s">
        <v>156</v>
      </c>
      <c r="J16" s="40"/>
      <c r="K16" s="40"/>
      <c r="L16" s="40"/>
      <c r="M16" s="40"/>
      <c r="N16" s="22" t="s">
        <v>44</v>
      </c>
      <c r="O16" s="22" t="s">
        <v>21</v>
      </c>
      <c r="P16" s="21" t="s">
        <v>11</v>
      </c>
      <c r="Q16" s="25" t="s">
        <v>2</v>
      </c>
      <c r="R16" s="25" t="s">
        <v>4</v>
      </c>
    </row>
    <row r="17" spans="1:18" ht="89.25">
      <c r="A17" s="48"/>
      <c r="B17" s="42"/>
      <c r="C17" s="54"/>
      <c r="D17" s="48"/>
      <c r="E17" s="19">
        <v>15</v>
      </c>
      <c r="F17" s="20" t="s">
        <v>68</v>
      </c>
      <c r="G17" s="21" t="s">
        <v>68</v>
      </c>
      <c r="H17" s="25" t="s">
        <v>67</v>
      </c>
      <c r="I17" s="40" t="s">
        <v>156</v>
      </c>
      <c r="J17" s="40"/>
      <c r="K17" s="40"/>
      <c r="L17" s="40"/>
      <c r="M17" s="40"/>
      <c r="N17" s="22" t="s">
        <v>44</v>
      </c>
      <c r="O17" s="25" t="s">
        <v>22</v>
      </c>
      <c r="P17" s="21" t="s">
        <v>79</v>
      </c>
      <c r="Q17" s="25" t="s">
        <v>2</v>
      </c>
      <c r="R17" s="25" t="s">
        <v>4</v>
      </c>
    </row>
    <row r="18" spans="1:18" ht="63.75">
      <c r="A18" s="48"/>
      <c r="B18" s="42"/>
      <c r="C18" s="54"/>
      <c r="D18" s="48"/>
      <c r="E18" s="19">
        <v>16</v>
      </c>
      <c r="F18" s="20" t="s">
        <v>31</v>
      </c>
      <c r="G18" s="21" t="s">
        <v>31</v>
      </c>
      <c r="H18" s="25" t="s">
        <v>66</v>
      </c>
      <c r="I18" s="40" t="s">
        <v>156</v>
      </c>
      <c r="J18" s="40"/>
      <c r="K18" s="40"/>
      <c r="L18" s="40"/>
      <c r="M18" s="40"/>
      <c r="N18" s="22" t="s">
        <v>44</v>
      </c>
      <c r="O18" s="22" t="s">
        <v>21</v>
      </c>
      <c r="P18" s="21" t="s">
        <v>80</v>
      </c>
      <c r="Q18" s="25" t="s">
        <v>2</v>
      </c>
      <c r="R18" s="25" t="s">
        <v>4</v>
      </c>
    </row>
    <row r="19" spans="1:18" ht="63.75">
      <c r="A19" s="48"/>
      <c r="B19" s="42"/>
      <c r="C19" s="54"/>
      <c r="D19" s="48"/>
      <c r="E19" s="19">
        <v>17</v>
      </c>
      <c r="F19" s="20" t="s">
        <v>32</v>
      </c>
      <c r="G19" s="21" t="s">
        <v>32</v>
      </c>
      <c r="H19" s="22">
        <v>1</v>
      </c>
      <c r="I19" s="40" t="s">
        <v>156</v>
      </c>
      <c r="J19" s="40"/>
      <c r="K19" s="40"/>
      <c r="L19" s="40"/>
      <c r="M19" s="40"/>
      <c r="N19" s="22" t="s">
        <v>44</v>
      </c>
      <c r="O19" s="25" t="s">
        <v>22</v>
      </c>
      <c r="P19" s="21" t="s">
        <v>81</v>
      </c>
      <c r="Q19" s="25" t="s">
        <v>2</v>
      </c>
      <c r="R19" s="25" t="s">
        <v>4</v>
      </c>
    </row>
    <row r="20" spans="1:18" ht="102">
      <c r="A20" s="48"/>
      <c r="B20" s="42"/>
      <c r="C20" s="54"/>
      <c r="D20" s="48"/>
      <c r="E20" s="19">
        <v>18</v>
      </c>
      <c r="F20" s="20" t="s">
        <v>101</v>
      </c>
      <c r="G20" s="21" t="s">
        <v>101</v>
      </c>
      <c r="H20" s="22" t="s">
        <v>141</v>
      </c>
      <c r="I20" s="23">
        <v>1</v>
      </c>
      <c r="J20" s="57" t="s">
        <v>163</v>
      </c>
      <c r="K20" s="57"/>
      <c r="L20" s="57"/>
      <c r="M20" s="57"/>
      <c r="N20" s="22" t="s">
        <v>44</v>
      </c>
      <c r="O20" s="25" t="s">
        <v>22</v>
      </c>
      <c r="P20" s="21" t="s">
        <v>102</v>
      </c>
      <c r="Q20" s="25" t="s">
        <v>2</v>
      </c>
      <c r="R20" s="25" t="s">
        <v>4</v>
      </c>
    </row>
    <row r="21" spans="1:18" ht="102">
      <c r="A21" s="48" t="s">
        <v>12</v>
      </c>
      <c r="B21" s="42"/>
      <c r="C21" s="55" t="s">
        <v>121</v>
      </c>
      <c r="D21" s="48" t="s">
        <v>109</v>
      </c>
      <c r="E21" s="19">
        <v>19</v>
      </c>
      <c r="F21" s="20" t="s">
        <v>33</v>
      </c>
      <c r="G21" s="21" t="s">
        <v>33</v>
      </c>
      <c r="H21" s="25" t="s">
        <v>138</v>
      </c>
      <c r="I21" s="40" t="s">
        <v>156</v>
      </c>
      <c r="J21" s="40"/>
      <c r="K21" s="40"/>
      <c r="L21" s="40"/>
      <c r="M21" s="40"/>
      <c r="N21" s="22" t="s">
        <v>44</v>
      </c>
      <c r="O21" s="22" t="s">
        <v>21</v>
      </c>
      <c r="P21" s="21" t="s">
        <v>82</v>
      </c>
      <c r="Q21" s="25" t="s">
        <v>6</v>
      </c>
      <c r="R21" s="25" t="s">
        <v>4</v>
      </c>
    </row>
    <row r="22" spans="1:18" ht="78.75" customHeight="1">
      <c r="A22" s="48"/>
      <c r="B22" s="42"/>
      <c r="C22" s="56"/>
      <c r="D22" s="48"/>
      <c r="E22" s="19">
        <v>20</v>
      </c>
      <c r="F22" s="20" t="s">
        <v>34</v>
      </c>
      <c r="G22" s="21" t="s">
        <v>34</v>
      </c>
      <c r="H22" s="25" t="s">
        <v>139</v>
      </c>
      <c r="I22" s="29" t="s">
        <v>140</v>
      </c>
      <c r="J22" s="57" t="s">
        <v>163</v>
      </c>
      <c r="K22" s="57"/>
      <c r="L22" s="57"/>
      <c r="M22" s="57"/>
      <c r="N22" s="22" t="s">
        <v>44</v>
      </c>
      <c r="O22" s="22" t="s">
        <v>21</v>
      </c>
      <c r="P22" s="21" t="s">
        <v>83</v>
      </c>
      <c r="Q22" s="25" t="s">
        <v>6</v>
      </c>
      <c r="R22" s="25" t="s">
        <v>4</v>
      </c>
    </row>
    <row r="23" spans="1:18" ht="89.25" customHeight="1">
      <c r="A23" s="48" t="s">
        <v>0</v>
      </c>
      <c r="B23" s="39" t="s">
        <v>134</v>
      </c>
      <c r="C23" s="30" t="s">
        <v>122</v>
      </c>
      <c r="D23" s="25" t="s">
        <v>112</v>
      </c>
      <c r="E23" s="19">
        <v>21</v>
      </c>
      <c r="F23" s="20" t="s">
        <v>55</v>
      </c>
      <c r="G23" s="21" t="s">
        <v>35</v>
      </c>
      <c r="H23" s="22">
        <v>1</v>
      </c>
      <c r="I23" s="23">
        <v>0.1</v>
      </c>
      <c r="J23" s="57" t="s">
        <v>163</v>
      </c>
      <c r="K23" s="57"/>
      <c r="L23" s="57"/>
      <c r="M23" s="57"/>
      <c r="N23" s="22" t="s">
        <v>44</v>
      </c>
      <c r="O23" s="22" t="s">
        <v>21</v>
      </c>
      <c r="P23" s="21" t="s">
        <v>88</v>
      </c>
      <c r="Q23" s="22" t="s">
        <v>2</v>
      </c>
      <c r="R23" s="25" t="s">
        <v>4</v>
      </c>
    </row>
    <row r="24" spans="1:18" ht="94.5" customHeight="1">
      <c r="A24" s="48"/>
      <c r="B24" s="39"/>
      <c r="C24" s="31" t="s">
        <v>123</v>
      </c>
      <c r="D24" s="25" t="s">
        <v>113</v>
      </c>
      <c r="E24" s="19">
        <v>22</v>
      </c>
      <c r="F24" s="20" t="s">
        <v>54</v>
      </c>
      <c r="G24" s="21" t="s">
        <v>36</v>
      </c>
      <c r="H24" s="25" t="s">
        <v>144</v>
      </c>
      <c r="I24" s="29" t="s">
        <v>65</v>
      </c>
      <c r="J24" s="57" t="s">
        <v>163</v>
      </c>
      <c r="K24" s="57"/>
      <c r="L24" s="57"/>
      <c r="M24" s="57"/>
      <c r="N24" s="22" t="s">
        <v>44</v>
      </c>
      <c r="O24" s="25" t="s">
        <v>22</v>
      </c>
      <c r="P24" s="21" t="s">
        <v>89</v>
      </c>
      <c r="Q24" s="32" t="s">
        <v>2</v>
      </c>
      <c r="R24" s="32" t="s">
        <v>4</v>
      </c>
    </row>
    <row r="25" spans="1:18" ht="68.25" customHeight="1">
      <c r="A25" s="48"/>
      <c r="B25" s="39"/>
      <c r="C25" s="33" t="s">
        <v>124</v>
      </c>
      <c r="D25" s="48" t="s">
        <v>110</v>
      </c>
      <c r="E25" s="41" t="s">
        <v>115</v>
      </c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</row>
    <row r="26" spans="1:18" ht="114.75">
      <c r="A26" s="48"/>
      <c r="B26" s="39"/>
      <c r="C26" s="59" t="s">
        <v>125</v>
      </c>
      <c r="D26" s="48"/>
      <c r="E26" s="19">
        <v>23</v>
      </c>
      <c r="F26" s="20" t="s">
        <v>97</v>
      </c>
      <c r="G26" s="21" t="s">
        <v>98</v>
      </c>
      <c r="H26" s="22">
        <v>1</v>
      </c>
      <c r="I26" s="40" t="s">
        <v>156</v>
      </c>
      <c r="J26" s="40"/>
      <c r="K26" s="40"/>
      <c r="L26" s="40"/>
      <c r="M26" s="40"/>
      <c r="N26" s="22" t="s">
        <v>44</v>
      </c>
      <c r="O26" s="25" t="s">
        <v>22</v>
      </c>
      <c r="P26" s="21" t="s">
        <v>100</v>
      </c>
      <c r="Q26" s="25" t="s">
        <v>3</v>
      </c>
      <c r="R26" s="25" t="s">
        <v>4</v>
      </c>
    </row>
    <row r="27" spans="1:18" ht="63.75">
      <c r="A27" s="48"/>
      <c r="B27" s="39"/>
      <c r="C27" s="59"/>
      <c r="D27" s="48"/>
      <c r="E27" s="19">
        <v>24</v>
      </c>
      <c r="F27" s="20" t="s">
        <v>53</v>
      </c>
      <c r="G27" s="21" t="s">
        <v>37</v>
      </c>
      <c r="H27" s="22">
        <v>1</v>
      </c>
      <c r="I27" s="40" t="s">
        <v>156</v>
      </c>
      <c r="J27" s="40"/>
      <c r="K27" s="40"/>
      <c r="L27" s="40"/>
      <c r="M27" s="40"/>
      <c r="N27" s="22" t="s">
        <v>44</v>
      </c>
      <c r="O27" s="22" t="s">
        <v>21</v>
      </c>
      <c r="P27" s="21" t="s">
        <v>90</v>
      </c>
      <c r="Q27" s="32" t="s">
        <v>2</v>
      </c>
      <c r="R27" s="32" t="s">
        <v>4</v>
      </c>
    </row>
    <row r="28" spans="1:18" ht="99.75" customHeight="1">
      <c r="A28" s="48"/>
      <c r="B28" s="39"/>
      <c r="C28" s="34" t="s">
        <v>126</v>
      </c>
      <c r="D28" s="48"/>
      <c r="E28" s="19">
        <v>25</v>
      </c>
      <c r="F28" s="20" t="s">
        <v>64</v>
      </c>
      <c r="G28" s="21" t="s">
        <v>38</v>
      </c>
      <c r="H28" s="25" t="s">
        <v>143</v>
      </c>
      <c r="I28" s="29" t="s">
        <v>142</v>
      </c>
      <c r="J28" s="57" t="s">
        <v>163</v>
      </c>
      <c r="K28" s="57"/>
      <c r="L28" s="57"/>
      <c r="M28" s="57"/>
      <c r="N28" s="22" t="s">
        <v>44</v>
      </c>
      <c r="O28" s="22" t="s">
        <v>21</v>
      </c>
      <c r="P28" s="21" t="s">
        <v>91</v>
      </c>
      <c r="Q28" s="25" t="s">
        <v>7</v>
      </c>
      <c r="R28" s="25" t="s">
        <v>4</v>
      </c>
    </row>
    <row r="29" spans="1:18" ht="51" customHeight="1">
      <c r="A29" s="48"/>
      <c r="B29" s="39" t="s">
        <v>135</v>
      </c>
      <c r="C29" s="58" t="s">
        <v>127</v>
      </c>
      <c r="D29" s="48" t="s">
        <v>110</v>
      </c>
      <c r="E29" s="19">
        <v>26</v>
      </c>
      <c r="F29" s="20" t="s">
        <v>48</v>
      </c>
      <c r="G29" s="21" t="s">
        <v>39</v>
      </c>
      <c r="H29" s="22">
        <v>1</v>
      </c>
      <c r="I29" s="23">
        <v>1</v>
      </c>
      <c r="J29" s="26">
        <f>AVERAGE(80.4347826086957%,92.8909952606635%,73.4104046242775%)</f>
        <v>0.8224539416454556</v>
      </c>
      <c r="K29" s="24"/>
      <c r="L29" s="24"/>
      <c r="M29" s="24"/>
      <c r="N29" s="25" t="s">
        <v>1</v>
      </c>
      <c r="O29" s="25" t="s">
        <v>22</v>
      </c>
      <c r="P29" s="21" t="s">
        <v>61</v>
      </c>
      <c r="Q29" s="25" t="s">
        <v>7</v>
      </c>
      <c r="R29" s="25" t="s">
        <v>4</v>
      </c>
    </row>
    <row r="30" spans="1:18" ht="57.75" customHeight="1">
      <c r="A30" s="48"/>
      <c r="B30" s="39"/>
      <c r="C30" s="58"/>
      <c r="D30" s="48"/>
      <c r="E30" s="19">
        <v>27</v>
      </c>
      <c r="F30" s="20" t="s">
        <v>56</v>
      </c>
      <c r="G30" s="21" t="s">
        <v>57</v>
      </c>
      <c r="H30" s="22">
        <v>1</v>
      </c>
      <c r="I30" s="23">
        <v>1</v>
      </c>
      <c r="J30" s="26">
        <f>AVERAGE(100%,100%,100%)</f>
        <v>1</v>
      </c>
      <c r="K30" s="24"/>
      <c r="L30" s="24"/>
      <c r="M30" s="24"/>
      <c r="N30" s="25" t="s">
        <v>1</v>
      </c>
      <c r="O30" s="25" t="s">
        <v>22</v>
      </c>
      <c r="P30" s="21" t="s">
        <v>58</v>
      </c>
      <c r="Q30" s="25" t="s">
        <v>3</v>
      </c>
      <c r="R30" s="25" t="s">
        <v>4</v>
      </c>
    </row>
    <row r="31" spans="1:18" ht="51" customHeight="1">
      <c r="A31" s="48"/>
      <c r="B31" s="39"/>
      <c r="C31" s="58"/>
      <c r="D31" s="48"/>
      <c r="E31" s="19">
        <v>28</v>
      </c>
      <c r="F31" s="20" t="s">
        <v>59</v>
      </c>
      <c r="G31" s="21" t="s">
        <v>60</v>
      </c>
      <c r="H31" s="22">
        <v>1</v>
      </c>
      <c r="I31" s="23">
        <v>1</v>
      </c>
      <c r="J31" s="26">
        <f>AVERAGE(100%,97.6190476190476%,98.6111111111111%)</f>
        <v>0.98743386243386233</v>
      </c>
      <c r="K31" s="24"/>
      <c r="L31" s="24"/>
      <c r="M31" s="24"/>
      <c r="N31" s="25" t="s">
        <v>1</v>
      </c>
      <c r="O31" s="25" t="s">
        <v>22</v>
      </c>
      <c r="P31" s="21" t="s">
        <v>13</v>
      </c>
      <c r="Q31" s="25" t="s">
        <v>3</v>
      </c>
      <c r="R31" s="25" t="s">
        <v>4</v>
      </c>
    </row>
    <row r="32" spans="1:18" ht="51" customHeight="1">
      <c r="A32" s="48"/>
      <c r="B32" s="39"/>
      <c r="C32" s="58"/>
      <c r="D32" s="48"/>
      <c r="E32" s="19">
        <v>29</v>
      </c>
      <c r="F32" s="20" t="s">
        <v>63</v>
      </c>
      <c r="G32" s="21" t="s">
        <v>40</v>
      </c>
      <c r="H32" s="25" t="s">
        <v>52</v>
      </c>
      <c r="I32" s="40" t="s">
        <v>156</v>
      </c>
      <c r="J32" s="40"/>
      <c r="K32" s="40"/>
      <c r="L32" s="40"/>
      <c r="M32" s="40"/>
      <c r="N32" s="22" t="s">
        <v>44</v>
      </c>
      <c r="O32" s="22" t="s">
        <v>21</v>
      </c>
      <c r="P32" s="21" t="s">
        <v>93</v>
      </c>
      <c r="Q32" s="25" t="s">
        <v>7</v>
      </c>
      <c r="R32" s="25" t="s">
        <v>4</v>
      </c>
    </row>
    <row r="33" spans="1:18" ht="76.5" customHeight="1">
      <c r="A33" s="48"/>
      <c r="B33" s="39"/>
      <c r="C33" s="35" t="s">
        <v>128</v>
      </c>
      <c r="D33" s="25" t="s">
        <v>114</v>
      </c>
      <c r="E33" s="19">
        <v>30</v>
      </c>
      <c r="F33" s="20" t="s">
        <v>106</v>
      </c>
      <c r="G33" s="21" t="s">
        <v>105</v>
      </c>
      <c r="H33" s="22">
        <v>1</v>
      </c>
      <c r="I33" s="23">
        <v>0.1</v>
      </c>
      <c r="J33" s="57" t="s">
        <v>162</v>
      </c>
      <c r="K33" s="57"/>
      <c r="L33" s="57"/>
      <c r="M33" s="57"/>
      <c r="N33" s="22" t="s">
        <v>44</v>
      </c>
      <c r="O33" s="22" t="s">
        <v>21</v>
      </c>
      <c r="P33" s="21" t="s">
        <v>104</v>
      </c>
      <c r="Q33" s="25" t="s">
        <v>3</v>
      </c>
      <c r="R33" s="25" t="s">
        <v>157</v>
      </c>
    </row>
    <row r="34" spans="1:18" ht="89.25">
      <c r="A34" s="48"/>
      <c r="B34" s="39"/>
      <c r="C34" s="36" t="s">
        <v>129</v>
      </c>
      <c r="D34" s="25" t="s">
        <v>111</v>
      </c>
      <c r="E34" s="19">
        <v>31</v>
      </c>
      <c r="F34" s="37" t="s">
        <v>152</v>
      </c>
      <c r="G34" s="21" t="s">
        <v>148</v>
      </c>
      <c r="H34" s="22" t="s">
        <v>147</v>
      </c>
      <c r="I34" s="23">
        <v>1</v>
      </c>
      <c r="J34" s="26">
        <v>1</v>
      </c>
      <c r="K34" s="24"/>
      <c r="L34" s="24"/>
      <c r="M34" s="24"/>
      <c r="N34" s="25" t="s">
        <v>1</v>
      </c>
      <c r="O34" s="25" t="s">
        <v>22</v>
      </c>
      <c r="P34" s="21" t="s">
        <v>149</v>
      </c>
      <c r="Q34" s="25" t="s">
        <v>3</v>
      </c>
      <c r="R34" s="25" t="s">
        <v>4</v>
      </c>
    </row>
    <row r="35" spans="1:18">
      <c r="A35" s="5" t="s">
        <v>164</v>
      </c>
      <c r="R35" s="11" t="s">
        <v>131</v>
      </c>
    </row>
  </sheetData>
  <mergeCells count="54">
    <mergeCell ref="A23:A34"/>
    <mergeCell ref="C29:C32"/>
    <mergeCell ref="C26:C27"/>
    <mergeCell ref="D8:D9"/>
    <mergeCell ref="C3:C9"/>
    <mergeCell ref="D14:D15"/>
    <mergeCell ref="D16:D20"/>
    <mergeCell ref="D21:D22"/>
    <mergeCell ref="D3:D5"/>
    <mergeCell ref="D6:D7"/>
    <mergeCell ref="D25:D28"/>
    <mergeCell ref="D29:D32"/>
    <mergeCell ref="A14:A15"/>
    <mergeCell ref="A16:A20"/>
    <mergeCell ref="C16:C20"/>
    <mergeCell ref="A21:A22"/>
    <mergeCell ref="C21:C22"/>
    <mergeCell ref="J7:M7"/>
    <mergeCell ref="J8:M8"/>
    <mergeCell ref="J12:M12"/>
    <mergeCell ref="J14:M14"/>
    <mergeCell ref="J15:M15"/>
    <mergeCell ref="J20:M20"/>
    <mergeCell ref="J22:M22"/>
    <mergeCell ref="B2:C2"/>
    <mergeCell ref="I4:M4"/>
    <mergeCell ref="J1:M1"/>
    <mergeCell ref="I10:M10"/>
    <mergeCell ref="I11:M11"/>
    <mergeCell ref="A1:H1"/>
    <mergeCell ref="A3:A7"/>
    <mergeCell ref="D10:D13"/>
    <mergeCell ref="A8:A9"/>
    <mergeCell ref="A10:A13"/>
    <mergeCell ref="C10:C13"/>
    <mergeCell ref="I13:M13"/>
    <mergeCell ref="E25:R25"/>
    <mergeCell ref="B3:B13"/>
    <mergeCell ref="B14:B22"/>
    <mergeCell ref="B23:B28"/>
    <mergeCell ref="C14:C15"/>
    <mergeCell ref="J24:M24"/>
    <mergeCell ref="J28:M28"/>
    <mergeCell ref="J23:M23"/>
    <mergeCell ref="B29:B34"/>
    <mergeCell ref="I16:M16"/>
    <mergeCell ref="I17:M17"/>
    <mergeCell ref="I18:M18"/>
    <mergeCell ref="I19:M19"/>
    <mergeCell ref="I21:M21"/>
    <mergeCell ref="I26:M26"/>
    <mergeCell ref="I27:M27"/>
    <mergeCell ref="I32:M32"/>
    <mergeCell ref="J33:M33"/>
  </mergeCells>
  <printOptions horizontalCentered="1"/>
  <pageMargins left="0.39370078740157483" right="0.39370078740157483" top="0.39370078740157483" bottom="0.39370078740157483" header="0" footer="0"/>
  <pageSetup scale="46" orientation="portrait" r:id="rId1"/>
  <headerFooter>
    <oddHeader xml:space="preserve">&amp;C </oddHead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Cuadro de Mando 2018 v.2</vt:lpstr>
      <vt:lpstr>'Cuadro de Mando 2018 v.2'!Área_de_impresión</vt:lpstr>
      <vt:lpstr>'Cuadro de Mando 2018 v.2'!Títulos_a_imprimir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Fernando Arango Vargas</dc:creator>
  <cp:lastModifiedBy>MyFederalPC</cp:lastModifiedBy>
  <cp:lastPrinted>2020-06-28T17:34:12Z</cp:lastPrinted>
  <dcterms:created xsi:type="dcterms:W3CDTF">2018-12-11T15:33:16Z</dcterms:created>
  <dcterms:modified xsi:type="dcterms:W3CDTF">2020-06-30T20:25:35Z</dcterms:modified>
</cp:coreProperties>
</file>