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externalLinks/_rels/externalLink1.xml.rels" ContentType="application/vnd.openxmlformats-package.relationships+xml"/>
  <Override PartName="/xl/externalLinks/_rels/externalLink2.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media/image3.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_rels/drawing1.xml.rels" ContentType="application/vnd.openxmlformats-package.relationships+xml"/>
  <Override PartName="/xl/drawings/_rels/drawing3.xml.rels" ContentType="application/vnd.openxmlformats-package.relationship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ctivosDeInformación" sheetId="1" state="visible" r:id="rId2"/>
    <sheet name="Resumen por Proceso" sheetId="2" state="visible" r:id="rId3"/>
    <sheet name="Resumen por Procesos Responsabl" sheetId="3" state="visible" r:id="rId4"/>
    <sheet name="Hoja1" sheetId="4" state="visible" r:id="rId5"/>
    <sheet name="Hoja2" sheetId="5" state="hidden" r:id="rId6"/>
    <sheet name="DATOS" sheetId="6" state="hidden" r:id="rId7"/>
    <sheet name="Hoja3" sheetId="7" state="hidden" r:id="rId8"/>
  </sheets>
  <externalReferences>
    <externalReference r:id="rId9"/>
    <externalReference r:id="rId10"/>
  </externalReferences>
  <definedNames>
    <definedName function="false" hidden="true" localSheetId="0" name="_xlnm._FilterDatabase" vbProcedure="false">ActivosDeInformación!$A$9:$AH$461</definedName>
    <definedName function="false" hidden="true" localSheetId="5" name="_xlnm._FilterDatabase" vbProcedure="false">DATOS!$A$1:$D$34</definedName>
    <definedName function="false" hidden="false" name="Categoria" vbProcedure="false">[1]Hoja1!$B$2:$B$6</definedName>
    <definedName function="false" hidden="false" name="DisposicionFinal" vbProcedure="false">[2]Hoja1!$D$4:$D$8</definedName>
    <definedName function="false" hidden="false" name="SINO" vbProcedure="false">[1]Hoja1!$C$2:$C$4</definedName>
    <definedName function="false" hidden="false" name="TipoOrigen" vbProcedure="false">[1]Hoja1!$D$2:$D$3</definedName>
    <definedName function="false" hidden="false" name="TRD" vbProcedure="false">[2]Hoja1!$C$4:$C$6</definedName>
    <definedName function="false" hidden="false" localSheetId="0" name="_FilterDatabase_0" vbProcedure="false">ActivosDeInformación!$A$9:$AH$419</definedName>
    <definedName function="false" hidden="false" localSheetId="0" name="_xlnm._FilterDatabase" vbProcedure="false">ActivosDeInformación!$A$9:$AH$423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11"/>
            <color rgb="FF000000"/>
            <rFont val="Calibri"/>
            <family val="2"/>
            <charset val="1"/>
          </rPr>
          <t xml:space="preserve">Autor:
</t>
        </r>
        <r>
          <rPr>
            <sz val="9"/>
            <color rgb="FF000000"/>
            <rFont val="Tahoma"/>
            <family val="2"/>
            <charset val="1"/>
          </rPr>
          <t xml:space="preserve">Número consecutivo único que identifica al activo en el inventario</t>
        </r>
      </text>
    </comment>
    <comment ref="A232" authorId="0">
      <text>
        <r>
          <rPr>
            <sz val="11"/>
            <color rgb="FF000000"/>
            <rFont val="Calibri"/>
            <family val="2"/>
            <charset val="1"/>
          </rPr>
          <t xml:space="preserve">Autor:
</t>
        </r>
        <r>
          <rPr>
            <sz val="9"/>
            <color rgb="FF000000"/>
            <rFont val="Tahoma"/>
            <family val="0"/>
            <charset val="1"/>
          </rPr>
          <t xml:space="preserve">Cual es la disferencia entre estas bases de datos y las DABASS</t>
        </r>
      </text>
    </comment>
    <comment ref="C206" authorId="0">
      <text>
        <r>
          <rPr>
            <sz val="11"/>
            <color rgb="FF000000"/>
            <rFont val="Calibri"/>
            <family val="2"/>
            <charset val="1"/>
          </rPr>
          <t xml:space="preserve">Autor:
</t>
        </r>
        <r>
          <rPr>
            <sz val="9"/>
            <color rgb="FF000000"/>
            <rFont val="Tahoma"/>
            <family val="0"/>
            <charset val="1"/>
          </rPr>
          <t xml:space="preserve">Base de datos se debe discriminar entre servicios de base de dadtos, software para la administración y los de tipo información</t>
        </r>
      </text>
    </comment>
    <comment ref="D7" authorId="0">
      <text>
        <r>
          <rPr>
            <sz val="11"/>
            <color rgb="FF000000"/>
            <rFont val="Calibri"/>
            <family val="2"/>
            <charset val="1"/>
          </rPr>
          <t xml:space="preserve">Autor:
</t>
        </r>
        <r>
          <rPr>
            <sz val="9"/>
            <color rgb="FF000000"/>
            <rFont val="Tahoma"/>
            <family val="2"/>
            <charset val="1"/>
          </rPr>
          <t xml:space="preserve">Término con que se da a conocer el nombre o asunto de la información</t>
        </r>
      </text>
    </comment>
    <comment ref="E7" authorId="0">
      <text>
        <r>
          <rPr>
            <sz val="11"/>
            <color rgb="FF000000"/>
            <rFont val="Calibri"/>
            <family val="2"/>
            <charset val="1"/>
          </rPr>
          <t xml:space="preserve">Autor:
</t>
        </r>
        <r>
          <rPr>
            <sz val="9"/>
            <color rgb="FF000000"/>
            <rFont val="Tahoma"/>
            <family val="2"/>
            <charset val="1"/>
          </rPr>
          <t xml:space="preserve">Define brevemente de qué se trata la información</t>
        </r>
      </text>
    </comment>
    <comment ref="E179" authorId="0">
      <text>
        <r>
          <rPr>
            <sz val="11"/>
            <color rgb="FF000000"/>
            <rFont val="Calibri"/>
            <family val="2"/>
            <charset val="1"/>
          </rPr>
          <t xml:space="preserve">Autor:
</t>
        </r>
        <r>
          <rPr>
            <sz val="9"/>
            <color rgb="FF000000"/>
            <rFont val="Tahoma"/>
            <family val="0"/>
            <charset val="1"/>
          </rPr>
          <t xml:space="preserve">Detallar todo el hardware que compone este activo de información.</t>
        </r>
      </text>
    </comment>
    <comment ref="E209" authorId="0">
      <text>
        <r>
          <rPr>
            <sz val="11"/>
            <color rgb="FF000000"/>
            <rFont val="Calibri"/>
            <family val="2"/>
            <charset val="1"/>
          </rPr>
          <t xml:space="preserve">Autor:
</t>
        </r>
      </text>
    </comment>
    <comment ref="I46" authorId="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7" authorId="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8" authorId="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9"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0"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1"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2"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3"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4"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5"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I56" authorId="0">
      <text>
        <r>
          <rPr>
            <sz val="11"/>
            <color rgb="FF000000"/>
            <rFont val="Calibri"/>
            <family val="2"/>
            <charset val="1"/>
          </rPr>
          <t xml:space="preserve">Autor:
</t>
        </r>
        <r>
          <rPr>
            <sz val="9"/>
            <color rgb="FF000000"/>
            <rFont val="Tahoma"/>
            <family val="2"/>
            <charset val="1"/>
          </rPr>
          <t xml:space="preserve">La ultima actualización de genero esta fecha</t>
        </r>
      </text>
    </comment>
    <comment ref="M7" authorId="0">
      <text>
        <r>
          <rPr>
            <sz val="11"/>
            <color rgb="FF000000"/>
            <rFont val="Calibri"/>
            <family val="2"/>
            <charset val="1"/>
          </rPr>
          <t xml:space="preserve">Autor:
</t>
        </r>
        <r>
          <rPr>
            <sz val="9"/>
            <color rgb="FF000000"/>
            <rFont val="Tahoma"/>
            <family val="2"/>
            <charset val="1"/>
          </rPr>
          <t xml:space="preserve">Idioma, lengua o dialecto en que se encuentra el activo.</t>
        </r>
      </text>
    </comment>
    <comment ref="P7" authorId="0">
      <text>
        <r>
          <rPr>
            <sz val="11"/>
            <color rgb="FF000000"/>
            <rFont val="Calibri"/>
            <family val="2"/>
            <charset val="1"/>
          </rPr>
          <t xml:space="preserve">Autor:
</t>
        </r>
        <r>
          <rPr>
            <sz val="9"/>
            <color rgb="FF000000"/>
            <rFont val="Tahoma"/>
            <family val="2"/>
            <charset val="1"/>
          </rPr>
          <t xml:space="preserve">se refiere a aquella información que está a disposición inmediata para ser consultada o solicitada. Pero no se encuentra publicada.
</t>
        </r>
      </text>
    </comment>
    <comment ref="Q7" authorId="0">
      <text>
        <r>
          <rPr>
            <sz val="11"/>
            <color rgb="FF000000"/>
            <rFont val="Calibri"/>
            <family val="2"/>
            <charset val="1"/>
          </rPr>
          <t xml:space="preserve">Autor:
</t>
        </r>
        <r>
          <rPr>
            <sz val="9"/>
            <color rgb="FF000000"/>
            <rFont val="Tahoma"/>
            <family val="2"/>
            <charset val="1"/>
          </rPr>
          <t xml:space="preserve">se refiere a aquella información de
libre acceso por medios virtuales o en medios físicos dispuestos para tal fin. No es necesaria su solicitud.</t>
        </r>
      </text>
    </comment>
    <comment ref="AB7" authorId="0">
      <text>
        <r>
          <rPr>
            <sz val="11"/>
            <color rgb="FF000000"/>
            <rFont val="Calibri"/>
            <family val="2"/>
            <charset val="1"/>
          </rPr>
          <t xml:space="preserve">Autor:
</t>
        </r>
        <r>
          <rPr>
            <sz val="9"/>
            <color rgb="FF000000"/>
            <rFont val="Tahoma"/>
            <family val="2"/>
            <charset val="1"/>
          </rPr>
          <t xml:space="preserve">La identificación de la excepción, dentro de las previstas en los artículos 18 y 19 de la Ley 1712 de 2014</t>
        </r>
      </text>
    </comment>
    <comment ref="AB94" authorId="0">
      <text>
        <r>
          <rPr>
            <sz val="11"/>
            <color rgb="FF000000"/>
            <rFont val="Calibri"/>
            <family val="2"/>
            <charset val="1"/>
          </rPr>
          <t xml:space="preserve">Autor:
</t>
        </r>
        <r>
          <rPr>
            <sz val="9"/>
            <color rgb="FF000000"/>
            <rFont val="Tahoma"/>
            <family val="2"/>
            <charset val="1"/>
          </rPr>
          <t xml:space="preserve">La identificación de la excepción, dentro de las previstas en los artículos 18 y 19 de la Ley 1712 de 2014</t>
        </r>
      </text>
    </comment>
    <comment ref="AC8" authorId="0">
      <text>
        <r>
          <rPr>
            <sz val="11"/>
            <color rgb="FF000000"/>
            <rFont val="Calibri"/>
            <family val="2"/>
            <charset val="1"/>
          </rPr>
          <t xml:space="preserve">Autor:
</t>
        </r>
        <r>
          <rPr>
            <sz val="9"/>
            <color rgb="FF000000"/>
            <rFont val="Tahoma"/>
            <family val="2"/>
            <charset val="1"/>
          </rPr>
          <t xml:space="preserve">El fundamento constitucional o legal que justifica la clasificación o la reserva, señalando expresamente la norma, artículo, inciso o párrafo que la ampara.</t>
        </r>
      </text>
    </comment>
    <comment ref="AD8" authorId="0">
      <text>
        <r>
          <rPr>
            <sz val="11"/>
            <color rgb="FF000000"/>
            <rFont val="Calibri"/>
            <family val="2"/>
            <charset val="1"/>
          </rPr>
          <t xml:space="preserve">Autor:
</t>
        </r>
        <r>
          <rPr>
            <sz val="9"/>
            <color rgb="FF000000"/>
            <rFont val="Tahoma"/>
            <family val="2"/>
            <charset val="1"/>
          </rPr>
          <t xml:space="preserve">Explicar o justificar el por qué la información debe ser clasificada o reservada bajo el fundamento constitucional o legal nombrado en la casilla anterior.</t>
        </r>
      </text>
    </comment>
    <comment ref="AE7" authorId="0">
      <text>
        <r>
          <rPr>
            <sz val="11"/>
            <color rgb="FF000000"/>
            <rFont val="Calibri"/>
            <family val="2"/>
            <charset val="1"/>
          </rPr>
          <t xml:space="preserve">Autor:
</t>
        </r>
        <r>
          <rPr>
            <sz val="9"/>
            <color rgb="FF000000"/>
            <rFont val="Tahoma"/>
            <family val="2"/>
            <charset val="1"/>
          </rPr>
          <t xml:space="preserve">Indicar si la totalidad del documento es clasificado o reservado o si solo una parte corresponde a esta calificación</t>
        </r>
      </text>
    </comment>
  </commentList>
</comments>
</file>

<file path=xl/comments5.xml><?xml version="1.0" encoding="utf-8"?>
<comments xmlns="http://schemas.openxmlformats.org/spreadsheetml/2006/main" xmlns:xdr="http://schemas.openxmlformats.org/drawingml/2006/spreadsheetDrawing">
  <authors>
    <author> </author>
  </authors>
  <commentList>
    <comment ref="E2" authorId="0">
      <text>
        <r>
          <rPr>
            <sz val="11"/>
            <color rgb="FF000000"/>
            <rFont val="Calibri"/>
            <family val="2"/>
            <charset val="1"/>
          </rPr>
          <t xml:space="preserve">Autor:
</t>
        </r>
        <r>
          <rPr>
            <sz val="9"/>
            <color rgb="FF000000"/>
            <rFont val="Tahoma"/>
            <family val="2"/>
            <charset val="1"/>
          </rPr>
          <t xml:space="preserve">ElectrónicoFisico/Electrónico.</t>
        </r>
      </text>
    </comment>
    <comment ref="G2" authorId="0">
      <text>
        <r>
          <rPr>
            <sz val="11"/>
            <color rgb="FF000000"/>
            <rFont val="Calibri"/>
            <family val="2"/>
            <charset val="1"/>
          </rPr>
          <t xml:space="preserve">Autor:
</t>
        </r>
        <r>
          <rPr>
            <sz val="9"/>
            <color rgb="FF000000"/>
            <rFont val="Tahoma"/>
            <family val="2"/>
            <charset val="1"/>
          </rPr>
          <t xml:space="preserve">La forma, tamaño o modo en la que se presenta la información: hoja de cálculo, imagen, audio, video, documento de texto.</t>
        </r>
      </text>
    </comment>
  </commentList>
</comments>
</file>

<file path=xl/sharedStrings.xml><?xml version="1.0" encoding="utf-8"?>
<sst xmlns="http://schemas.openxmlformats.org/spreadsheetml/2006/main" count="12269" uniqueCount="1653">
  <si>
    <t xml:space="preserve">Identificación</t>
  </si>
  <si>
    <t xml:space="preserve">Descripción del activo de información</t>
  </si>
  <si>
    <t xml:space="preserve">Calificación</t>
  </si>
  <si>
    <t xml:space="preserve">Legalidad del activo de información</t>
  </si>
  <si>
    <t xml:space="preserve">ID</t>
  </si>
  <si>
    <t xml:space="preserve">Proceso</t>
  </si>
  <si>
    <t xml:space="preserve">Categoría
de información</t>
  </si>
  <si>
    <t xml:space="preserve">Nombre o título de la información</t>
  </si>
  <si>
    <t xml:space="preserve">Descripción
de la información</t>
  </si>
  <si>
    <t xml:space="preserve">Tablas de Retención Documental - TRD</t>
  </si>
  <si>
    <t xml:space="preserve">Tipo de Origen</t>
  </si>
  <si>
    <t xml:space="preserve">Fecha de generación de la información</t>
  </si>
  <si>
    <t xml:space="preserve">Frecuencia de actualización</t>
  </si>
  <si>
    <t xml:space="preserve">Nombre del responsable de la producción de la información (área)</t>
  </si>
  <si>
    <t xml:space="preserve">Nombre del responsable de la información (área)</t>
  </si>
  <si>
    <t xml:space="preserve">Idioma</t>
  </si>
  <si>
    <t xml:space="preserve">Medio de conservación o soporte</t>
  </si>
  <si>
    <t xml:space="preserve">Formato</t>
  </si>
  <si>
    <t xml:space="preserve">Información Disponible</t>
  </si>
  <si>
    <t xml:space="preserve">Información Publicada</t>
  </si>
  <si>
    <t xml:space="preserve">Ubicación</t>
  </si>
  <si>
    <t xml:space="preserve">¿La información contiene datos personales?</t>
  </si>
  <si>
    <t xml:space="preserve">Objeto legítimo de la excepción (ley 1712)</t>
  </si>
  <si>
    <t xml:space="preserve">Fundamento de la exclusión </t>
  </si>
  <si>
    <t xml:space="preserve">Información específica con el carácter de reservada o clasificada</t>
  </si>
  <si>
    <t xml:space="preserve">¿Excepción total o parcial?</t>
  </si>
  <si>
    <t xml:space="preserve">Fecha de calificación</t>
  </si>
  <si>
    <t xml:space="preserve">Plazo de clasificación o reserva</t>
  </si>
  <si>
    <t xml:space="preserve">#</t>
  </si>
  <si>
    <t xml:space="preserve">Cuenta con clasificación en TRD</t>
  </si>
  <si>
    <t xml:space="preserve">Serie / Subserie</t>
  </si>
  <si>
    <t xml:space="preserve">Física</t>
  </si>
  <si>
    <t xml:space="preserve">Electrónica</t>
  </si>
  <si>
    <t xml:space="preserve">Triada de la información</t>
  </si>
  <si>
    <t xml:space="preserve">Nivel</t>
  </si>
  <si>
    <t xml:space="preserve">Constitucional o legal</t>
  </si>
  <si>
    <t xml:space="preserve">Jurídico</t>
  </si>
  <si>
    <t xml:space="preserve">Confidencialidad </t>
  </si>
  <si>
    <t xml:space="preserve">Integridad </t>
  </si>
  <si>
    <t xml:space="preserve">Disponibilidad </t>
  </si>
  <si>
    <t xml:space="preserve">AC001</t>
  </si>
  <si>
    <t xml:space="preserve">Atención a la Ciudadanía</t>
  </si>
  <si>
    <t xml:space="preserve">Información</t>
  </si>
  <si>
    <t xml:space="preserve">Acta de apertura del Buzón</t>
  </si>
  <si>
    <t xml:space="preserve">Documento donde se relaciona la apertura, fecha, cantidad y tipos de documentos depositados por los ciudadanos.</t>
  </si>
  <si>
    <t xml:space="preserve">SI</t>
  </si>
  <si>
    <t xml:space="preserve">Interno</t>
  </si>
  <si>
    <t xml:space="preserve">N/A</t>
  </si>
  <si>
    <t xml:space="preserve">cuando se requiera</t>
  </si>
  <si>
    <t xml:space="preserve">Subdirección Administrativa, Financiera y de Control Disciplinario SAF</t>
  </si>
  <si>
    <t xml:space="preserve">Español</t>
  </si>
  <si>
    <t xml:space="preserve">Electrónico / Digital</t>
  </si>
  <si>
    <t xml:space="preserve">Físico</t>
  </si>
  <si>
    <t xml:space="preserve">NO</t>
  </si>
  <si>
    <t xml:space="preserve">Archivo DADEP</t>
  </si>
  <si>
    <t xml:space="preserve">PÚBLICA</t>
  </si>
  <si>
    <t xml:space="preserve">ALTA</t>
  </si>
  <si>
    <t xml:space="preserve">MEDIA</t>
  </si>
  <si>
    <t xml:space="preserve">-&gt;  Ley 1712 Art. 18_x005F_x000D_
 - a) El derecho a toda persona a la intimidad, bajo las limitaciones propias que impone la condición de servidor público, en concordancia con lo estipulado._x005F_x000D_
 -&gt; Ley 1712 Art. 19</t>
  </si>
  <si>
    <t xml:space="preserve">Parcial</t>
  </si>
  <si>
    <t xml:space="preserve">AC002</t>
  </si>
  <si>
    <t xml:space="preserve">127-FORAC-10 Acta de Reunión </t>
  </si>
  <si>
    <t xml:space="preserve">Registro de temas tratados en reuniones internas o externas y el listado de los asistentes</t>
  </si>
  <si>
    <t xml:space="preserve">Físico - Electrónico / Digital</t>
  </si>
  <si>
    <t xml:space="preserve">AC003</t>
  </si>
  <si>
    <t xml:space="preserve">Requerimiento</t>
  </si>
  <si>
    <t xml:space="preserve">Petición, queja, reclamo o solicitud de la ciudadanía; peticiones ciudadanas relacionadas con la funciones del área de Atención al Ciudadano. </t>
  </si>
  <si>
    <t xml:space="preserve">Hoja de cálculo</t>
  </si>
  <si>
    <t xml:space="preserve">PÚBLICA CLASIFICADA</t>
  </si>
  <si>
    <t xml:space="preserve">-&gt;  Ley 1712 Art. 18 _x005F_x000D_
 - c) Los secretos comerciales, industriales y profesionales, así como los estipulados en el art. 77 de la ley 1474 de 2011_x005F_x000D_
 -&gt; Ley 1712 Art. 19</t>
  </si>
  <si>
    <t xml:space="preserve">La información contiene secretos comerciales, industriales y profesionales</t>
  </si>
  <si>
    <t xml:space="preserve">Ilimitada</t>
  </si>
  <si>
    <t xml:space="preserve">AC004</t>
  </si>
  <si>
    <t xml:space="preserve">Respuesta al peticionario</t>
  </si>
  <si>
    <t xml:space="preserve">Respuesta a peticiones ciudadanas  relacionadas con la funciones del área de Atención al Ciudadano. </t>
  </si>
  <si>
    <t xml:space="preserve">AC005</t>
  </si>
  <si>
    <t xml:space="preserve">Respuesta al peticionario anónimo o sin dirección</t>
  </si>
  <si>
    <t xml:space="preserve">Respuesta a peticiones ciudadanas publicada en la cartelera del primer piso SuperCADE CAD módulo D-158 que está dirigida a peticionarios anónimos, a destinatarios sin dirección o que corresponden a correo devuelto</t>
  </si>
  <si>
    <t xml:space="preserve">AC006</t>
  </si>
  <si>
    <t xml:space="preserve">127-FORDE-38 Formato memorando ORFEO</t>
  </si>
  <si>
    <t xml:space="preserve">Comunicación escrita de carácter interno del DADEP que se utiliza para tratar asuntos referentes a órdenes, orientaciones y pautas a las dependencias que agilicen la gestión institucional, de Carácter Informativo, decisorio y operativo.</t>
  </si>
  <si>
    <t xml:space="preserve">AC007</t>
  </si>
  <si>
    <t xml:space="preserve">127-FORAC-15 Recepción de peticiones verbales</t>
  </si>
  <si>
    <t xml:space="preserve">Petición, Queja, Reclamo, sugerencia o solicitud presentada por la ciudadanía de manera verbal.</t>
  </si>
  <si>
    <t xml:space="preserve">AC008</t>
  </si>
  <si>
    <t xml:space="preserve">127-FORAC-01 Felicitación, queja o reclamo
17/12/2020 V4</t>
  </si>
  <si>
    <t xml:space="preserve">Manifestación, del ciudadano, frente a la satisfacción, reclamo o inconformidad por la atención recibida por parte de un servidor público.</t>
  </si>
  <si>
    <t xml:space="preserve">AC009</t>
  </si>
  <si>
    <t xml:space="preserve">127-FORAC-22 Registro atenciones canal presencial 17/12/2020 V2</t>
  </si>
  <si>
    <t xml:space="preserve">Atenciones realizadas a través de los puntos de atención del canal presencial</t>
  </si>
  <si>
    <t xml:space="preserve">Diario</t>
  </si>
  <si>
    <t xml:space="preserve">AC010</t>
  </si>
  <si>
    <t xml:space="preserve">127-FORAC-21 Registro atenciones canal telefónico 29/04/2022 V4</t>
  </si>
  <si>
    <t xml:space="preserve">Atenciones realizadas a través del canal telefónico.</t>
  </si>
  <si>
    <t xml:space="preserve">AC011</t>
  </si>
  <si>
    <t xml:space="preserve">127-FORAC-20 Formato registro atenciones canal virtual chat. 17/12/2020 V3</t>
  </si>
  <si>
    <t xml:space="preserve">Documento por el cual se registran las atenciones prestadas a través del chat</t>
  </si>
  <si>
    <t xml:space="preserve">AC012</t>
  </si>
  <si>
    <t xml:space="preserve">127-FORAC-19 Registro Atenciones Canal Virtual Correo Electrónico Y Bogotá Te Escucha
23/03/2022 V3</t>
  </si>
  <si>
    <r>
      <rPr>
        <sz val="11"/>
        <color rgb="FF000000"/>
        <rFont val="Calibri"/>
        <family val="2"/>
        <charset val="1"/>
      </rPr>
      <t xml:space="preserve">Documento por el cual se registran las atenciones prestadas a través del correo electrónico y a través del sistema Bogotá te escucha. 
</t>
    </r>
    <r>
      <rPr>
        <b val="true"/>
        <sz val="7.7"/>
        <rFont val="Calibri"/>
        <family val="2"/>
        <charset val="1"/>
      </rPr>
      <t xml:space="preserve">NOTA:</t>
    </r>
    <r>
      <rPr>
        <b val="true"/>
        <i val="true"/>
        <sz val="7.7"/>
        <rFont val="Calibri"/>
        <family val="2"/>
        <charset val="1"/>
      </rPr>
      <t xml:space="preserve"> </t>
    </r>
    <r>
      <rPr>
        <sz val="11"/>
        <rFont val="Calibri"/>
        <family val="2"/>
        <charset val="1"/>
      </rPr>
      <t xml:space="preserve">Esta información incluye las peticiones, quejas, reclamos, sugerencias o solicitudes remitidas por el área de comunicaciones al correo dadepbogota@dadep.gov.co, recibidas a través de las redes sociales.</t>
    </r>
  </si>
  <si>
    <t xml:space="preserve">AC013</t>
  </si>
  <si>
    <t xml:space="preserve">127-FORAC-17 Registro Interacciones Canal Virtual Redes Sociales
17/12/2020 V2</t>
  </si>
  <si>
    <r>
      <rPr>
        <sz val="11"/>
        <color rgb="FF000000"/>
        <rFont val="Calibri"/>
        <family val="2"/>
        <charset val="1"/>
      </rPr>
      <t xml:space="preserve">Interacciones con usuarios mediante redes sociales.
</t>
    </r>
    <r>
      <rPr>
        <b val="true"/>
        <sz val="7.7"/>
        <rFont val="Calibri"/>
        <family val="2"/>
        <charset val="1"/>
      </rPr>
      <t xml:space="preserve">NOTA</t>
    </r>
    <r>
      <rPr>
        <b val="true"/>
        <sz val="11"/>
        <rFont val="Calibri"/>
        <family val="2"/>
        <charset val="1"/>
      </rPr>
      <t xml:space="preserve">:</t>
    </r>
    <r>
      <rPr>
        <sz val="11"/>
        <rFont val="Calibri"/>
        <family val="2"/>
        <charset val="1"/>
      </rPr>
      <t xml:space="preserve"> Esta información incluye las peticiones, quejas, reclamos, sugerencias o solicitudes remitidas al correo electrónico dadepbogota@dadep.gov.co para ser gestionadas de acuerdo con la competencia de la entidad y/o de otras entidades</t>
    </r>
  </si>
  <si>
    <t xml:space="preserve">Oficina Asesora de Comunicaciones</t>
  </si>
  <si>
    <t xml:space="preserve">AC014</t>
  </si>
  <si>
    <t xml:space="preserve">127-FORAC-26 Encuesta de satisfacción de la atención brindada por los canales presencial y telefónico de la defensoría del espacio público -DADEP
29/04/2022 V3</t>
  </si>
  <si>
    <t xml:space="preserve">Manifestación, por parte de los ciudadanos de la percepción y satisfacción frente a la atención recibida por los canales presencial y telefónico.</t>
  </si>
  <si>
    <t xml:space="preserve">AC015</t>
  </si>
  <si>
    <t xml:space="preserve">127-FORAC-13 Consolidado encuestas de percepción y satisfacción del servicio prestado a los usuarios del DADEP
04/03/2022 V3</t>
  </si>
  <si>
    <t xml:space="preserve">Resultados consolidados de las encuestas de satisfacción aplicadas a los ciudadanos </t>
  </si>
  <si>
    <t xml:space="preserve">Trimestral</t>
  </si>
  <si>
    <t xml:space="preserve">BAJA</t>
  </si>
  <si>
    <t xml:space="preserve">AC016</t>
  </si>
  <si>
    <t xml:space="preserve">Indicador</t>
  </si>
  <si>
    <t xml:space="preserve">Resultado de la tabulación de las encuestas 127-FORAC-26 de satisfacción del canal presencial y del análisis de los datos de los derechos de petición y los días de gestión. Esta información se consolida en los siguientes indicadores:
• Indicador de percepción 
• Indicador de satisfacción.
• Indicador de oportunidad</t>
  </si>
  <si>
    <t xml:space="preserve">Mensual</t>
  </si>
  <si>
    <t xml:space="preserve">AC017</t>
  </si>
  <si>
    <t xml:space="preserve">Informe de resultados de la satisfacción del canal telefónico</t>
  </si>
  <si>
    <t xml:space="preserve">Resultados de la encuesta de satisfacción de la ciudadanía con respecto a la atención recibida a través del canal telefónico. INDICADOR</t>
  </si>
  <si>
    <t xml:space="preserve">AC018</t>
  </si>
  <si>
    <t xml:space="preserve">Software</t>
  </si>
  <si>
    <t xml:space="preserve">Aplicativo de correspondencia ORFEO</t>
  </si>
  <si>
    <t xml:space="preserve">Registro de las comunicaciones  oficiales de la Entidad</t>
  </si>
  <si>
    <t xml:space="preserve">Oficina de Sistemas</t>
  </si>
  <si>
    <t xml:space="preserve">Texto</t>
  </si>
  <si>
    <t xml:space="preserve">AC019</t>
  </si>
  <si>
    <t xml:space="preserve">Inventario General de Espacio Público y Bienes Fiscales</t>
  </si>
  <si>
    <t xml:space="preserve">Aplicativo de consulta SIGDEP</t>
  </si>
  <si>
    <t xml:space="preserve">Plataforma tecnológica que permite la búsqueda de información relativa al inventario de predios del Distrito.</t>
  </si>
  <si>
    <t xml:space="preserve">No aplica</t>
  </si>
  <si>
    <t xml:space="preserve">AC020</t>
  </si>
  <si>
    <t xml:space="preserve">Aplicativo de consulta SIDEP 2</t>
  </si>
  <si>
    <t xml:space="preserve">Plataforma tecnológica que permite buscar información y documentos relativa a predios del Distrito.</t>
  </si>
  <si>
    <t xml:space="preserve">AC022</t>
  </si>
  <si>
    <t xml:space="preserve">Informes a otros organismos</t>
  </si>
  <si>
    <t xml:space="preserve">Informe recibido o enviado de y a otros organismos</t>
  </si>
  <si>
    <t xml:space="preserve">Externo</t>
  </si>
  <si>
    <t xml:space="preserve">AC023</t>
  </si>
  <si>
    <t xml:space="preserve">127-FORAC-18 Registro Atenciones Consolidado
29/04/2022 V4</t>
  </si>
  <si>
    <t xml:space="preserve">Documento que consolida las atenciones prestadas a través de los diferentes canales de atención, se elabora en Excel y en PDF.</t>
  </si>
  <si>
    <t xml:space="preserve">AC024</t>
  </si>
  <si>
    <t xml:space="preserve">127-FORAC-14 Seguimiento Orfeo-SDQS
06/05/2022 V2</t>
  </si>
  <si>
    <t xml:space="preserve">Documento de seguimiento a la oportunidad de las respuestas.</t>
  </si>
  <si>
    <t xml:space="preserve">AC025</t>
  </si>
  <si>
    <t xml:space="preserve">Informe de Transparencia – Informe de Peticiones, Quejas, Requerimiento y Sugerencias - PQRS</t>
  </si>
  <si>
    <t xml:space="preserve">Informe que muestra mensualmente las Peticiones  recibidas por la entidad, trasladadas a otras entidades y los tiempos promedio de respuesta.</t>
  </si>
  <si>
    <t xml:space="preserve">AC026</t>
  </si>
  <si>
    <t xml:space="preserve">Informe solicitudes de acceso a la información pública</t>
  </si>
  <si>
    <t xml:space="preserve">Informe que muestra mensualmente los Derechos de Peticiones catalogados como solicitudes de acceso a la información. Corresponde al informe contemplado en el artículo 52 del Decreto 103 de 2015 y del literal h) del artículo 11 de la Ley 1712 de 2014 y el artículo 2.1.1.6.2. Decreto 1081 del 2015.</t>
  </si>
  <si>
    <t xml:space="preserve">AC027</t>
  </si>
  <si>
    <t xml:space="preserve">Informe de gestión por canal de atención a la ciudadanía (Dashboard)</t>
  </si>
  <si>
    <t xml:space="preserve">Análisis, por dependencia, del cumplimiento de términos para el cierre de peticiones registradas en el Sistema Distrital para la Gestión de Peticiones Ciudadanas – Bogotá te escucha</t>
  </si>
  <si>
    <t xml:space="preserve">AC028</t>
  </si>
  <si>
    <t xml:space="preserve">Boletín Interáctivo Mensual de PQRS</t>
  </si>
  <si>
    <t xml:space="preserve">Este informe se basa en la información consolidada de las atenciones brindadas a través de los diferentes canales de atención de la Entidad</t>
  </si>
  <si>
    <t xml:space="preserve">AC029</t>
  </si>
  <si>
    <t xml:space="preserve">Informe Canal Telefónico</t>
  </si>
  <si>
    <t xml:space="preserve">Este informe contiene la encuesta aplicada telefónicamente a los ciudadanos.</t>
  </si>
  <si>
    <t xml:space="preserve">no</t>
  </si>
  <si>
    <t xml:space="preserve">AC030</t>
  </si>
  <si>
    <t xml:space="preserve">Informe caracterización de usuarios</t>
  </si>
  <si>
    <t xml:space="preserve">Este informe contiene la caracterización de los usuarios, grupos de valor y de interés atendidos a través de los distintos canales.</t>
  </si>
  <si>
    <t xml:space="preserve">AC031</t>
  </si>
  <si>
    <t xml:space="preserve">Reporte de Seguimiento y evaluación diaria a las peticiones recibidasBogotá te escucha</t>
  </si>
  <si>
    <t xml:space="preserve">Informe que muestra las peticiones pendientes de tramite a tiempo, próximas a vencerse y vencidas de carácter diario</t>
  </si>
  <si>
    <t xml:space="preserve">Semanal</t>
  </si>
  <si>
    <t xml:space="preserve">AC032</t>
  </si>
  <si>
    <t xml:space="preserve">Reporte de Alerta Semanal Bogotá te escucha</t>
  </si>
  <si>
    <t xml:space="preserve">Informe que muestra las peticiones pendientes de tramite a tiempo, próximas a vencerse y vencidas </t>
  </si>
  <si>
    <t xml:space="preserve">AC033</t>
  </si>
  <si>
    <t xml:space="preserve">Servicio</t>
  </si>
  <si>
    <t xml:space="preserve">Recepción de PQRS</t>
  </si>
  <si>
    <t xml:space="preserve">Servicio a través del cual se  reciben peticiones, Quejas, Reclamos y Sugerencias y/o solicitudes a través de los puntos de atención del canal virtual y telefónico</t>
  </si>
  <si>
    <t xml:space="preserve">Físico y Electrónico</t>
  </si>
  <si>
    <t xml:space="preserve">No</t>
  </si>
  <si>
    <t xml:space="preserve">Pública</t>
  </si>
  <si>
    <t xml:space="preserve">AC034</t>
  </si>
  <si>
    <t xml:space="preserve">Copia de respuesta a PQRS</t>
  </si>
  <si>
    <t xml:space="preserve">Servicio a través del cual se  entregan copias de respuestas través de los puntos de atención del canal virtual y telefónico</t>
  </si>
  <si>
    <t xml:space="preserve">AC035</t>
  </si>
  <si>
    <t xml:space="preserve">Capacitación en competencias de entidades distritales en materia de espacio Público</t>
  </si>
  <si>
    <t xml:space="preserve">Servicio a través del cual el área de Atención al Ciudadano en coordinación con las áreas misionales divulga y/o capacita acerca de las competencias de la entidad en materia de espacio público. </t>
  </si>
  <si>
    <t xml:space="preserve">AC036</t>
  </si>
  <si>
    <t xml:space="preserve">Asesoría canal presencial</t>
  </si>
  <si>
    <t xml:space="preserve">Servicio a través del cual se atiende a la ciudadanía en los puntos de atención del canal presencial</t>
  </si>
  <si>
    <t xml:space="preserve">AC037</t>
  </si>
  <si>
    <t xml:space="preserve">Atención de canales</t>
  </si>
  <si>
    <t xml:space="preserve">Atención de los puntos de atención de los canales telefónico, y virtual</t>
  </si>
  <si>
    <t xml:space="preserve">AGOPEP001</t>
  </si>
  <si>
    <t xml:space="preserve">Administración y gestión del Observatorio y la Política del Espacio Público de Bogotá</t>
  </si>
  <si>
    <t xml:space="preserve">Red de Entidades Distritales por el espacio público</t>
  </si>
  <si>
    <t xml:space="preserve">Contiene el nombre, cargo, correo electrónico, dirección, teléfono de alcaldes locales, ediles, secretarios, senadores, y Juntas de Acción Comunal entre otros</t>
  </si>
  <si>
    <t xml:space="preserve">Semestral</t>
  </si>
  <si>
    <t xml:space="preserve">Subdirección de Registro Inmobiliario SRI</t>
  </si>
  <si>
    <t xml:space="preserve">Dentro de las bases se encuentran información personal, como correos personales e institucionales y nombres completos</t>
  </si>
  <si>
    <t xml:space="preserve">AGOPEP002</t>
  </si>
  <si>
    <t xml:space="preserve">Red de Universidades por el espacio público</t>
  </si>
  <si>
    <t xml:space="preserve">Contiene el nombre, cargo, correo electrónico, dirección, teléfono de personal que trabaja en Universidades, como lo son decanos, directores, profesores y coordinadores</t>
  </si>
  <si>
    <t xml:space="preserve">Dentro de las bases se encuentran información personal, como correos personales e institucionales.</t>
  </si>
  <si>
    <t xml:space="preserve">AGOPEP003</t>
  </si>
  <si>
    <t xml:space="preserve">Red de Comunidades, Asociaciones y Gremios por el espacio público</t>
  </si>
  <si>
    <t xml:space="preserve">Contiene los correos e información personal de algunas personas que trabajan en entidades publicas o privada, arquitectos e independientes</t>
  </si>
  <si>
    <t xml:space="preserve">Dentro de las bases se encuentran información personal, como nombres completos, cargos, números de celular, correos institucionales</t>
  </si>
  <si>
    <t xml:space="preserve">AGOPEP004</t>
  </si>
  <si>
    <t xml:space="preserve">Red de Ciudades por el espacio público</t>
  </si>
  <si>
    <t xml:space="preserve">Contiene los correos e información personal los directores de Organizaciones  No Gubernamentales</t>
  </si>
  <si>
    <t xml:space="preserve">Dentro de las bases se encuentran  como correos y nombres completos</t>
  </si>
  <si>
    <t xml:space="preserve">AGOPEP005</t>
  </si>
  <si>
    <t xml:space="preserve">Redes eventos</t>
  </si>
  <si>
    <t xml:space="preserve">Contiene los datos personales de las personas que se inscriben a participar de los eventos del Observatorio y los registros de asistencias, como lo son correos personales, números de celular y cedula</t>
  </si>
  <si>
    <t xml:space="preserve">Dentro de las bases se encuentran información personal, como correos personales, numero de cedula, nombres completos, numero de celular.</t>
  </si>
  <si>
    <t xml:space="preserve">AGOPEP006</t>
  </si>
  <si>
    <t xml:space="preserve">Formularios </t>
  </si>
  <si>
    <t xml:space="preserve">Son formularios generados al momento de realizar una inscripción para un evento, participación en convocatorias, encuestas, entre otros</t>
  </si>
  <si>
    <t xml:space="preserve">Documentos gráficos</t>
  </si>
  <si>
    <t xml:space="preserve">Office</t>
  </si>
  <si>
    <t xml:space="preserve">AGOPEP007</t>
  </si>
  <si>
    <t xml:space="preserve">Proyectos</t>
  </si>
  <si>
    <t xml:space="preserve">Contienen información sobre los proyectos de investigación realizados por el observatorio</t>
  </si>
  <si>
    <t xml:space="preserve">http://observatorio.dadep.gov.co/proyectos</t>
  </si>
  <si>
    <t xml:space="preserve">AGOPEP008</t>
  </si>
  <si>
    <t xml:space="preserve">Resultados e informes</t>
  </si>
  <si>
    <t xml:space="preserve">Contiene información sobre Los informes trimestrales, Documentos Técnicos de Soporte, Informes de Gestión, Plan Anual de acciones</t>
  </si>
  <si>
    <t xml:space="preserve">http://observatorio.dadep.gov.co/resultados-e-informes</t>
  </si>
  <si>
    <t xml:space="preserve">AGOPEP009</t>
  </si>
  <si>
    <t xml:space="preserve">Publicaciones</t>
  </si>
  <si>
    <t xml:space="preserve">Contiene la publicaciones de libros y boletines</t>
  </si>
  <si>
    <t xml:space="preserve">http://observatorio.dadep.gov.co/publicaciones</t>
  </si>
  <si>
    <t xml:space="preserve">AGOPEP010</t>
  </si>
  <si>
    <t xml:space="preserve">Noticias</t>
  </si>
  <si>
    <t xml:space="preserve">Publicación de noticias relacionadas con el espacio publico y la realización de eventos</t>
  </si>
  <si>
    <t xml:space="preserve">http://observatorio.dadep.gov.co/noticias</t>
  </si>
  <si>
    <t xml:space="preserve">AGOPEP011</t>
  </si>
  <si>
    <t xml:space="preserve">Reportes técnicos</t>
  </si>
  <si>
    <t xml:space="preserve">Publicación de los reportes técnicos del Observatorio por año</t>
  </si>
  <si>
    <t xml:space="preserve">Anual</t>
  </si>
  <si>
    <t xml:space="preserve">http://observatorio.dadep.gov.co/reportes-tecnicos</t>
  </si>
  <si>
    <t xml:space="preserve">APID001</t>
  </si>
  <si>
    <t xml:space="preserve">Administración del Patrimonio Inmobiliario Distrital</t>
  </si>
  <si>
    <t xml:space="preserve">Formato de visitas para diagnósticos técnicos SAI</t>
  </si>
  <si>
    <t xml:space="preserve">Documento que registra la visita a un terreno</t>
  </si>
  <si>
    <t xml:space="preserve">Subdirección de Administración Inmobiliaria y del Espacio Publico SAI</t>
  </si>
  <si>
    <t xml:space="preserve">Archivo del patrimonio inmobiliario Distrital 
y 
Archivo de Gestión de la Subdirección de Administración Inmobiliaria y Espacio Público</t>
  </si>
  <si>
    <t xml:space="preserve">APID002</t>
  </si>
  <si>
    <t xml:space="preserve">Resolución de predios disponibles</t>
  </si>
  <si>
    <t xml:space="preserve">Documento que da a conocer los bienes fiscales disponibles</t>
  </si>
  <si>
    <t xml:space="preserve">Archivo SAF</t>
  </si>
  <si>
    <t xml:space="preserve">APID003</t>
  </si>
  <si>
    <t xml:space="preserve">Acta de reunión</t>
  </si>
  <si>
    <t xml:space="preserve">Documento en el cual se plasma los acuerdos tomados en una reunión</t>
  </si>
  <si>
    <t xml:space="preserve">Archivo de Gestión de la Subdirección de Administración Inmobiliaria y Espacio Público 
Archivo del patrimonio inmobiliario Distrital.</t>
  </si>
  <si>
    <t xml:space="preserve">APID004</t>
  </si>
  <si>
    <t xml:space="preserve">Formato de evaluación de administración directa.</t>
  </si>
  <si>
    <t xml:space="preserve">Documento que registra las acciones para la administración directa de un bien.</t>
  </si>
  <si>
    <t xml:space="preserve">Archivo del patrimonio inmobiliario Distrital.</t>
  </si>
  <si>
    <t xml:space="preserve">APID005</t>
  </si>
  <si>
    <t xml:space="preserve">Formato concepto de viabilidad técnica para la entrega de inmuebles para la administración.</t>
  </si>
  <si>
    <t xml:space="preserve">Documento con el cual se estudia la pertinencia técnica de la entrega directa o indirecta de un bien inmueble.</t>
  </si>
  <si>
    <t xml:space="preserve">APID006</t>
  </si>
  <si>
    <t xml:space="preserve">Acta de entrega</t>
  </si>
  <si>
    <t xml:space="preserve">Documento con el cual se hace entrega gratuita del uso, goce y disfrute de bienes inmuebles de uso público y/o fiscal de nivel central, a las entidades distritales del sector central.</t>
  </si>
  <si>
    <t xml:space="preserve">Archivo de Gestión de la Subdirección de Administración Inmobiliaria y Espacio Público</t>
  </si>
  <si>
    <t xml:space="preserve">APID007</t>
  </si>
  <si>
    <t xml:space="preserve">Convenio interadministrativo de comodato</t>
  </si>
  <si>
    <t xml:space="preserve">Documento con el cual se hace entrega gratuita del uso, goce y disfrute de bienes inmuebles de uso público y/o fiscal de nivel central, a las entidades distritales del sector descentralizado.</t>
  </si>
  <si>
    <t xml:space="preserve">Archivo de Gestión de la Subdirección de Administración Inmobiliaria y Espacio Público
y OAJ</t>
  </si>
  <si>
    <t xml:space="preserve">APID008</t>
  </si>
  <si>
    <t xml:space="preserve">Comodato</t>
  </si>
  <si>
    <t xml:space="preserve">Contrato por medio del cual se hace entrega gratuita de un bien fiscal a una organización sin ánimo de lucro, para que haga uso del bien para el desarrollo de actividades de interés público acordes con el Plan de Desarrollo Distrital y finalizado el plazo de ejecución lo entregue en iguales o mejores condiciones a las recibidas.</t>
  </si>
  <si>
    <t xml:space="preserve">APID009</t>
  </si>
  <si>
    <t xml:space="preserve">Contrato de arrendamiento</t>
  </si>
  <si>
    <t xml:space="preserve">Documento en el cual las dos partes se obligan recíprocamente, la una a conceder el goce de una cosa, o a ejecutar una obra o prestar un servicio y la otra a pagar por este goce, obra o servicio un precio determinado.</t>
  </si>
  <si>
    <t xml:space="preserve">APID010</t>
  </si>
  <si>
    <t xml:space="preserve">Contrato de administración, mantenimiento y aprovechamiento económico de espacio público</t>
  </si>
  <si>
    <t xml:space="preserve">Documento por el cual se hace entrega de zonas de uso publico a organizaciones  para que previo cumplimiento de los requisitos exigidos en un proceso de selección de mínima cuantía, adelanten labores de administración, mantenimiento y aprovechamiento económico.</t>
  </si>
  <si>
    <t xml:space="preserve">Archivo de Gestión de la OAJ</t>
  </si>
  <si>
    <t xml:space="preserve">APID011</t>
  </si>
  <si>
    <t xml:space="preserve">Autorización de uso</t>
  </si>
  <si>
    <t xml:space="preserve">A través de este documento, se le hace entrega material a un tercero del espacio público solicitado, para actividades de mantenimiento y cuidado, donde se pueden o no generar actividades de aprovechamiento económico, de conformidad con lo establecido en el literal c del artículo 16 del Decreto Distrital 552 de 2018</t>
  </si>
  <si>
    <t xml:space="preserve">APID012</t>
  </si>
  <si>
    <t xml:space="preserve">Convenio Solidario</t>
  </si>
  <si>
    <t xml:space="preserve">Documento con el cual se hace entrega del uso, administración y mantenimiento de salones comunales ubicados en espacio público o en bienes fiscales a las Juntas de Acción Comunal que manifiestan su interés en administrar dichos espacios.</t>
  </si>
  <si>
    <t xml:space="preserve">APID013</t>
  </si>
  <si>
    <t xml:space="preserve">Visita técnica</t>
  </si>
  <si>
    <t xml:space="preserve">APID014</t>
  </si>
  <si>
    <t xml:space="preserve">Acta de reunión con comunidades</t>
  </si>
  <si>
    <t xml:space="preserve">Carpetas públicas</t>
  </si>
  <si>
    <t xml:space="preserve">APID015</t>
  </si>
  <si>
    <t xml:space="preserve">Planimetrías Plano récord</t>
  </si>
  <si>
    <t xml:space="preserve">Representación grafica de la extensión de un bien inmueble.</t>
  </si>
  <si>
    <t xml:space="preserve">APID016</t>
  </si>
  <si>
    <t xml:space="preserve">Levantamientos en 3D Plano récord</t>
  </si>
  <si>
    <t xml:space="preserve">Documento que representa gráficamente la extensión de un bien inmueble en 3 dimensiones.</t>
  </si>
  <si>
    <t xml:space="preserve">APID017</t>
  </si>
  <si>
    <t xml:space="preserve">Formato diagnóstico social de bienes de uso público</t>
  </si>
  <si>
    <t xml:space="preserve">1. Documento que registra el panorama social y los actores involucrados en los predios a ofertar o entregar mediante diferentes instrumentos jurídicos por parte del DADEP.
2. Documento que registra la percepción social por parte de usuarios y residentes aledaños a un predio a ofertar o entregar mediante diferentes instrumentos jurídicos por parte del DADEP.
3. Documento que registra la valoración de la intención  para la administración de predios públicos por parte de organizaciones sociales, o privadas mediante diferentes instrumentos jurídicos por parte del DADEP.</t>
  </si>
  <si>
    <t xml:space="preserve">APID018</t>
  </si>
  <si>
    <t xml:space="preserve">Formato Oficio</t>
  </si>
  <si>
    <t xml:space="preserve">Documento de contestación de solicitudes, quejas y reclamos a los ciudadanos y entidades del Distrito y del orden nacional</t>
  </si>
  <si>
    <t xml:space="preserve">Sistema de Correspondencia ORFEO</t>
  </si>
  <si>
    <t xml:space="preserve">APID019</t>
  </si>
  <si>
    <t xml:space="preserve">Proceso Contractual  1. Formato de Estudios Previos
2. Documento de Evaluación Técnica</t>
  </si>
  <si>
    <t xml:space="preserve">1. Documento que refleja la necesidad de la Subdirección con relación al requerimiento de contratación y su estudio de mercado.
2. Documento que evalúa la viabilidad y cumplimiento de requisitos técnicos del oferente.</t>
  </si>
  <si>
    <t xml:space="preserve">Plataforma SECOP II</t>
  </si>
  <si>
    <t xml:space="preserve">APID020</t>
  </si>
  <si>
    <t xml:space="preserve">Seguimiento al Plan de Desarrollo Formato de Informe de Gestión Proyectos de Inversión</t>
  </si>
  <si>
    <t xml:space="preserve">Documento que registra el cumplimiento mensual de los avances a los objetivos establecidos en el Plan de Desarrollo "UN NUEVO CONTRATO SOCIAL Y AMBIENTAL PARA LA BOGOTA DEL SIGLO XXI"</t>
  </si>
  <si>
    <t xml:space="preserve">SEGPLAN</t>
  </si>
  <si>
    <t xml:space="preserve">APID021</t>
  </si>
  <si>
    <t xml:space="preserve">Acta de recibo de material de inmueble en dación en pago.</t>
  </si>
  <si>
    <t xml:space="preserve">Documento que registra el recibo de bienes e inmuebles en dación en pago y dando cumplimiento con lo regulado en el Decreto 041 del 2006</t>
  </si>
  <si>
    <t xml:space="preserve">Archivo del patrimonio inmobiliario Distrital</t>
  </si>
  <si>
    <t xml:space="preserve">APID022</t>
  </si>
  <si>
    <t xml:space="preserve">Formato acta de asistencia a asamblea de copropietarios de bienes de propiedad horizontal.</t>
  </si>
  <si>
    <t xml:space="preserve">Documento que registra  el desarrollo de las asambleas de copropietarios de bienes fiscales ubicados en propiedad horizontal.</t>
  </si>
  <si>
    <t xml:space="preserve">APID023</t>
  </si>
  <si>
    <t xml:space="preserve">Formato de acta de inicio y de obra</t>
  </si>
  <si>
    <t xml:space="preserve">Documento en que se registra el inicio de ejecución de obras de mantenimiento de los bienes e inmuebles.</t>
  </si>
  <si>
    <t xml:space="preserve">APID024</t>
  </si>
  <si>
    <t xml:space="preserve">Formato inventario de recibo y entrega de bienes e inmuebles</t>
  </si>
  <si>
    <t xml:space="preserve">Documento por el cual se registra el recibo y entregar bienes e inmuebles que se encuentran bajo la modalidad de administración directa o indirecta. </t>
  </si>
  <si>
    <t xml:space="preserve">APID025</t>
  </si>
  <si>
    <t xml:space="preserve">Formato participación en instancias de coordinación.</t>
  </si>
  <si>
    <t xml:space="preserve">Documento solicitado por el distrito para consolidar una base de datos sobre las instancias de participación a las que pertenece cada entidad.  </t>
  </si>
  <si>
    <t xml:space="preserve">Página web de la entidad</t>
  </si>
  <si>
    <t xml:space="preserve">APID026</t>
  </si>
  <si>
    <t xml:space="preserve">Formato seguimiento gastos administrativos</t>
  </si>
  <si>
    <t xml:space="preserve">Documento en el cual se registran los gastos administrativos como son: servicios públicos, impuestos prediales y administración de los bienes que administra directamente el DADEP.</t>
  </si>
  <si>
    <t xml:space="preserve">APID027</t>
  </si>
  <si>
    <t xml:space="preserve">Formato de acta de inspección contable</t>
  </si>
  <si>
    <t xml:space="preserve">Documento por el cual el equipo de supervisión verifica la debida ejecución de los recursos en lista de predios entregados en administración</t>
  </si>
  <si>
    <t xml:space="preserve">Expediente contractual</t>
  </si>
  <si>
    <t xml:space="preserve">APID028</t>
  </si>
  <si>
    <t xml:space="preserve">Formato acta de visita de seguimiento</t>
  </si>
  <si>
    <t xml:space="preserve">Documento elaborado en campo donde se consigna el estado de los predios y se lleva acabo el seguimiento contractual.</t>
  </si>
  <si>
    <t xml:space="preserve">APID029</t>
  </si>
  <si>
    <t xml:space="preserve">Formato control técnico y legal sobre los bienes.</t>
  </si>
  <si>
    <t xml:space="preserve">Documento con el cual se consigna el estado de los predios públicos y fiscales del nivel central.</t>
  </si>
  <si>
    <t xml:space="preserve">APID030</t>
  </si>
  <si>
    <t xml:space="preserve">Formato informe - certificación de seguimiento administrativo de bienes de uso público y fiscales entregados a entidades públicas.</t>
  </si>
  <si>
    <t xml:space="preserve">Documento donde las entidades del sector central a las cuales se han entregado en administración predios públicos y fiscales consignan el estado de los mismos.</t>
  </si>
  <si>
    <t xml:space="preserve">APID031</t>
  </si>
  <si>
    <t xml:space="preserve">Formato informe - certificación de seguimiento administrativo de bienes de uso público y fiscales entregados a particulares y a entidades públicas ubicadas fuera del Distrito Capital.</t>
  </si>
  <si>
    <t xml:space="preserve">Documento donde las entidades ubicadas fuera del Distrito Capital consignan el estado de los predios públicos y fiscales entregados en administración.</t>
  </si>
  <si>
    <t xml:space="preserve">APID032</t>
  </si>
  <si>
    <t xml:space="preserve">Formato matriz de seguimiento de obligaciones contractuales e informes para CAMEP.</t>
  </si>
  <si>
    <t xml:space="preserve">Documento por el cual el equipo de supervisión consigna las acciones y evidencias del cumplimiento de las obligaciones contractuales en los CAMEP.</t>
  </si>
  <si>
    <t xml:space="preserve">APID033</t>
  </si>
  <si>
    <t xml:space="preserve">Formato matriz de seguimiento de obligaciones contractuales e informes para contratos de arrendamiento.</t>
  </si>
  <si>
    <t xml:space="preserve">Documento por el cual el equipo de supervisión consigna las acciones y evidencias del cumplimiento de las obligaciones contractuales en los contratos de arriendo..</t>
  </si>
  <si>
    <t xml:space="preserve">APID034</t>
  </si>
  <si>
    <t xml:space="preserve">Formato matriz de seguimiento para convenios solidarios.</t>
  </si>
  <si>
    <t xml:space="preserve">Documento por el cual el equipo de supervisión consigna las acciones y evidencias del cumplimiento de las obligaciones contractuales en los convenios solidarios.</t>
  </si>
  <si>
    <t xml:space="preserve">APID035</t>
  </si>
  <si>
    <t xml:space="preserve">Formato plan de acción para salones comunales.</t>
  </si>
  <si>
    <t xml:space="preserve">Documento en el cual la organización comunitaria formula las acciones a adelantar durante la ejecución del convenio que faculta la administración del salón comunal.  </t>
  </si>
  <si>
    <t xml:space="preserve">APID036</t>
  </si>
  <si>
    <t xml:space="preserve">Formato reglamento para el uso del salón comunal</t>
  </si>
  <si>
    <t xml:space="preserve">Documento en el cual la organización comunitaria establece el uso que permitirá que terceros le darán al salón comunal.</t>
  </si>
  <si>
    <t xml:space="preserve">APID037</t>
  </si>
  <si>
    <t xml:space="preserve">Formato reglamento para la administración del salón comunal. </t>
  </si>
  <si>
    <t xml:space="preserve">Documento en el cual la organización comunitaria establece el reglamento con el cual adelantara la administración del salón comunal.</t>
  </si>
  <si>
    <t xml:space="preserve">CID001</t>
  </si>
  <si>
    <t xml:space="preserve">Control Interno Disciplinario</t>
  </si>
  <si>
    <t xml:space="preserve">Procesos Disciplinarios </t>
  </si>
  <si>
    <t xml:space="preserve">Conformación de los expedientes disciplinarios  de acuerdo las etapas previstas en la Ley 1952 de 2019</t>
  </si>
  <si>
    <t xml:space="preserve">140-5</t>
  </si>
  <si>
    <t xml:space="preserve">Control Disciplinario Interno </t>
  </si>
  <si>
    <t xml:space="preserve">Carpeta CID</t>
  </si>
  <si>
    <t xml:space="preserve">PÚBLICA RESERVADA</t>
  </si>
  <si>
    <t xml:space="preserve">-&gt;  Ley 1712 Art. 19 _x005F_x000D_
 - d) La prevención, investigación y persecución de los delitos y las faltas disciplinarias, mientras no se haga efectiva la medida de aseguramiento o se formule pliego de cargos, según el caso.</t>
  </si>
  <si>
    <t xml:space="preserve">Art 115 de la Ley 1952 de 2019</t>
  </si>
  <si>
    <t xml:space="preserve">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</si>
  <si>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 xml:space="preserve">pliego de cargos o la providencia que ordene el archivo definitivo</t>
  </si>
  <si>
    <t xml:space="preserve">DE001</t>
  </si>
  <si>
    <t xml:space="preserve">Direccionamiento Estratégico</t>
  </si>
  <si>
    <t xml:space="preserve">Informes a Entidades' de Control y Vigilancia </t>
  </si>
  <si>
    <t xml:space="preserve">Informes que consolidan información sobre el desarrollo y funcionamiento de la entidad.</t>
  </si>
  <si>
    <t xml:space="preserve">85 / 5</t>
  </si>
  <si>
    <t xml:space="preserve">Cuando se requiera</t>
  </si>
  <si>
    <t xml:space="preserve">Dirección</t>
  </si>
  <si>
    <t xml:space="preserve">Texto, hoja de calculo, Físico y Electrónico</t>
  </si>
  <si>
    <t xml:space="preserve">Carpetas compartidas</t>
  </si>
  <si>
    <t xml:space="preserve">https://www.dadep.gov.co/</t>
  </si>
  <si>
    <t xml:space="preserve">DE038</t>
  </si>
  <si>
    <t xml:space="preserve">Grabaciones DADEP</t>
  </si>
  <si>
    <t xml:space="preserve">Videos, entrevistas y material fílmico e histórico de la entidad.</t>
  </si>
  <si>
    <t xml:space="preserve">Dirección (Comunicaciones)</t>
  </si>
  <si>
    <t xml:space="preserve">Video</t>
  </si>
  <si>
    <t xml:space="preserve">https://www.dadep.gov.co/ y redes sociales</t>
  </si>
  <si>
    <t xml:space="preserve">DE002</t>
  </si>
  <si>
    <t xml:space="preserve">Piezas gráficas</t>
  </si>
  <si>
    <t xml:space="preserve">Diseños gráficos de las actividades y campañas que desarrolla la entidad internamente </t>
  </si>
  <si>
    <t xml:space="preserve">Intranet, correo electrónico, SITIO WEB, , Redes sociales</t>
  </si>
  <si>
    <t xml:space="preserve">DE003</t>
  </si>
  <si>
    <t xml:space="preserve">Piezas gráficas y redacción material Redes Sociales</t>
  </si>
  <si>
    <t xml:space="preserve">Son las comunicaciones externas que muestran y socializan las actividades y participaciones realizadas por el DADEP con la comunidad.</t>
  </si>
  <si>
    <t xml:space="preserve">Intranet, correo electrónico, SITIO WEB,  Redes sociales</t>
  </si>
  <si>
    <t xml:space="preserve">DE004</t>
  </si>
  <si>
    <t xml:space="preserve">Boletines de prensa </t>
  </si>
  <si>
    <t xml:space="preserve">Documentos en Word con información, datos y estadísticas de las acciones, pr0yectos y actividades adelantadas por la entidad.</t>
  </si>
  <si>
    <t xml:space="preserve">DE005</t>
  </si>
  <si>
    <t xml:space="preserve">Fotografías</t>
  </si>
  <si>
    <t xml:space="preserve">Registro fotográfico de las actividades, campañas, operativos, recuperación de espacio público y acciones adelantadas por la entidad.</t>
  </si>
  <si>
    <t xml:space="preserve">Este activo de información contiene información de datos personales.</t>
  </si>
  <si>
    <t xml:space="preserve">DE006</t>
  </si>
  <si>
    <t xml:space="preserve">Plan de comunicaciones</t>
  </si>
  <si>
    <t xml:space="preserve">Documento que se elabora antes de la realización de acciones con el objeto de apoyar el cumplimiento del plan estratégico de la entidad</t>
  </si>
  <si>
    <t xml:space="preserve">135 / 20</t>
  </si>
  <si>
    <t xml:space="preserve">Archivo de gestión de la Dirección</t>
  </si>
  <si>
    <t xml:space="preserve">https://www.dadep.gov.co/transparencia/planeacion/planes
dadep.gov.co/transparencia/planeación/planes</t>
  </si>
  <si>
    <t xml:space="preserve">DE007</t>
  </si>
  <si>
    <t xml:space="preserve">Comunicación oficial por correo electrónico</t>
  </si>
  <si>
    <t xml:space="preserve">Medio oficial a través del cual se realizan o responde a solicitudes de necesidades comunicacionales (piezas, boletines, acompañamientos, cubrimientos, etcétera).</t>
  </si>
  <si>
    <t xml:space="preserve">N/A / N/A</t>
  </si>
  <si>
    <t xml:space="preserve">DE008</t>
  </si>
  <si>
    <t xml:space="preserve">Propuesta de necesidad de Comunicación</t>
  </si>
  <si>
    <t xml:space="preserve">Registro de la propuesta para suplir la necesidad de la comunicación solicitada.</t>
  </si>
  <si>
    <t xml:space="preserve">85 / 25</t>
  </si>
  <si>
    <t xml:space="preserve">DE009</t>
  </si>
  <si>
    <t xml:space="preserve">Evidencia de implementación</t>
  </si>
  <si>
    <t xml:space="preserve">Documento que evidencia la implementación de la comunicación.</t>
  </si>
  <si>
    <t xml:space="preserve">DE010</t>
  </si>
  <si>
    <t xml:space="preserve">Informe del Proceso de Direccionamiento Estratégico.</t>
  </si>
  <si>
    <t xml:space="preserve">Documento con el cual se da cuenta de la ejecución de actividades en función de sus actividades.</t>
  </si>
  <si>
    <t xml:space="preserve">85 / 10</t>
  </si>
  <si>
    <t xml:space="preserve">Oficina Asesora de Planeación</t>
  </si>
  <si>
    <t xml:space="preserve">DE011</t>
  </si>
  <si>
    <t xml:space="preserve">Publicación en página web</t>
  </si>
  <si>
    <t xml:space="preserve">Registro de publicación del portafolio en la pagina de la entidad.</t>
  </si>
  <si>
    <t xml:space="preserve">Archivo de gestión de la Oficina Asesora de Planeación</t>
  </si>
  <si>
    <t xml:space="preserve">http://www.dadep.gov.co/index.php/transparencia-acceso-a-informacion-publica</t>
  </si>
  <si>
    <t xml:space="preserve">DE012</t>
  </si>
  <si>
    <t xml:space="preserve">N. de ingresos a pagina web</t>
  </si>
  <si>
    <t xml:space="preserve">Registro del número de visitantes a la pagina de la entidad.</t>
  </si>
  <si>
    <t xml:space="preserve">DE013</t>
  </si>
  <si>
    <t xml:space="preserve">Publicación en medios</t>
  </si>
  <si>
    <t xml:space="preserve">Documento que evidencia la publicación de la comunicación.</t>
  </si>
  <si>
    <t xml:space="preserve">DE014</t>
  </si>
  <si>
    <t xml:space="preserve">Alineamiento estratégico Proyectos de Inversión</t>
  </si>
  <si>
    <t xml:space="preserve">Documento que contiene la alineación de los proyectos de inversión de la entidad, el Plan de Desarrollo Distrital y la plataforma estratégica de la Entidad.</t>
  </si>
  <si>
    <t xml:space="preserve">95 / 5</t>
  </si>
  <si>
    <t xml:space="preserve">Carpetas corporativas</t>
  </si>
  <si>
    <t xml:space="preserve">https://www.dadep.gov.co/transparencia/planeacion/plan-estrategico/alineamiento-estrategico-proyectos-inversion</t>
  </si>
  <si>
    <t xml:space="preserve">DE015</t>
  </si>
  <si>
    <t xml:space="preserve">Políticas públicas e institucionales</t>
  </si>
  <si>
    <t xml:space="preserve">Documentos con las políticas públicas e institucionales que aplica la entidad.</t>
  </si>
  <si>
    <t xml:space="preserve">https://www.dadep.gov.co/transparencia/planeacion/politicas</t>
  </si>
  <si>
    <t xml:space="preserve">DE016</t>
  </si>
  <si>
    <t xml:space="preserve">Plan Estratégico Institucional</t>
  </si>
  <si>
    <t xml:space="preserve">Documento en el que el comité directivo de la entidad establece cual será la estrategia a seguir por la entidad en el mediano plazo.</t>
  </si>
  <si>
    <t xml:space="preserve">https://www.dadep.gov.co/sites/default/files/planeacion/orientacion_plan_estrategico_dadep_2016_-_2019_v7.pdf</t>
  </si>
  <si>
    <t xml:space="preserve">DE017</t>
  </si>
  <si>
    <t xml:space="preserve">Proyectos de Inversión, Programas y Plan de Acción Institucional</t>
  </si>
  <si>
    <t xml:space="preserve">Documento que contiene los proyectos de inversión, programas a desarrollar y plan de acción institucional.</t>
  </si>
  <si>
    <t xml:space="preserve">155 / 10</t>
  </si>
  <si>
    <t xml:space="preserve">https://www.dadep.gov.co/transparencia/planeacion/proyectos-inversion-y-programas</t>
  </si>
  <si>
    <t xml:space="preserve">DE018</t>
  </si>
  <si>
    <t xml:space="preserve">Plan de acción Institucional</t>
  </si>
  <si>
    <t xml:space="preserve">Documento con la planificación y seguimiento de las acciones o compromisos establecidos por el periodo administrativo y el Plan de Desarrollo Distrital.</t>
  </si>
  <si>
    <t xml:space="preserve">https://www.dadep.gov.co/transparencia/planeacion/plan-de-accion</t>
  </si>
  <si>
    <t xml:space="preserve">DE019</t>
  </si>
  <si>
    <t xml:space="preserve">Plan Operativo Anual</t>
  </si>
  <si>
    <t xml:space="preserve">Documento la planificación y seguimiento de las acciones a ejecutar en el año de la vigencia para cumplir la meta programada de ese año en el Plan de Acción Institucional.</t>
  </si>
  <si>
    <t xml:space="preserve">https://www.dadep.gov.co/transparencia/planeacion/plan-operativo-anual</t>
  </si>
  <si>
    <t xml:space="preserve">DE020</t>
  </si>
  <si>
    <t xml:space="preserve">Plan de Acción MIPG</t>
  </si>
  <si>
    <t xml:space="preserve">Documento con las acciones a realizar del MIPG</t>
  </si>
  <si>
    <t xml:space="preserve">https://www.dadep.gov.co/transparencia/sistema-integrado-de-gestion/implementacion-mipg</t>
  </si>
  <si>
    <t xml:space="preserve">DE021</t>
  </si>
  <si>
    <t xml:space="preserve">Planes institucionales</t>
  </si>
  <si>
    <t xml:space="preserve">Documentos con los planes institucionales y su seguimiento a las acciones programadas a ejecutar en la vigencia para cumplir el plan estratégico institucional.</t>
  </si>
  <si>
    <t xml:space="preserve">https://www.dadep.gov.co/transparencia/planeacion/planes</t>
  </si>
  <si>
    <t xml:space="preserve">DE022</t>
  </si>
  <si>
    <t xml:space="preserve">Creación, actualización o eliminación de documentos</t>
  </si>
  <si>
    <t xml:space="preserve">Documento con el cual se solicita la creación, actualización o eliminación de documentos del Sistema de Gestión.</t>
  </si>
  <si>
    <t xml:space="preserve">http://sgc.dadep.gov.co/</t>
  </si>
  <si>
    <t xml:space="preserve">DE023</t>
  </si>
  <si>
    <t xml:space="preserve">Listado maestro de documentos</t>
  </si>
  <si>
    <t xml:space="preserve">Documento que registra la totalidad de formatos incluidos en el SG.</t>
  </si>
  <si>
    <t xml:space="preserve">DE024</t>
  </si>
  <si>
    <t xml:space="preserve">Documentación del Sistema de Gestión</t>
  </si>
  <si>
    <t xml:space="preserve">Documentación del sistema de gestión de los diferentes procesos y procedimientos de la entidad y comprende: mapa de procesos, caracterizaciones, procedimientos, manuales, guías, instructivos, formatos, plantillas de los diferentes procesos</t>
  </si>
  <si>
    <t xml:space="preserve">Archivo Oficina Asesora de Planeación</t>
  </si>
  <si>
    <t xml:space="preserve">DE025</t>
  </si>
  <si>
    <t xml:space="preserve">Portafolio de bienes o servicios</t>
  </si>
  <si>
    <t xml:space="preserve">Documento que registra la totalidad de bienes o servicios ofrecidos por la entidad.</t>
  </si>
  <si>
    <t xml:space="preserve">DE026</t>
  </si>
  <si>
    <t xml:space="preserve">Caracterización de producto o servicio</t>
  </si>
  <si>
    <t xml:space="preserve">Documento en el cual se describe un producto o servicio, definiendo su alcance y las tareas asociadas.</t>
  </si>
  <si>
    <t xml:space="preserve">DE027</t>
  </si>
  <si>
    <t xml:space="preserve">Matriz de requisitos legales y normativos</t>
  </si>
  <si>
    <t xml:space="preserve">Documento que lista la normatividad total aplicable a la entidad.</t>
  </si>
  <si>
    <t xml:space="preserve">https://www.dadep.gov.co/transparencia/marco-legal/normograma</t>
  </si>
  <si>
    <t xml:space="preserve">DE028</t>
  </si>
  <si>
    <t xml:space="preserve">Plan Anticorrupción y de Atención al Ciudadano - PAAC</t>
  </si>
  <si>
    <t xml:space="preserve">Documento en el cual se realizan acciones sistemáticas que se soportan en la prevención, creación y consolidación de una cultura de transparencia y de buenas prácticas, promoviendo la generación de comportamientos éticos y la construcción de una cultura soportada en valores y principios de acción para combatir la corrupción, acciones que son posibles de diseñar a partir de la elaboración del mapa de riesgos de la entidad.</t>
  </si>
  <si>
    <t xml:space="preserve">135 / 5</t>
  </si>
  <si>
    <t xml:space="preserve">https://www.dadep.gov.co/transparencia/planeacion/plan-anticorrupcion</t>
  </si>
  <si>
    <t xml:space="preserve">DE029</t>
  </si>
  <si>
    <t xml:space="preserve">Estrategia de participación ciudadana y control social.</t>
  </si>
  <si>
    <t xml:space="preserve">Documento con las estrategias a realizar con el objeto incluir a los grupos de valor y partes interesadas.</t>
  </si>
  <si>
    <t xml:space="preserve">135 / 35</t>
  </si>
  <si>
    <t xml:space="preserve">DE030</t>
  </si>
  <si>
    <t xml:space="preserve">Estrategia de rendición de cuentas</t>
  </si>
  <si>
    <t xml:space="preserve">DE031</t>
  </si>
  <si>
    <t xml:space="preserve">Documento de trazabilidad de la participación ciudadana (Boletín de Participación Ciudadana)</t>
  </si>
  <si>
    <t xml:space="preserve">DE032</t>
  </si>
  <si>
    <t xml:space="preserve">Informes de gestión</t>
  </si>
  <si>
    <t xml:space="preserve">Documento que recopila la información de la gestión de la Entidad</t>
  </si>
  <si>
    <t xml:space="preserve">85 / 40</t>
  </si>
  <si>
    <t xml:space="preserve">https://www.dadep.gov.co/transparencia/planeacion/informes-gestion</t>
  </si>
  <si>
    <t xml:space="preserve">DE033</t>
  </si>
  <si>
    <t xml:space="preserve">Informes de Gestión Proyecto de Inversión</t>
  </si>
  <si>
    <t xml:space="preserve">Reporte que evidencia el avance cuantitativo y cualitativo de los proyectos de inversión que se encuentran a cargo del DADEP</t>
  </si>
  <si>
    <t xml:space="preserve">85 / 45</t>
  </si>
  <si>
    <t xml:space="preserve">DE034</t>
  </si>
  <si>
    <t xml:space="preserve">Acta de Reunión con Comunidades</t>
  </si>
  <si>
    <t xml:space="preserve">10 / 40</t>
  </si>
  <si>
    <t xml:space="preserve">DE035</t>
  </si>
  <si>
    <t xml:space="preserve">Actas de comités</t>
  </si>
  <si>
    <t xml:space="preserve">Documento que registra los temas tratados y toma de decisiones en la reunión de equipo directivo, con la finalidad de certificar lo acontecido y dar validez a lo acordado.</t>
  </si>
  <si>
    <t xml:space="preserve">10 / 45</t>
  </si>
  <si>
    <t xml:space="preserve">DE036</t>
  </si>
  <si>
    <t xml:space="preserve">Documento que registra los temas tratados y toma de decisiones en una reunión, con la finalidad de certificar lo acontecido y dar validez a lo acordado. </t>
  </si>
  <si>
    <t xml:space="preserve">DE037</t>
  </si>
  <si>
    <t xml:space="preserve">Cuadro de Mando de Indicadores</t>
  </si>
  <si>
    <t xml:space="preserve">Establecer las actividades para la elaboración y control de la documentación del Sistema de Gestión de la entidad, asegurando su codificación, revisión, actualización,
aprobación, distribución, identificación y publicación de forma que la información este disponible y vigente.</t>
  </si>
  <si>
    <t xml:space="preserve">DPID001</t>
  </si>
  <si>
    <t xml:space="preserve">Defensa del Patrimonio Inmobiliario Distrital</t>
  </si>
  <si>
    <t xml:space="preserve">Hoja ruta</t>
  </si>
  <si>
    <t xml:space="preserve">Recibir la notificación judicial o comunicación oficial para iniciar una acción judicial por parte de las dependencias del DADEP, procesos misionales del DADEP, persona natural o persona jurídica externa.</t>
  </si>
  <si>
    <t xml:space="preserve">Oficina Asesora Jurídica</t>
  </si>
  <si>
    <t xml:space="preserve">Archivo de Gestión de la Oficina Asesora Jurídica</t>
  </si>
  <si>
    <t xml:space="preserve">DPID002</t>
  </si>
  <si>
    <t xml:space="preserve">SIPROJ</t>
  </si>
  <si>
    <t xml:space="preserve">Plataforma tecnológica donde se gestionan los procesos judiciales de la entidad y donde se reporta el contingente judicial.</t>
  </si>
  <si>
    <t xml:space="preserve">Bases de datos</t>
  </si>
  <si>
    <t xml:space="preserve">DPID003</t>
  </si>
  <si>
    <t xml:space="preserve">Propuesta de estrategia jurídica (Informe Viabilizarían)</t>
  </si>
  <si>
    <t xml:space="preserve">Documento que formula una estrategia jurídica de defensa judicial (cuando la complejidad del caso lo
amerite), coherente con los presupuestos facticos y de derecho.</t>
  </si>
  <si>
    <t xml:space="preserve">DPID004</t>
  </si>
  <si>
    <t xml:space="preserve">Memorial de demanda y/o Contestación con el respectivo radicado del despacho</t>
  </si>
  <si>
    <t xml:space="preserve">Documento que contiene la demanda o contestación (Civil, Penal o Contenciosa Administrativa, Laboral, Constitucional) de conformidad con la estrategia
jurídica aprobada.</t>
  </si>
  <si>
    <t xml:space="preserve">DPID005</t>
  </si>
  <si>
    <t xml:space="preserve">Demanda o contestación con anexos y soportes probatorios.
SIPROJ</t>
  </si>
  <si>
    <t xml:space="preserve">Documento que contiene la presentación ante el despacho judicial de la demanda o contestación (Civil, Penal o Contenciosa Administrativa, Laboral, Constitucional) adjuntando los anexos y
soportes probatorios.</t>
  </si>
  <si>
    <t xml:space="preserve">DPID006</t>
  </si>
  <si>
    <t xml:space="preserve">Documentos escritos de soporte:  Autos
Memoriales;  SIPROJ, SIDEP 2.0.</t>
  </si>
  <si>
    <t xml:space="preserve">Documento de seguimiento a las decisiones judiciales de acuerdo con las obligaciones a cargo del DADEP y
con el que se actualiza el Sistema de Información de Procesos Judiciales tanto de la Entidad y del Distrito.</t>
  </si>
  <si>
    <t xml:space="preserve">DPID007</t>
  </si>
  <si>
    <t xml:space="preserve">Documento que evidencia la realización del comité de conciliación, dando aplicación a la normatividad que regule la materia.</t>
  </si>
  <si>
    <t xml:space="preserve">DPID008</t>
  </si>
  <si>
    <t xml:space="preserve">Acta de Comité de Conciliación </t>
  </si>
  <si>
    <t xml:space="preserve">Documento que evidencia la decisión adoptada por el comité de conciliación.</t>
  </si>
  <si>
    <t xml:space="preserve">DPID009</t>
  </si>
  <si>
    <t xml:space="preserve">Solicitud</t>
  </si>
  <si>
    <t xml:space="preserve">Recibir los requerimientos del proceso de atención al cliente y/o usuario y determinar el tipo de actuación que corresponda y el responsable.</t>
  </si>
  <si>
    <t xml:space="preserve">Subdirección de registro inmobiliario</t>
  </si>
  <si>
    <t xml:space="preserve">DPID010</t>
  </si>
  <si>
    <t xml:space="preserve">Informe de restitución de espacio público</t>
  </si>
  <si>
    <t xml:space="preserve">Documento que muestra la situación real de un predio solicitado.</t>
  </si>
  <si>
    <t xml:space="preserve">DPID011</t>
  </si>
  <si>
    <t xml:space="preserve">Compromiso de entrega voluntaria</t>
  </si>
  <si>
    <t xml:space="preserve">Realizar compromiso de restitución voluntaria y/o adecuación de mobiliario, con el infractor del PID.</t>
  </si>
  <si>
    <t xml:space="preserve">Archivo de la propiedad de inmueble distrital.</t>
  </si>
  <si>
    <t xml:space="preserve">NO DEFINIDA</t>
  </si>
  <si>
    <t xml:space="preserve">DPID012</t>
  </si>
  <si>
    <t xml:space="preserve">Reunión para acuerdo de entrega voluntaria</t>
  </si>
  <si>
    <t xml:space="preserve">Si no se localiza al infractor del PID, se hará la anotación de la no localización del infractor y las acciones a tomar para la defensa y restitución del PID.</t>
  </si>
  <si>
    <t xml:space="preserve">DPID013</t>
  </si>
  <si>
    <t xml:space="preserve">Taller seguimiento y verificación del procedimiento persuasivo</t>
  </si>
  <si>
    <t xml:space="preserve">Realizar seguimiento y verificación al cumplimiento de los compromisos de restitución voluntaria.</t>
  </si>
  <si>
    <t xml:space="preserve">DPID014</t>
  </si>
  <si>
    <t xml:space="preserve">Acta de entrega voluntaria</t>
  </si>
  <si>
    <t xml:space="preserve">Realizar acta de recuperación espacio publico entrega voluntaria.</t>
  </si>
  <si>
    <t xml:space="preserve">DPID015</t>
  </si>
  <si>
    <t xml:space="preserve">DPID016</t>
  </si>
  <si>
    <t xml:space="preserve">Informe de estudio técnico - jurídico</t>
  </si>
  <si>
    <t xml:space="preserve">Solicitar inicio de la actuación administrativa y/o policiva, a la respectiva autoridad competente por localidad, con el informe técnico y jurídico.</t>
  </si>
  <si>
    <t xml:space="preserve">DPID017</t>
  </si>
  <si>
    <t xml:space="preserve">Escrito de sustentación</t>
  </si>
  <si>
    <t xml:space="preserve">Realizar el escrito de sustentación y aportar las pruebas correspondientes.</t>
  </si>
  <si>
    <t xml:space="preserve">DPID018</t>
  </si>
  <si>
    <t xml:space="preserve">Notificación</t>
  </si>
  <si>
    <t xml:space="preserve">Recibir para notificación el acto administrativo emitido por la Alcaldía local al DADEP y devolver el expediente con el escrito de recurso en caso de ser necesario presentación del recurso.</t>
  </si>
  <si>
    <t xml:space="preserve">DPID019</t>
  </si>
  <si>
    <t xml:space="preserve">Realizar acompañamiento y apoyo técnico, jurídico y/o logístico a la diligencia de restitución programada por la alcaldía local y/o inspección de policía.</t>
  </si>
  <si>
    <t xml:space="preserve">DPID020</t>
  </si>
  <si>
    <t xml:space="preserve">Comunicación oficial enviada</t>
  </si>
  <si>
    <t xml:space="preserve">Si hay reincidencia en la ocupación solicitar a la alcaldía la aplicación de las sanciones económicas por incumplimiento de la orden de restitución.</t>
  </si>
  <si>
    <t xml:space="preserve">EC001</t>
  </si>
  <si>
    <t xml:space="preserve">Evaluación y Control</t>
  </si>
  <si>
    <t xml:space="preserve">Intangible</t>
  </si>
  <si>
    <t xml:space="preserve">Plan Anual de Auditoría -PAA</t>
  </si>
  <si>
    <t xml:space="preserve">Herramienta que consolida la aprobación del CICCI del Plan Anual de Auditoria Interna</t>
  </si>
  <si>
    <t xml:space="preserve">85 / 15</t>
  </si>
  <si>
    <t xml:space="preserve">Información - DIG</t>
  </si>
  <si>
    <t xml:space="preserve">Oficina de Control Interno</t>
  </si>
  <si>
    <t xml:space="preserve">Hoja de Calculo</t>
  </si>
  <si>
    <t xml:space="preserve">https://www.dadep.gov.co/control/plan-anual-auditorias</t>
  </si>
  <si>
    <t xml:space="preserve">Repositorio Oficina de Control  Interno</t>
  </si>
  <si>
    <t xml:space="preserve">EC002</t>
  </si>
  <si>
    <t xml:space="preserve">Actas de reunión</t>
  </si>
  <si>
    <t xml:space="preserve">Documento que evidencia y/o registra los datos derivados de las reuniones sostenidas con las diferentes áreas y a nivel interno.</t>
  </si>
  <si>
    <t xml:space="preserve">Información  - FIS</t>
  </si>
  <si>
    <t xml:space="preserve">Archivo Oficina de Control Interno / Carpeta Compartida Control Privado</t>
  </si>
  <si>
    <t xml:space="preserve">EC003</t>
  </si>
  <si>
    <t xml:space="preserve">Programa de auditorías internas</t>
  </si>
  <si>
    <t xml:space="preserve">Herramienta que permite a las partes conocer las actividades, tiempos y cronogramas contemplados en la ejecución del ejercicio auditor.</t>
  </si>
  <si>
    <t xml:space="preserve">Hoja de Cálculo y/o Documento de texto</t>
  </si>
  <si>
    <t xml:space="preserve">Archivo Oficina de Control Interno</t>
  </si>
  <si>
    <t xml:space="preserve">EC004</t>
  </si>
  <si>
    <t xml:space="preserve">Lista de chequeo</t>
  </si>
  <si>
    <t xml:space="preserve">Herramienta que permite valoraciones estándar a muestras iguales dentro del proceso de evaluación independiente</t>
  </si>
  <si>
    <t xml:space="preserve">EC005</t>
  </si>
  <si>
    <t xml:space="preserve">Informe de auditoria</t>
  </si>
  <si>
    <t xml:space="preserve">Documento que consolida la información, registros y novedades encontradas durante el proceso de evaluación independiente</t>
  </si>
  <si>
    <t xml:space="preserve">Hoja de Cálculo</t>
  </si>
  <si>
    <t xml:space="preserve">Informes y Requerimientos de Ley | Departamento Administrativo de la Defensoría del Espacio Público (dadep.gov.co)</t>
  </si>
  <si>
    <t xml:space="preserve">EC006</t>
  </si>
  <si>
    <t xml:space="preserve">Formato calificación de auditores internos</t>
  </si>
  <si>
    <t xml:space="preserve">Documento que evidencia y consolida la evaluación de auditores</t>
  </si>
  <si>
    <t xml:space="preserve">EC009</t>
  </si>
  <si>
    <t xml:space="preserve">Papeles de trabajo</t>
  </si>
  <si>
    <t xml:space="preserve">Soportes presentados por las diferentes dependencias de la entidad para respaldar los informes realizados por la Oficna de Control Interno</t>
  </si>
  <si>
    <t xml:space="preserve">formatos Varios</t>
  </si>
  <si>
    <t xml:space="preserve">-&gt;  Ley 1712 Art. 18 _x005F_x000D_
 - b) El derecho a toda persona a la vida, la salud o la seguridad.
- c) Los secretos comerciales, industriales y profesionales, así como los estipulados en el art. 77 de la ley 1474 de 2011_x005F_x000D_
 -&gt; Ley 1712 Art. 19</t>
  </si>
  <si>
    <t xml:space="preserve">  Ley 1712 Art. 18 
 - b) El derecho a toda persona a la vida, la salud o la seguridad.
- c) Los secretos comerciales, industriales y profesionales, así como los estipulados en el art. 77 de la ley 1474 de 2011
 </t>
  </si>
  <si>
    <t xml:space="preserve">El activo de información contiene datos personales y secretos comerciales, industriales y profesionales</t>
  </si>
  <si>
    <t xml:space="preserve">EC010</t>
  </si>
  <si>
    <t xml:space="preserve">Informe preliminar de auditoria</t>
  </si>
  <si>
    <t xml:space="preserve">Documento que consolida el resultado del proceso auditor, previo a la valoración entre las partes.</t>
  </si>
  <si>
    <t xml:space="preserve">Documento de texto</t>
  </si>
  <si>
    <t xml:space="preserve">EC011</t>
  </si>
  <si>
    <t xml:space="preserve">Comunicación oficial interna</t>
  </si>
  <si>
    <t xml:space="preserve">Memorandos emitidos por la Oficina de Control Interno para tránsito entre las dependencias del DADEP.</t>
  </si>
  <si>
    <t xml:space="preserve">EC012</t>
  </si>
  <si>
    <t xml:space="preserve">Soportes organismos de control</t>
  </si>
  <si>
    <t xml:space="preserve">Documentos o evidencias presentados por las diferentes dependencias de la entidad para respaldar sus respuestas a los informes externos de control</t>
  </si>
  <si>
    <t xml:space="preserve">EC013</t>
  </si>
  <si>
    <t xml:space="preserve">Memorandos entrantes de entes de control y otras entidades</t>
  </si>
  <si>
    <t xml:space="preserve">Correspondencia recibida y/o tramitada por diferentes entes de control y entidades externas</t>
  </si>
  <si>
    <t xml:space="preserve">EC014</t>
  </si>
  <si>
    <t xml:space="preserve"> Evaluación eventual independiente de la Oficina de Control interno</t>
  </si>
  <si>
    <t xml:space="preserve">Documento que consolida la información, registros y novedades encontradas durante el proceso de evaluación eventual independiente</t>
  </si>
  <si>
    <t xml:space="preserve">GD001</t>
  </si>
  <si>
    <t xml:space="preserve">Gestión Documental</t>
  </si>
  <si>
    <t xml:space="preserve">Instructivo Banco Terminológico</t>
  </si>
  <si>
    <t xml:space="preserve">El Banco Terminológico es un "Instrumento Archivístico que permite la normalización  de las series, subseries y tipos documentales de la Tabla de Retención Documental a través de lenguajes controlados y estructuras terminológicas,” establecido esto en el Decreto Único Reglamentario del Sector Cultura 1080 de 2015 en su artículo 2.8.2.5.8. “Instrumentos archivísticos para la gestión documental” literal G. </t>
  </si>
  <si>
    <t xml:space="preserve">NO APLICA</t>
  </si>
  <si>
    <t xml:space="preserve">http://sgc.dadep.gov.co/11/127-INSGD-02.php</t>
  </si>
  <si>
    <t xml:space="preserve">GD002</t>
  </si>
  <si>
    <t xml:space="preserve">Instructivo de Archivo y Correspondencia</t>
  </si>
  <si>
    <t xml:space="preserve">El Instructivo de Archivo y Correspondencia, es una guía sencilla con los pasos que deben seguirse en la unidad de correspondencia y  durante las etapas del ciclo vital del documento (Archivo de Gestión, Archivo Central y Archivo Histórico), que permitan la adecuada recepción, distribución, trámite, organización y conservación, en tal forma que la información institucional sea recuperable para uso de la  administración, el servicio al ciudadano y como fuente de consulta e historia de la entidad, de conformidad con lo previsto en la Ley 594 de 2000 “Ley General de Archivo” y las normas complementarias  establecidas por el Archivo General de la Nación.</t>
  </si>
  <si>
    <t xml:space="preserve">http://sgc.dadep.gov.co/11/127-INSGD-01.php </t>
  </si>
  <si>
    <t xml:space="preserve">GD003</t>
  </si>
  <si>
    <t xml:space="preserve">Diagnóstico Integral de Archivo</t>
  </si>
  <si>
    <t xml:space="preserve">Documento elaborado para verificar el estado de la gestión documental en aspectos administrativos, archivísticos, conservación, infraestructura y tecnología; así, como la validación de su cumplimiento normativo, identificación de aspectos críticos, debilidades, fortalezas, oportunidades y amenazas de la entidad entorno al cumplimiento de la función archivística.
</t>
  </si>
  <si>
    <t xml:space="preserve">http://sgc.dadep.gov.co/11/127-PPPGD-03.php </t>
  </si>
  <si>
    <t xml:space="preserve">GD004</t>
  </si>
  <si>
    <t xml:space="preserve">Plan Institucional de Archivos</t>
  </si>
  <si>
    <t xml:space="preserve">Es un Instrumento Archivístico,  para la planeación de la función archivística, en el cual se articula con los demás planes y proyectos estratégicos previstos por la Entidad.  Como herramienta de planeación para la coordinación archivística, fija importantes elementos que permiten la Planeación Estratégica para el proceso de Gestión Documental.  Al igual que se cumple con las directrices de la Ley 594 de 2000, Ley 1712 de 2014 y Decreto 1080 del 26 de 2015 (capítulo V, artículos 2.8.2.5.2. y 2.8.2.9.2.), para el DADEP mediante Acta del Comité Institucional de Gestión y Desempeño MIPG No. 01 del 13 de enero 2020.</t>
  </si>
  <si>
    <t xml:space="preserve">http://sgc.dadep.gov.co/11/127-PPPGD-01.php </t>
  </si>
  <si>
    <t xml:space="preserve">GD005</t>
  </si>
  <si>
    <t xml:space="preserve">Programa de Gestión Documental</t>
  </si>
  <si>
    <t xml:space="preserve">El Programa de Gestión Documental es un Instrumento Archivístico que contempla el ciclo de vida del documento tanto electrónico como físico desde su creación o recepción hasta su disposición final, mediante la estandarización y ejecución de los procesos relacionados con la planeación, producción, gestión y trámite, organización, transferencia, disposición de documentos, preservación a largo plazo y
valoración de la información de la Entidad; todo lo anterior con base en la normatividad vigente y las herramientas que esta misma señala como de obligatorio cumplimiento.</t>
  </si>
  <si>
    <t xml:space="preserve">Programas/Programa de Gestión Documental</t>
  </si>
  <si>
    <t xml:space="preserve">http://sgc.dadep.gov.co/11/127-PPPGD-02.php </t>
  </si>
  <si>
    <t xml:space="preserve">GD006</t>
  </si>
  <si>
    <t xml:space="preserve">Tablas de Retención Documental</t>
  </si>
  <si>
    <t xml:space="preserve">Es un Instrumento Archivístico que define el listado de series y subseries, con sus correspondientes tipos documentales, a las cuales se asigna el tiempo de permanencia en cada etapa del ciclo vital de los documentos, es decir se considera como el Instrumento que permite establecer cuáles son los documentos de la entidad, su necesidad e importancia en términos de tiempo de conservación y preservación y que debe hacerse con ellos una vez finalice su vigencia o utilidad.</t>
  </si>
  <si>
    <t xml:space="preserve">Instrumentos Archivísticos/Tablas de Retención Documental</t>
  </si>
  <si>
    <t xml:space="preserve">https://www.dadep.gov.co/transparencia/instrumentos-gestion-informacion-publica/gestion-documental </t>
  </si>
  <si>
    <t xml:space="preserve">GD007</t>
  </si>
  <si>
    <t xml:space="preserve">Tabla Control de Acceso</t>
  </si>
  <si>
    <t xml:space="preserve">La Tabla de Control de Acceso – TCA, es un Instrumento Archivístico el cual define el tipo de acceso a la información por parte de los usuarios internos y externos de los documentos reflejados en las Series y Subseries de la Tabla de Retención Documental, reglamentado en el Decreto 1080 de 2015 “Por medio del cual se expide el Decreto Reglamentario Único del Sector Cultura”, en el Capítulo V Artículo 2.8.2.5.8. Instrumentos archivísticos para la gestión documental. </t>
  </si>
  <si>
    <t xml:space="preserve">http://sgc.dadep.gov.co/11/127-MANGD-01.php</t>
  </si>
  <si>
    <t xml:space="preserve">GD008</t>
  </si>
  <si>
    <t xml:space="preserve">Cuadro de Clasificación Documental</t>
  </si>
  <si>
    <t xml:space="preserve">Es un Instrumento Archivístico que contiene el listado de todas las series y subseries documentales con su correspondiente codificación, las cuales se registran en el formato Tabla de Retención Documental - TRD. </t>
  </si>
  <si>
    <t xml:space="preserve">GD009</t>
  </si>
  <si>
    <t xml:space="preserve">Actas de Eliminación Documental</t>
  </si>
  <si>
    <t xml:space="preserve">Las Actas de Eliminación de Documentos   evidencian que clase de información producida por la entidad ha cumplido su ciclo de vida y ha sido eliminada.
</t>
  </si>
  <si>
    <t xml:space="preserve">Actas/Actas de eliminación documental</t>
  </si>
  <si>
    <t xml:space="preserve">Archivo Central</t>
  </si>
  <si>
    <t xml:space="preserve">Todas las Actas de eliminación de documentos son de carácter clasificada y sólo deben ser consultadas con autorización del Área Responsable (SAF/Gestión Documental).  </t>
  </si>
  <si>
    <t xml:space="preserve">GD037</t>
  </si>
  <si>
    <t xml:space="preserve">127-FORGD-05 Formato Único de Inventario Documental - FUID</t>
  </si>
  <si>
    <t xml:space="preserve">Documento que describe de manera exacta y precisa las series o asuntos de un fondo documental</t>
  </si>
  <si>
    <t xml:space="preserve">Intranet</t>
  </si>
  <si>
    <t xml:space="preserve">https://sgc.dadep.gov.co/11/127-FORGD-05.phpe</t>
  </si>
  <si>
    <t xml:space="preserve">GD038</t>
  </si>
  <si>
    <t xml:space="preserve">Consecutivo de comunicaciones oficiales</t>
  </si>
  <si>
    <t xml:space="preserve">Documento que registra las comunicaciones enviadas y recibidas de la entidad</t>
  </si>
  <si>
    <t xml:space="preserve">Consecutivo comunicaciones oficiales</t>
  </si>
  <si>
    <t xml:space="preserve">Desde el 2 de enero de cada año</t>
  </si>
  <si>
    <t xml:space="preserve">Areas productoras del DADEP</t>
  </si>
  <si>
    <t xml:space="preserve">Electrónico </t>
  </si>
  <si>
    <t xml:space="preserve">Si</t>
  </si>
  <si>
    <t xml:space="preserve">Archivo de gestión del área</t>
  </si>
  <si>
    <t xml:space="preserve">Aplicativo orfeo</t>
  </si>
  <si>
    <t xml:space="preserve">-&gt;  Ley 1712 Art. 18_x005F_x000D_
 - a) El derecho a toda persona a la intimidad, bajo las limitaciones propias que impone la condición de servidor público, en concordancia con lo estipulado._x005F_x000D_
 -&gt; Ley 1712 Art. 19
- d) La prevención, investigación y persecución de los delitos y las faltas disciplinarias, mientras no se haga efectiva la medida de aseguramiento o se formule pliego de cargos, según el caso.
- e) El debido proceso y la igualdad de las partes en los procesos judiciales.</t>
  </si>
  <si>
    <t xml:space="preserve">Ley 1712 de 2014 Art 18, literal a. Ley 1712 de 2014 Art 19, literales d y e.
Constitución Política, Art 15</t>
  </si>
  <si>
    <t xml:space="preserve">Las comunicaciones oficiales son documentos de carácter público clasificada, cuyo acceso podrá ser rechazado o denegado de manera motivada y por escrito, siempre que el
acceso pudiere causar un daño a persona natural o jurídica.</t>
  </si>
  <si>
    <t xml:space="preserve">Desde la producción de la información</t>
  </si>
  <si>
    <t xml:space="preserve">Lo estipulado en la tabla de retención documental </t>
  </si>
  <si>
    <t xml:space="preserve">GIT001</t>
  </si>
  <si>
    <t xml:space="preserve">Gestión de la información y la tecnología</t>
  </si>
  <si>
    <t xml:space="preserve">Índice de información clasificada y reservada</t>
  </si>
  <si>
    <t xml:space="preserve">El Índice de información clasificada y reservada es el inventario de la información pública generada, obtenida, adquirida o controlada por la entidad, que ha sido calificada como clasificada o reservada. </t>
  </si>
  <si>
    <t xml:space="preserve">https://www.datos.gov.co/Funci-n-p-blica/Indice-de-informaci-n-clasificada-y-reservada/ez42-9r57 </t>
  </si>
  <si>
    <t xml:space="preserve">GIT002</t>
  </si>
  <si>
    <t xml:space="preserve">Comunicación entre equipos de distribución de datos</t>
  </si>
  <si>
    <t xml:space="preserve">Administra y permite la conexión entre equipos de computo, comparte ancho de banda y comunican la red interna con la externa</t>
  </si>
  <si>
    <t xml:space="preserve">Oficina de Sistemas </t>
  </si>
  <si>
    <t xml:space="preserve">Inglés</t>
  </si>
  <si>
    <t xml:space="preserve">GIT003</t>
  </si>
  <si>
    <t xml:space="preserve">Rol</t>
  </si>
  <si>
    <t xml:space="preserve">Administrador Networking</t>
  </si>
  <si>
    <t xml:space="preserve">Administra los equipos, su configuración y brinda soporte sobre sus servicios</t>
  </si>
  <si>
    <t xml:space="preserve">GIT004</t>
  </si>
  <si>
    <t xml:space="preserve">Hardware</t>
  </si>
  <si>
    <t xml:space="preserve">Networking: Equipos de Core</t>
  </si>
  <si>
    <t xml:space="preserve">Appliance de uso especifico con conexiones a 40Gb, en alta disponibilidad y con acceso a vlans de gestión</t>
  </si>
  <si>
    <t xml:space="preserve">GIT005</t>
  </si>
  <si>
    <t xml:space="preserve">Comunicación entre equipos de core, en capa 3.</t>
  </si>
  <si>
    <t xml:space="preserve">Administra y permite la conexión entre equipos de core en capa 3, comparte ancho de banda y comunican la red LAN, con equipos de seguridad e internet</t>
  </si>
  <si>
    <t xml:space="preserve">GIT006</t>
  </si>
  <si>
    <t xml:space="preserve">Firewall</t>
  </si>
  <si>
    <t xml:space="preserve">Appliance de uso especifico dedicado a controlar accesos y salidas de la red de datos</t>
  </si>
  <si>
    <t xml:space="preserve">Otro</t>
  </si>
  <si>
    <t xml:space="preserve">GIT007</t>
  </si>
  <si>
    <t xml:space="preserve">Seguridad Perimetral </t>
  </si>
  <si>
    <t xml:space="preserve">Bloqueos y permisos basados en reglas y bases de datos en nube. Protege la red de accesos externos</t>
  </si>
  <si>
    <t xml:space="preserve">GIT008</t>
  </si>
  <si>
    <t xml:space="preserve">Administrador Seguridad Perimetral</t>
  </si>
  <si>
    <t xml:space="preserve">Administra, configura, soporta y pone en funcionamiento la plataforma de seguridad</t>
  </si>
  <si>
    <t xml:space="preserve">GIT009</t>
  </si>
  <si>
    <t xml:space="preserve">Sandbox Nube</t>
  </si>
  <si>
    <t xml:space="preserve">Entorno de pruebas aislado para verificar comportamientos anomalos de archivos y ataques de día cero. </t>
  </si>
  <si>
    <t xml:space="preserve">GIT010</t>
  </si>
  <si>
    <t xml:space="preserve">Pruebas de comportamiento de archivos </t>
  </si>
  <si>
    <t xml:space="preserve">Realizar pruebas de comportamiento de archivos que ingresan al entorno de producción de sistemas de información en nube, cuyo analisis pudiera determinar ataques de día cero.</t>
  </si>
  <si>
    <t xml:space="preserve">GIT011</t>
  </si>
  <si>
    <t xml:space="preserve">Sandbox Data Center</t>
  </si>
  <si>
    <t xml:space="preserve">GIT012</t>
  </si>
  <si>
    <t xml:space="preserve">DDoS</t>
  </si>
  <si>
    <t xml:space="preserve">Appliance de proposito específico contra ataques de negeación de servicio</t>
  </si>
  <si>
    <t xml:space="preserve">GIT013</t>
  </si>
  <si>
    <t xml:space="preserve">Alertas y bloquea ataques de DDoS</t>
  </si>
  <si>
    <t xml:space="preserve">Bloqueo contra ataques de denegación de servicio</t>
  </si>
  <si>
    <t xml:space="preserve">GIT014</t>
  </si>
  <si>
    <t xml:space="preserve">Analyzer</t>
  </si>
  <si>
    <t xml:space="preserve">Appliance recolector de eventos de seguridad</t>
  </si>
  <si>
    <t xml:space="preserve">GIT015</t>
  </si>
  <si>
    <t xml:space="preserve">Monitoreo de logs de seguridad</t>
  </si>
  <si>
    <t xml:space="preserve">Correlacionador y monitoreo de eventos de equipos de seguridad adheridos al equipo.</t>
  </si>
  <si>
    <t xml:space="preserve">GIT016</t>
  </si>
  <si>
    <t xml:space="preserve">Cloud Computing: AZURE</t>
  </si>
  <si>
    <t xml:space="preserve">Nube pública de Microsoft</t>
  </si>
  <si>
    <t xml:space="preserve">GIT017</t>
  </si>
  <si>
    <t xml:space="preserve">Puesta en marcha de sistemas de información en entorno de producción</t>
  </si>
  <si>
    <t xml:space="preserve">Prestación de servicios de computo a nivel de IaaS, PaaS y SaaS para el entorno de producción de los sistemas de información del DADEP</t>
  </si>
  <si>
    <t xml:space="preserve">GIT018</t>
  </si>
  <si>
    <t xml:space="preserve">Administrador Cloud Computing</t>
  </si>
  <si>
    <t xml:space="preserve">Administra, configura, soporta y pone en funcionamiento la plataforma de Cloud Computing para el entorno de produción de los sistemas de información </t>
  </si>
  <si>
    <t xml:space="preserve">GIT019</t>
  </si>
  <si>
    <t xml:space="preserve">Cloud Computing: Oracle Cloud</t>
  </si>
  <si>
    <t xml:space="preserve">Nube pública de Oracle Cloud</t>
  </si>
  <si>
    <t xml:space="preserve">GIT020</t>
  </si>
  <si>
    <t xml:space="preserve">portal web</t>
  </si>
  <si>
    <t xml:space="preserve">Servicio del portal web institucional de la entidad</t>
  </si>
  <si>
    <t xml:space="preserve">GIT021</t>
  </si>
  <si>
    <t xml:space="preserve">intranet</t>
  </si>
  <si>
    <t xml:space="preserve">Servicio de intranet institucional de la entidad</t>
  </si>
  <si>
    <t xml:space="preserve">GIT022</t>
  </si>
  <si>
    <t xml:space="preserve">observatorio espacio publico</t>
  </si>
  <si>
    <t xml:space="preserve">Servicio del observatorio del portal web de la entidad</t>
  </si>
  <si>
    <t xml:space="preserve">GIT023</t>
  </si>
  <si>
    <t xml:space="preserve">visor documentos mipg</t>
  </si>
  <si>
    <t xml:space="preserve">Servicio del visor de documentos del sistema de gestion de calidad</t>
  </si>
  <si>
    <t xml:space="preserve">GIT024</t>
  </si>
  <si>
    <t xml:space="preserve">CPM - MECI</t>
  </si>
  <si>
    <t xml:space="preserve">Sistema de gestion de acciones correctivas y de mejora y sistema de analisis del modelo de control interno</t>
  </si>
  <si>
    <t xml:space="preserve">GIT025</t>
  </si>
  <si>
    <t xml:space="preserve">Networking: Equipos de borde</t>
  </si>
  <si>
    <t xml:space="preserve">Appliance de uso especifico con conexiones a 10Gb y configurados en pila</t>
  </si>
  <si>
    <t xml:space="preserve">GIT026</t>
  </si>
  <si>
    <t xml:space="preserve">WAF</t>
  </si>
  <si>
    <t xml:space="preserve">Software simulador de appliance WAF. Configurado en la nube de AZURE</t>
  </si>
  <si>
    <t xml:space="preserve">GIT027</t>
  </si>
  <si>
    <t xml:space="preserve">Seguridad de aplicaciones WEB</t>
  </si>
  <si>
    <t xml:space="preserve">Protección de aplicaciones web de ataques externos a la red  filtrando, monitoreando y bloqueando tráfico HTTP, y HTTPS</t>
  </si>
  <si>
    <t xml:space="preserve">GIT028</t>
  </si>
  <si>
    <t xml:space="preserve">Sistema de Virtualización Hiperconvergente Nutanix</t>
  </si>
  <si>
    <t xml:space="preserve">Appliance para vistualización de hardware (mv, dockers, networking)</t>
  </si>
  <si>
    <t xml:space="preserve">GIT029</t>
  </si>
  <si>
    <t xml:space="preserve">Sistema de Virtualización Convergente ODA</t>
  </si>
  <si>
    <t xml:space="preserve">balance scope cap</t>
  </si>
  <si>
    <t xml:space="preserve">GIT030</t>
  </si>
  <si>
    <t xml:space="preserve">Virtualización de hardware para compartir recursos de computo</t>
  </si>
  <si>
    <t xml:space="preserve">Virtualización de servidores en diferentes sistemas operativos y de dockerización de aplicaciones</t>
  </si>
  <si>
    <t xml:space="preserve">GIT031</t>
  </si>
  <si>
    <t xml:space="preserve">Base de datos SQL Server Royal</t>
  </si>
  <si>
    <t xml:space="preserve">Base de datos de SQL Server donde se almacena toda la información del sistema ROYAL</t>
  </si>
  <si>
    <t xml:space="preserve">Todas las areas</t>
  </si>
  <si>
    <t xml:space="preserve">GIT032</t>
  </si>
  <si>
    <t xml:space="preserve">Base de datos PosgresSQL Repositorios de Código fuente y Librerias de desarrollo</t>
  </si>
  <si>
    <t xml:space="preserve">Base de datos PosgreSQL donde se almacena toda la información de los repositorios de código fuente generada por el sistema GIT de todos los proyectos de la Oficina de Sistemas, así como el sistema Artifactory para librerias de desarrollo</t>
  </si>
  <si>
    <t xml:space="preserve">Oficina de sistemas </t>
  </si>
  <si>
    <t xml:space="preserve">alta</t>
  </si>
  <si>
    <t xml:space="preserve">GIT033</t>
  </si>
  <si>
    <t xml:space="preserve">Base de datos Mongo DB</t>
  </si>
  <si>
    <t xml:space="preserve">Base de datos MongoDB donde se almacena toda la información y metadatos del Gestor de Ficheros y del Orqueatador</t>
  </si>
  <si>
    <t xml:space="preserve">GIT034</t>
  </si>
  <si>
    <t xml:space="preserve">Base de Datos MyQL del sistema GLPI</t>
  </si>
  <si>
    <t xml:space="preserve">Base de datos de MySQL donde se almancena la información del sistema GLPI</t>
  </si>
  <si>
    <t xml:space="preserve">GIT035</t>
  </si>
  <si>
    <t xml:space="preserve">Carpetas compartidas Backup</t>
  </si>
  <si>
    <t xml:space="preserve">Servicio de carpetas compartidas donde se almacenan backups de algunas aplicaciones</t>
  </si>
  <si>
    <t xml:space="preserve">GIT036</t>
  </si>
  <si>
    <t xml:space="preserve">Servicio de carpetas compartidas donde se almacenan los documentos de carpetas cartografica de SRI.</t>
  </si>
  <si>
    <t xml:space="preserve">GIT037</t>
  </si>
  <si>
    <t xml:space="preserve">Carpeta compartidas </t>
  </si>
  <si>
    <t xml:space="preserve">Servicio de carpetas compartidas donde se almacenan los documentos de carpetas publicas menejado por toda la entidad y cartografica de SRI.</t>
  </si>
  <si>
    <t xml:space="preserve">np</t>
  </si>
  <si>
    <t xml:space="preserve">GIT038</t>
  </si>
  <si>
    <t xml:space="preserve">SI CAPITAL</t>
  </si>
  <si>
    <t xml:space="preserve">Plataforma contable del DADEP. Incluye las aplicaciones CONTRATACION, SAI, SAE, LIMAY, TERCEROS, PAGOS, CORDIS, PERNO</t>
  </si>
  <si>
    <t xml:space="preserve">si</t>
  </si>
  <si>
    <t xml:space="preserve">GIT039</t>
  </si>
  <si>
    <t xml:space="preserve">CONTROL DE HORARIO</t>
  </si>
  <si>
    <t xml:space="preserve">Aplicación de Control y Manejo de Horario de funcionarios de Planta</t>
  </si>
  <si>
    <t xml:space="preserve">GIT040</t>
  </si>
  <si>
    <t xml:space="preserve">SIDEP</t>
  </si>
  <si>
    <t xml:space="preserve">Sistema de Información de la Defensoría del Espacio Público. Sistema misional de la entidad. </t>
  </si>
  <si>
    <t xml:space="preserve">areas misionales</t>
  </si>
  <si>
    <t xml:space="preserve">GIT041</t>
  </si>
  <si>
    <t xml:space="preserve">ORFEO 3</t>
  </si>
  <si>
    <t xml:space="preserve">Sistema de gestión de correspondencia y de gestión documental</t>
  </si>
  <si>
    <t xml:space="preserve">GIT042</t>
  </si>
  <si>
    <t xml:space="preserve">ArcGIS Server y ArcGIS Portal</t>
  </si>
  <si>
    <t xml:space="preserve">Servicio de Mapas de ArcGIS donde se publican las capas geográficas de la entidad</t>
  </si>
  <si>
    <t xml:space="preserve">Oficina sistemas</t>
  </si>
  <si>
    <t xml:space="preserve">GIT043</t>
  </si>
  <si>
    <t xml:space="preserve">SIGDEP</t>
  </si>
  <si>
    <t xml:space="preserve">Sistema de informacion geiografico del DADEP</t>
  </si>
  <si>
    <t xml:space="preserve">sri</t>
  </si>
  <si>
    <t xml:space="preserve">GIT044</t>
  </si>
  <si>
    <t xml:space="preserve">ArcGIS Licence Server</t>
  </si>
  <si>
    <t xml:space="preserve">Servidor de licencias usado por las aplicaciones GIS de escritorio de los equipos de la entidad</t>
  </si>
  <si>
    <t xml:space="preserve">GIT045</t>
  </si>
  <si>
    <t xml:space="preserve">SUMA</t>
  </si>
  <si>
    <t xml:space="preserve">Sistema Único para el Manejo y Aprovechamiento del Espacio Público</t>
  </si>
  <si>
    <t xml:space="preserve">externo</t>
  </si>
  <si>
    <t xml:space="preserve">GIT046</t>
  </si>
  <si>
    <t xml:space="preserve">GITEA</t>
  </si>
  <si>
    <t xml:space="preserve">Sistema de Control de Versiones GIT. Repositorios de código fuente de todas las aplicaciones</t>
  </si>
  <si>
    <t xml:space="preserve">GIT047</t>
  </si>
  <si>
    <t xml:space="preserve">ARTIFACTORY</t>
  </si>
  <si>
    <t xml:space="preserve">Sistemas de Repositorios de Librerías de Desarrollo</t>
  </si>
  <si>
    <t xml:space="preserve">GIT048</t>
  </si>
  <si>
    <t xml:space="preserve">ORDEP</t>
  </si>
  <si>
    <t xml:space="preserve">Orquestador de servicios web de la Oficina de Sistemas</t>
  </si>
  <si>
    <t xml:space="preserve">GIT049</t>
  </si>
  <si>
    <t xml:space="preserve">DMDEP</t>
  </si>
  <si>
    <t xml:space="preserve">Gestor Documental y de Ficheros del DADEP</t>
  </si>
  <si>
    <t xml:space="preserve">GIT050</t>
  </si>
  <si>
    <t xml:space="preserve">Sistema de Cuentas</t>
  </si>
  <si>
    <t xml:space="preserve">Sistema de gestión de Cuentas de Usuario del DADEP</t>
  </si>
  <si>
    <t xml:space="preserve">trimestral</t>
  </si>
  <si>
    <t xml:space="preserve">GIT051</t>
  </si>
  <si>
    <t xml:space="preserve">GLPI</t>
  </si>
  <si>
    <t xml:space="preserve">Sistema de incidencias y Mesa de Ayuda</t>
  </si>
  <si>
    <t xml:space="preserve">GIT052</t>
  </si>
  <si>
    <t xml:space="preserve">Servidor en DABASS (Database as Services)- Linux Servr - dp-prod-ee01</t>
  </si>
  <si>
    <t xml:space="preserve">Servidor virtual de Base de datos Alfanumérica y Geografica ambiente productivo en la nube de Oracle</t>
  </si>
  <si>
    <t xml:space="preserve">GIT053</t>
  </si>
  <si>
    <t xml:space="preserve">Servidor en DABASS (Database as Services) - Linux Server</t>
  </si>
  <si>
    <t xml:space="preserve">Servidor virtual de Base de datos Alfanumérica ambiente de desarrollo en la nube de Oracl</t>
  </si>
  <si>
    <t xml:space="preserve">GIT054</t>
  </si>
  <si>
    <t xml:space="preserve">Servidor en IASS - Windows Sever</t>
  </si>
  <si>
    <t xml:space="preserve">Servidor virtual de aplicaciones de Forms and Reports ambiente de producción en la nube de Oracl - SIC@PITAL.</t>
  </si>
  <si>
    <t xml:space="preserve">GIT055</t>
  </si>
  <si>
    <t xml:space="preserve">Servidor NFS Storage - Linux server -FileSystem-exports</t>
  </si>
  <si>
    <t xml:space="preserve">Servidor de almacenamientopara backups temporales</t>
  </si>
  <si>
    <t xml:space="preserve">GIT056</t>
  </si>
  <si>
    <t xml:space="preserve">Base de datos Oracle 12C- dp-prod-ee01</t>
  </si>
  <si>
    <t xml:space="preserve"> Base de datos Alfanumérica ambiente productivo en la nube de Oracle - CDPERP</t>
  </si>
  <si>
    <t xml:space="preserve">GIT057</t>
  </si>
  <si>
    <t xml:space="preserve">Base de datos Oracle 12C- dp-prod-ee02</t>
  </si>
  <si>
    <t xml:space="preserve"> Base de datos Geografica ambiente productivo en la nube de Oracle - CDGEODEP</t>
  </si>
  <si>
    <t xml:space="preserve">GIT058</t>
  </si>
  <si>
    <t xml:space="preserve">Base de datos Oracle 12C- dp-desa-ee01</t>
  </si>
  <si>
    <t xml:space="preserve"> Base de Datos Alfanumérica ambiente de desarrollo en la nube de Oracl - CDDESA</t>
  </si>
  <si>
    <t xml:space="preserve">GIT059</t>
  </si>
  <si>
    <t xml:space="preserve">Aplicación Reports and Forms - Oacle</t>
  </si>
  <si>
    <t xml:space="preserve">Software de aplicacion Forms and Reports ambiente de producción en la nube de Oracl - SIC@PITAL.</t>
  </si>
  <si>
    <t xml:space="preserve">GIT060</t>
  </si>
  <si>
    <t xml:space="preserve">Servidor de Virtualización</t>
  </si>
  <si>
    <t xml:space="preserve">Servidor de virtualización oracle 18C - On Premise</t>
  </si>
  <si>
    <t xml:space="preserve">GIT061</t>
  </si>
  <si>
    <t xml:space="preserve">Servidor Linux Oracle 6.9</t>
  </si>
  <si>
    <t xml:space="preserve">Servidor virtual Oracle Linux Sistema operacional</t>
  </si>
  <si>
    <t xml:space="preserve">GIT062</t>
  </si>
  <si>
    <t xml:space="preserve">Servidor Linux Oracle 6.10</t>
  </si>
  <si>
    <t xml:space="preserve">GIT063</t>
  </si>
  <si>
    <t xml:space="preserve">Base de Datos Oracle 12C</t>
  </si>
  <si>
    <t xml:space="preserve">Base de datos Alfanumérica en ambiente de pruebas - CDPRUALF</t>
  </si>
  <si>
    <t xml:space="preserve">GIT064</t>
  </si>
  <si>
    <t xml:space="preserve">Base de datos Geográfica en ambiente de pruebas - CDPRUGEO</t>
  </si>
  <si>
    <t xml:space="preserve">GIT065</t>
  </si>
  <si>
    <t xml:space="preserve">Servidor de aplicación Windows Server 2016</t>
  </si>
  <si>
    <t xml:space="preserve">Servidor de sistema operacional Windows Server</t>
  </si>
  <si>
    <t xml:space="preserve">GIT066</t>
  </si>
  <si>
    <t xml:space="preserve">Aplicación Forms and Reports 11G</t>
  </si>
  <si>
    <t xml:space="preserve">Servidor de Aplocación para SIC@PITAL -Ambiente de pruebas</t>
  </si>
  <si>
    <t xml:space="preserve">GIT067</t>
  </si>
  <si>
    <t xml:space="preserve">ACTAS DE REUNIÓN</t>
  </si>
  <si>
    <t xml:space="preserve">ES LA INFORMACIÓN QUE QUEDA COMO SOPORTE  REGISTRADA DE LOS AVANCES EN LOS DIFERENTES TEMAS QUE ASUME LA OFICINA DE SISTEMAS. </t>
  </si>
  <si>
    <t xml:space="preserve">GIT068</t>
  </si>
  <si>
    <t xml:space="preserve">ARCHIVO DE GESTIÓN</t>
  </si>
  <si>
    <t xml:space="preserve">SE MANEJA LA INFORMACIÓN PLASMADA EN UNA RESPUESTA FÍSICA, REGISTRADA EN EL APLICATIVO ORFEO INTERNA O EXTERNA.</t>
  </si>
  <si>
    <t xml:space="preserve">GIT069</t>
  </si>
  <si>
    <t xml:space="preserve">Microsoft AZURE</t>
  </si>
  <si>
    <t xml:space="preserve">GIT070</t>
  </si>
  <si>
    <t xml:space="preserve">Plan estratégico de tecnologías de la información PETI 2020-2024</t>
  </si>
  <si>
    <t xml:space="preserve">Documento que se utiliza para expresar la Estrategia de TI. </t>
  </si>
  <si>
    <t xml:space="preserve">http://sgc.dadep.gov.co/6/3/127-PPPGI-04.pdf</t>
  </si>
  <si>
    <t xml:space="preserve">GIT071</t>
  </si>
  <si>
    <t xml:space="preserve">Plan de Seguridad y Privacidad de la información</t>
  </si>
  <si>
    <t xml:space="preserve">Estblece todas aquellas actividades que contribuyen a la protección de la información</t>
  </si>
  <si>
    <t xml:space="preserve">http://sgc.dadep.gov.co/6/3/127-PPPGI-05.pdf</t>
  </si>
  <si>
    <t xml:space="preserve">GIT072</t>
  </si>
  <si>
    <t xml:space="preserve">Plan de gestión de riesgos de seguridad digital</t>
  </si>
  <si>
    <t xml:space="preserve">Establece procesos, procedimientos y actividades encaminados a lograr un equilibrio entre la prestación de servicios y los riesgos asociados a los activos de información que dan apoyo y soporte en el desarrollo de la misionalidad de la entidad</t>
  </si>
  <si>
    <t xml:space="preserve">https://www.dadep.gov.co/sites/default/files/planeacion/127-pppgi-06_0.pdf</t>
  </si>
  <si>
    <t xml:space="preserve">GIT073</t>
  </si>
  <si>
    <t xml:space="preserve">Plan de recuperación de desastres TI</t>
  </si>
  <si>
    <t xml:space="preserve">Documento estructurado para responder a los incidentes no planeados que amenazan a una infraestructura de TI, que incluye hardware, software, redes y procesos.</t>
  </si>
  <si>
    <t xml:space="preserve">http://sgc.dadep.gov.co/6/127-PPPGI-09.php</t>
  </si>
  <si>
    <t xml:space="preserve">GIT074</t>
  </si>
  <si>
    <t xml:space="preserve">Política General y politicas especificas  de Seguridad y Privacidad de la Información</t>
  </si>
  <si>
    <t xml:space="preserve">es la declaración general que representa la posición de la administración del DADEP con respecto a la protección de los activos de información (los funcionarios, contratistas, terceros).</t>
  </si>
  <si>
    <t xml:space="preserve">http://sgc.dadep.gov.co/6/3/127-PPPGI-01.pdf</t>
  </si>
  <si>
    <t xml:space="preserve">GJ001</t>
  </si>
  <si>
    <t xml:space="preserve">Gestión Jurídica</t>
  </si>
  <si>
    <t xml:space="preserve">Pronunciamientos jurídicos sobre los proyectos de ley</t>
  </si>
  <si>
    <t xml:space="preserve">Comentario jurídico con el pronunciamiento frente a proyectos de ley</t>
  </si>
  <si>
    <t xml:space="preserve">85/5</t>
  </si>
  <si>
    <t xml:space="preserve">GJ002</t>
  </si>
  <si>
    <t xml:space="preserve">Pronunciamientos jurídicos sobre los proyectos de acuerdo</t>
  </si>
  <si>
    <t xml:space="preserve">Comentario jurídico con el pronunciamiento frente a proyectos de acuerdo de iniciativa  Administración y/o los Concejales</t>
  </si>
  <si>
    <t xml:space="preserve">GJ003</t>
  </si>
  <si>
    <t xml:space="preserve">Oficio de devolución de proyectos de actos administrativos</t>
  </si>
  <si>
    <t xml:space="preserve">Oficio mediante el cual, se exponen las razones de devolución del proyecto de acto administrativo a la entidad formuladora, anexando proyecto de acto administrativo, exposición de motivos incorporando el enfoque de espacio público y patrimonio inmobiliario y anexos propios del acto del documento.</t>
  </si>
  <si>
    <t xml:space="preserve">GJ004</t>
  </si>
  <si>
    <t xml:space="preserve">Solicitud de conceptos jurídicos</t>
  </si>
  <si>
    <t xml:space="preserve">Comunicación oficial interna o externa atendiendo solicitud de concepto jurídico acerca de un tema especifico en relación con el espacio público y el patrimonio inmobiliario</t>
  </si>
  <si>
    <t xml:space="preserve">35/5</t>
  </si>
  <si>
    <t xml:space="preserve">GJ005</t>
  </si>
  <si>
    <t xml:space="preserve">Comunicación oficial interna o externa atendiendo solicitud de concepto jurídico acerca de un tema especifico relacionado con espacio público y patrimonio inmobiliario</t>
  </si>
  <si>
    <t xml:space="preserve">GJ006</t>
  </si>
  <si>
    <t xml:space="preserve">Respuesta a solicitud de conceptos jurídicos</t>
  </si>
  <si>
    <t xml:space="preserve">Comunicación oficial interna o externa emitiendo respuesta a la solicitud de concepto jurídico acerca de un tema especifico relacionado con espacio público y patrimonio inmobiliario</t>
  </si>
  <si>
    <t xml:space="preserve">GJ007</t>
  </si>
  <si>
    <t xml:space="preserve">Informes de gestión judicial</t>
  </si>
  <si>
    <t xml:space="preserve">Documento con informe semestral de la Gestión de la representación extrajudicial y judicial de los bienes inmuebles que conforman el patrimonio
inmobiliario Distrital, incluidos los procesos necesarios para la defensa, custodia, preservación y recuperación de los bienes del espacio público del Distrito Capital, iniciados con posterioridad al
1 de enero de 2002.</t>
  </si>
  <si>
    <t xml:space="preserve">GJ008</t>
  </si>
  <si>
    <t xml:space="preserve">Poder proceso penal</t>
  </si>
  <si>
    <t xml:space="preserve">Documento que faculta la representación legal de una persona natural o jurídica. </t>
  </si>
  <si>
    <t xml:space="preserve">145/25</t>
  </si>
  <si>
    <t xml:space="preserve">GJ009</t>
  </si>
  <si>
    <t xml:space="preserve">Denuncia proceso penal</t>
  </si>
  <si>
    <t xml:space="preserve">Escrito que describe la petición sobre una exigencias en cumplimiento de un derecho</t>
  </si>
  <si>
    <t xml:space="preserve">GJ010</t>
  </si>
  <si>
    <t xml:space="preserve">Fallo de primera y segunda instancia proceso penal</t>
  </si>
  <si>
    <t xml:space="preserve">Documento con el pronunciamiento proferido por el funcionario de conocimiento, que pone fin a un proceso </t>
  </si>
  <si>
    <t xml:space="preserve">GJ011</t>
  </si>
  <si>
    <t xml:space="preserve">Actas de audiencia proceso penal</t>
  </si>
  <si>
    <t xml:space="preserve">Documento con los resultados de la audiencia adelantada de un proceso</t>
  </si>
  <si>
    <t xml:space="preserve">GJ012</t>
  </si>
  <si>
    <t xml:space="preserve">Comunicaciones oficiales proceso penal</t>
  </si>
  <si>
    <t xml:space="preserve">Documento con comunicaciones oficiales sobre lo adelantado en los procesos</t>
  </si>
  <si>
    <t xml:space="preserve">GJ013</t>
  </si>
  <si>
    <t xml:space="preserve">Demanda Ejecutiva proceso laboral</t>
  </si>
  <si>
    <t xml:space="preserve">Demanda</t>
  </si>
  <si>
    <t xml:space="preserve">145/20</t>
  </si>
  <si>
    <t xml:space="preserve">GJ014</t>
  </si>
  <si>
    <t xml:space="preserve">Poder proceso laboral</t>
  </si>
  <si>
    <t xml:space="preserve">Poder</t>
  </si>
  <si>
    <t xml:space="preserve">GJ015</t>
  </si>
  <si>
    <t xml:space="preserve">Contestación de la demanda proceso laboral</t>
  </si>
  <si>
    <t xml:space="preserve">Contestación de la demanda</t>
  </si>
  <si>
    <t xml:space="preserve">GJ016</t>
  </si>
  <si>
    <t xml:space="preserve">Fallo de primera y segunda instancia proceso  laboral</t>
  </si>
  <si>
    <t xml:space="preserve">Fallo de primera instancia </t>
  </si>
  <si>
    <t xml:space="preserve">GJ017</t>
  </si>
  <si>
    <t xml:space="preserve">Resolución que ordena el cumplimiento del fallo proceso laboral</t>
  </si>
  <si>
    <t xml:space="preserve">Resolución que ordena el cumplimiento del fallo</t>
  </si>
  <si>
    <t xml:space="preserve">GJ018</t>
  </si>
  <si>
    <t xml:space="preserve">Actas de audiencia proceso laboral</t>
  </si>
  <si>
    <t xml:space="preserve">Actas de audiencia</t>
  </si>
  <si>
    <t xml:space="preserve">GJ019</t>
  </si>
  <si>
    <t xml:space="preserve">Demanda procesos Contencioso Administrativo </t>
  </si>
  <si>
    <t xml:space="preserve">145/15</t>
  </si>
  <si>
    <t xml:space="preserve">GJ020</t>
  </si>
  <si>
    <t xml:space="preserve">Poder proceso Contencioso Administrativo </t>
  </si>
  <si>
    <t xml:space="preserve">GJ021</t>
  </si>
  <si>
    <t xml:space="preserve"> Contestación de la demanda proceso Contencioso Administrativo</t>
  </si>
  <si>
    <t xml:space="preserve">Documento  - acto procesal mediante el cual el demandado alega todas sus excepciones y defensas respecto de una demanda</t>
  </si>
  <si>
    <t xml:space="preserve">GJ022</t>
  </si>
  <si>
    <t xml:space="preserve">Fallo de primera y segunda instancia proceso Contencioso Administrativo</t>
  </si>
  <si>
    <t xml:space="preserve">GJ023</t>
  </si>
  <si>
    <t xml:space="preserve">Actas de audiencia proceso contencioso administrativo</t>
  </si>
  <si>
    <t xml:space="preserve">GJ024</t>
  </si>
  <si>
    <t xml:space="preserve">Resolución que ordena el cumplimiento del fallo proceso contencioso administrativo</t>
  </si>
  <si>
    <t xml:space="preserve">Documento con consideraciones y ordenaciones de un fallo de proceso</t>
  </si>
  <si>
    <t xml:space="preserve">GJ025</t>
  </si>
  <si>
    <t xml:space="preserve">Comunicaciones oficiales proceso Contencioso Administrativo </t>
  </si>
  <si>
    <t xml:space="preserve">GJ026</t>
  </si>
  <si>
    <t xml:space="preserve">Demanda proceso civil</t>
  </si>
  <si>
    <t xml:space="preserve">145/10</t>
  </si>
  <si>
    <t xml:space="preserve">GJ027</t>
  </si>
  <si>
    <t xml:space="preserve">Poder proceso civil</t>
  </si>
  <si>
    <t xml:space="preserve">GJ028</t>
  </si>
  <si>
    <t xml:space="preserve"> Contestación de la demanda proceso civil</t>
  </si>
  <si>
    <t xml:space="preserve">GJ029</t>
  </si>
  <si>
    <t xml:space="preserve">Fallo de primera y segunda instancia proceso civil</t>
  </si>
  <si>
    <t xml:space="preserve">GJ030</t>
  </si>
  <si>
    <t xml:space="preserve">Resolución que ordena el cumplimiento del fallo proceso civil</t>
  </si>
  <si>
    <t xml:space="preserve">GJ031</t>
  </si>
  <si>
    <t xml:space="preserve">Actas de audiencia proceso civil</t>
  </si>
  <si>
    <t xml:space="preserve">GJ032</t>
  </si>
  <si>
    <t xml:space="preserve">Demanda Ejecutiva proceso civil</t>
  </si>
  <si>
    <t xml:space="preserve">Documento con ordenación de un juez el cobro para el pago de una obligación definida en el proceso</t>
  </si>
  <si>
    <t xml:space="preserve">GJ033</t>
  </si>
  <si>
    <t xml:space="preserve">Auto que decide sobre el mandamiento de pago proceso civil</t>
  </si>
  <si>
    <t xml:space="preserve">Comunicación que realiza un juez en un proceso con una decisión de fondo</t>
  </si>
  <si>
    <t xml:space="preserve">GJ034</t>
  </si>
  <si>
    <t xml:space="preserve">Auto que ordena la ejecución proceso civil</t>
  </si>
  <si>
    <t xml:space="preserve">Comunicación que realiza un juez en un proceso comuna decisión de fondo</t>
  </si>
  <si>
    <t xml:space="preserve">GJ035</t>
  </si>
  <si>
    <t xml:space="preserve">Comunicaciones oficiales proceso civil</t>
  </si>
  <si>
    <t xml:space="preserve">GJ036</t>
  </si>
  <si>
    <t xml:space="preserve">Demanda procesos judicial</t>
  </si>
  <si>
    <t xml:space="preserve">145/5</t>
  </si>
  <si>
    <t xml:space="preserve">GJ037</t>
  </si>
  <si>
    <t xml:space="preserve">Poder proceso judiciales</t>
  </si>
  <si>
    <t xml:space="preserve">GJ038</t>
  </si>
  <si>
    <t xml:space="preserve"> Contestación de la demanda proceso judicial</t>
  </si>
  <si>
    <t xml:space="preserve">GJ039</t>
  </si>
  <si>
    <t xml:space="preserve">Fallo de primera y segunda instancia proceso judicial</t>
  </si>
  <si>
    <t xml:space="preserve">GJ040</t>
  </si>
  <si>
    <t xml:space="preserve">Resolución que ordena el cumplimiento del fallo proceso judicial</t>
  </si>
  <si>
    <t xml:space="preserve">GJ041</t>
  </si>
  <si>
    <t xml:space="preserve">Autos Interlocutorios/Sustentación  proceso judicial</t>
  </si>
  <si>
    <t xml:space="preserve">Comunicación que realiza un juez en un proceso judicial con decisión de fondo</t>
  </si>
  <si>
    <t xml:space="preserve">GJ042</t>
  </si>
  <si>
    <t xml:space="preserve">Comunicaciones oficiales proceso judicial</t>
  </si>
  <si>
    <t xml:space="preserve">GJ043</t>
  </si>
  <si>
    <t xml:space="preserve">Demanda de Acciones de Grupo</t>
  </si>
  <si>
    <t xml:space="preserve">5/10</t>
  </si>
  <si>
    <t xml:space="preserve">GJ044</t>
  </si>
  <si>
    <t xml:space="preserve">Poder de Acciones de Grupo</t>
  </si>
  <si>
    <t xml:space="preserve">GJ045</t>
  </si>
  <si>
    <t xml:space="preserve">Fallo de primera y segunda instancia de Acciones de Grupo</t>
  </si>
  <si>
    <t xml:space="preserve">GJ046</t>
  </si>
  <si>
    <t xml:space="preserve">Resolución que ordena el cumplimiento del fallo Acciones de Grupo</t>
  </si>
  <si>
    <t xml:space="preserve">GJ047</t>
  </si>
  <si>
    <t xml:space="preserve">Comunicaciones oficiales de Acciones de Grupo</t>
  </si>
  <si>
    <t xml:space="preserve">GJ048</t>
  </si>
  <si>
    <t xml:space="preserve">Acta de comité interno de conciliación de Acciones de Grupo</t>
  </si>
  <si>
    <t xml:space="preserve">Documento con los resultados del comité de conciliación  adelantada de un proceso</t>
  </si>
  <si>
    <t xml:space="preserve">GJ049</t>
  </si>
  <si>
    <t xml:space="preserve">Acta de audiencia de conciliación Acciones de Grupo</t>
  </si>
  <si>
    <t xml:space="preserve">Documento con los resultados de la audiencia adelantada </t>
  </si>
  <si>
    <t xml:space="preserve">GJ050</t>
  </si>
  <si>
    <t xml:space="preserve">Contestación de la demanda de Acciones de Grupo</t>
  </si>
  <si>
    <t xml:space="preserve">GJ051</t>
  </si>
  <si>
    <t xml:space="preserve">Formato constancia de conciliación Acciones de Grupo</t>
  </si>
  <si>
    <t xml:space="preserve">Formato con resultados establecidos en la sesión de  constancia de conciliación</t>
  </si>
  <si>
    <t xml:space="preserve">GJ052</t>
  </si>
  <si>
    <t xml:space="preserve">Demanda Acciones de Tutela</t>
  </si>
  <si>
    <t xml:space="preserve">5/15</t>
  </si>
  <si>
    <t xml:space="preserve">GJ053</t>
  </si>
  <si>
    <t xml:space="preserve">Poder Acciones de Tutela</t>
  </si>
  <si>
    <t xml:space="preserve">GJ054</t>
  </si>
  <si>
    <t xml:space="preserve">Contestación de la demanda Acciones de Tutela</t>
  </si>
  <si>
    <t xml:space="preserve">GJ055</t>
  </si>
  <si>
    <t xml:space="preserve">Fallos de primera y segunda instancia Acciones de Tutela</t>
  </si>
  <si>
    <t xml:space="preserve">GJ056</t>
  </si>
  <si>
    <t xml:space="preserve">Resolución que ordena el cumplimiento del fallo Acciones de Tutela</t>
  </si>
  <si>
    <t xml:space="preserve">GJ057</t>
  </si>
  <si>
    <t xml:space="preserve">Comunicaciones Oficiales Acciones de Tutela</t>
  </si>
  <si>
    <t xml:space="preserve">GJ058</t>
  </si>
  <si>
    <t xml:space="preserve">Escrito de Intervención y desacato Acciones de Tutela</t>
  </si>
  <si>
    <t xml:space="preserve">Documento con descripción de orden de intervención y desacato de la acción de tutela</t>
  </si>
  <si>
    <t xml:space="preserve">GJ059</t>
  </si>
  <si>
    <t xml:space="preserve">Auto que Admite y decide desacato Acciones de Tutela</t>
  </si>
  <si>
    <t xml:space="preserve">GJ060</t>
  </si>
  <si>
    <t xml:space="preserve">Demanda Acciones populares</t>
  </si>
  <si>
    <t xml:space="preserve">5/20</t>
  </si>
  <si>
    <t xml:space="preserve">GJ061</t>
  </si>
  <si>
    <t xml:space="preserve">Poder Acciones populares</t>
  </si>
  <si>
    <t xml:space="preserve">GJ062</t>
  </si>
  <si>
    <t xml:space="preserve">Contestación de la demanda Acciones populares</t>
  </si>
  <si>
    <t xml:space="preserve">GJ063</t>
  </si>
  <si>
    <t xml:space="preserve">Fallo de primera y segunda instancia Acciones populares</t>
  </si>
  <si>
    <t xml:space="preserve">GJ064</t>
  </si>
  <si>
    <t xml:space="preserve">Resolución que ordena el cumplimiento del fallo Acciones populares</t>
  </si>
  <si>
    <t xml:space="preserve">GJ065</t>
  </si>
  <si>
    <t xml:space="preserve">Comunicaciones oficiales Acciones populares</t>
  </si>
  <si>
    <t xml:space="preserve">GJ066</t>
  </si>
  <si>
    <t xml:space="preserve">Acta del comité interno de conciliación Acciones populares</t>
  </si>
  <si>
    <t xml:space="preserve">GJ067</t>
  </si>
  <si>
    <t xml:space="preserve">GJ068</t>
  </si>
  <si>
    <t xml:space="preserve">Escrito Incidente de Desacato  Acciones populares</t>
  </si>
  <si>
    <t xml:space="preserve">GJ069</t>
  </si>
  <si>
    <t xml:space="preserve">Auto que admite y decide incidente de Desacato  Acciones populares</t>
  </si>
  <si>
    <t xml:space="preserve">GJ070</t>
  </si>
  <si>
    <t xml:space="preserve">Actas Comité Verificación del Cumplimiento del fallo Acciones populares</t>
  </si>
  <si>
    <t xml:space="preserve">GJ071</t>
  </si>
  <si>
    <t xml:space="preserve">Constancia de conciliación Acciones populares</t>
  </si>
  <si>
    <t xml:space="preserve">Documento con decisiones y exposición definidas en la sección d conciliaciones</t>
  </si>
  <si>
    <t xml:space="preserve">GJ072</t>
  </si>
  <si>
    <t xml:space="preserve">Actas comité de conciliación</t>
  </si>
  <si>
    <t xml:space="preserve">Identificar las actividades en el tramite de conciliaciones extrajudiciales y judiciales dentro de los procesos adelantados en la Entidad, generados en sus 
actividades misionales de apoyo y seguimiento.</t>
  </si>
  <si>
    <t xml:space="preserve">10/50</t>
  </si>
  <si>
    <t xml:space="preserve">GJ073</t>
  </si>
  <si>
    <t xml:space="preserve">Solicitud de elaboración contratación </t>
  </si>
  <si>
    <t xml:space="preserve">(Memorando y Certificado de Disponibilidad Presupuestal (CDP)</t>
  </si>
  <si>
    <t xml:space="preserve">GJ074</t>
  </si>
  <si>
    <t xml:space="preserve">Estudios previos </t>
  </si>
  <si>
    <t xml:space="preserve">Estudios de oportunidad y conveniencia - Anexo Matriz de riesgos (Referencia de Colombia compra eficiente)</t>
  </si>
  <si>
    <t xml:space="preserve">GJ075</t>
  </si>
  <si>
    <t xml:space="preserve">Comunicación de invitación</t>
  </si>
  <si>
    <t xml:space="preserve">Memorando con invitación a persona natural o jurídica</t>
  </si>
  <si>
    <t xml:space="preserve">GJ076</t>
  </si>
  <si>
    <t xml:space="preserve">Aceptación de especificaciones esenciales</t>
  </si>
  <si>
    <t xml:space="preserve">Lista con visto bueno de aceptación de especificaciones esenciales</t>
  </si>
  <si>
    <t xml:space="preserve">GJ077</t>
  </si>
  <si>
    <t xml:space="preserve">Hoja de vida, persona natural (SIDEAP)</t>
  </si>
  <si>
    <t xml:space="preserve">Documento con información de persona natural o jurídica registrada en SIDEAP</t>
  </si>
  <si>
    <t xml:space="preserve">El activo de información contiene personales y secretos comerciales, industriales y profesionales</t>
  </si>
  <si>
    <t xml:space="preserve">GJ078</t>
  </si>
  <si>
    <t xml:space="preserve">Declaración juramentada de bienes y rentas y actividad económica privada (SIDEAP)</t>
  </si>
  <si>
    <t xml:space="preserve">GJ079</t>
  </si>
  <si>
    <t xml:space="preserve">Cuadro evaluativo perfil de contratistas por prestación de servicios</t>
  </si>
  <si>
    <t xml:space="preserve">Documento con evaluación del idoneidad del contratista según necesidad requerida por el área</t>
  </si>
  <si>
    <t xml:space="preserve">GJ080</t>
  </si>
  <si>
    <t xml:space="preserve">Autorización de contratación con igual objeto</t>
  </si>
  <si>
    <t xml:space="preserve">Documento de autorización de contrato con igual objeto</t>
  </si>
  <si>
    <t xml:space="preserve">GJ081</t>
  </si>
  <si>
    <t xml:space="preserve">Contrato</t>
  </si>
  <si>
    <t xml:space="preserve">Documento en que figura este acuerdo, firmado por todas las partes.</t>
  </si>
  <si>
    <t xml:space="preserve">GJ082</t>
  </si>
  <si>
    <t xml:space="preserve">Formato solicitud de registro presupuestal y/o liberación de saldos </t>
  </si>
  <si>
    <t xml:space="preserve">Documento con solicitud de registro presupuestal y/o liberación de saldos </t>
  </si>
  <si>
    <t xml:space="preserve">GJ083</t>
  </si>
  <si>
    <t xml:space="preserve">Certificado de Registro Presupuestal (CRP)</t>
  </si>
  <si>
    <t xml:space="preserve">Documento con información de registro presupuestal de la línea definida en el Plan Anual de Adquisiciones</t>
  </si>
  <si>
    <t xml:space="preserve">GJ084</t>
  </si>
  <si>
    <t xml:space="preserve">Garantía (Debidamente aprobada) </t>
  </si>
  <si>
    <t xml:space="preserve">Asegura el cumplimiento de una obligación para proteger los derechos de alguna de las partes de una relación </t>
  </si>
  <si>
    <t xml:space="preserve">GJ085</t>
  </si>
  <si>
    <t xml:space="preserve">Certificado de afiliación a ARL</t>
  </si>
  <si>
    <t xml:space="preserve">Documento con información de ingreso a la administrado de riesgos laborales</t>
  </si>
  <si>
    <t xml:space="preserve">GJ086</t>
  </si>
  <si>
    <t xml:space="preserve">Memorando de comunicación de perfeccionamiento y legalización del contrato</t>
  </si>
  <si>
    <t xml:space="preserve">Documento con información sobre perfeccionamiento y legalización del contrato</t>
  </si>
  <si>
    <t xml:space="preserve">GJ087</t>
  </si>
  <si>
    <t xml:space="preserve">Acta de Inicio </t>
  </si>
  <si>
    <t xml:space="preserve">Documento con información sobre fechas, plazos, y términos establecidos en el contrato</t>
  </si>
  <si>
    <t xml:space="preserve">GJ088</t>
  </si>
  <si>
    <t xml:space="preserve">Formato de inducción - 127-FORGT-07 </t>
  </si>
  <si>
    <t xml:space="preserve">Documento con información sobre temas institucionales del DADEP </t>
  </si>
  <si>
    <t xml:space="preserve">GJ089</t>
  </si>
  <si>
    <t xml:space="preserve">Modificaciones </t>
  </si>
  <si>
    <t xml:space="preserve">Documento que indica si hay modificaciones al contrato </t>
  </si>
  <si>
    <t xml:space="preserve">GJ090</t>
  </si>
  <si>
    <t xml:space="preserve">Acta de liquidación </t>
  </si>
  <si>
    <t xml:space="preserve">Documento por medio del cual la administración de manera unilateral o bilateral efectúa un balance jurídico, técnico y financiero de la ejecución del contrato y acuerdan la forma de liquidarlo, es decir, de poner fin a su relación contractual en forma voluntaria y expresa.</t>
  </si>
  <si>
    <t xml:space="preserve">GJ091</t>
  </si>
  <si>
    <t xml:space="preserve">Soportes de estudio</t>
  </si>
  <si>
    <t xml:space="preserve">GJ092</t>
  </si>
  <si>
    <t xml:space="preserve">Soportes, que acreditan experiencia </t>
  </si>
  <si>
    <t xml:space="preserve">Documentos que presentan experiencia de la gestión profesional de personal natural o persona jurídica</t>
  </si>
  <si>
    <t xml:space="preserve">GJ093</t>
  </si>
  <si>
    <t xml:space="preserve">Fotocopia de cédula de ciudadanía</t>
  </si>
  <si>
    <t xml:space="preserve">Copia de documento de identidad de una persona natural</t>
  </si>
  <si>
    <t xml:space="preserve">GJ094</t>
  </si>
  <si>
    <t xml:space="preserve">Fotocopia de la Libreta Militar (si ayuda)</t>
  </si>
  <si>
    <t xml:space="preserve">Copa de documento que certifica que la persona ya resolvió su situación militar y es exigida por entidades públicas o privadas para una vinculación laboral; en las instituciones de educación superior ya no se debe exigir la libreta militar como requisito de grado de acuerdo a la ley 1738 del 18 de ...</t>
  </si>
  <si>
    <t xml:space="preserve">GJ095</t>
  </si>
  <si>
    <t xml:space="preserve">Certificación de afiliación a EPS y Fondo de Pensiones.</t>
  </si>
  <si>
    <t xml:space="preserve">Documento que acredita el registro y permanencia en el sistema de seguridad y salud de una persona natural</t>
  </si>
  <si>
    <t xml:space="preserve">GJ096</t>
  </si>
  <si>
    <t xml:space="preserve">Certificación Consulta Boletín de Responsables Fiscales </t>
  </si>
  <si>
    <t xml:space="preserve">Documento que certifica si la persona natural o jurídica está o no incluida en el Boletín de Responsables Fiscales</t>
  </si>
  <si>
    <t xml:space="preserve">GJ097</t>
  </si>
  <si>
    <t xml:space="preserve">Certificado de Antecedentes Disciplinarios Personería </t>
  </si>
  <si>
    <t xml:space="preserve">Documento que certifica si la persona natural o jurídica tiene o no antecedentes o requerimientos judiciales</t>
  </si>
  <si>
    <t xml:space="preserve">GJ098</t>
  </si>
  <si>
    <t xml:space="preserve">Certificado de antecedentes y requerimientos judiciales (vigente) </t>
  </si>
  <si>
    <t xml:space="preserve">GJ099</t>
  </si>
  <si>
    <t xml:space="preserve">Fotocopia del RUT actualizado</t>
  </si>
  <si>
    <t xml:space="preserve">Copia de documento con inscripción en el Registro Único Tributario (RUT)  persona natural o jurídica residente en el país, responsable del impuesto sobre las ventas</t>
  </si>
  <si>
    <t xml:space="preserve">GJ100</t>
  </si>
  <si>
    <t xml:space="preserve">Fotocopia del RIT actualizado</t>
  </si>
  <si>
    <t xml:space="preserve">Copia de documento para identificar, ubicar y clasificar las personas y entidades que tengan la calidad de contribuyentes, declarantes, agentes de retención</t>
  </si>
  <si>
    <t xml:space="preserve">GJ101</t>
  </si>
  <si>
    <t xml:space="preserve">Examen ocupacional (con énfasis en valoración osteomuscular y optometría) </t>
  </si>
  <si>
    <t xml:space="preserve">Documento con condiciones de salud física, mental y social del trabajador antes de su contratación, en función de las condiciones de trabajo a las que estaría expuesto, acorde con los requerimientos de la tarea y perfil del cargo</t>
  </si>
  <si>
    <t xml:space="preserve">GJ102</t>
  </si>
  <si>
    <t xml:space="preserve">Solicitud de Afectación de Recursos de Inversión (Sí ) Designación evaluadores </t>
  </si>
  <si>
    <t xml:space="preserve">Documento con designación del equipo evaluador de las propuestas en un proceso </t>
  </si>
  <si>
    <t xml:space="preserve">GJ103</t>
  </si>
  <si>
    <t xml:space="preserve">Acta de cierre y apertura de sobres Propuestas </t>
  </si>
  <si>
    <t xml:space="preserve">Documento con acuerdos en el inicio de la evaluación de un proceso</t>
  </si>
  <si>
    <t xml:space="preserve">GJ104</t>
  </si>
  <si>
    <t xml:space="preserve">Hoja de vida con sus soportes </t>
  </si>
  <si>
    <t xml:space="preserve">Documento con información de persona natural o jurídica </t>
  </si>
  <si>
    <t xml:space="preserve">GJ105</t>
  </si>
  <si>
    <t xml:space="preserve">Certificado de Existencia y representación Legal </t>
  </si>
  <si>
    <t xml:space="preserve">Documento que prueba la existencia de la entidad y quien ejerce la representación legal de la mismo</t>
  </si>
  <si>
    <t xml:space="preserve">GJ106</t>
  </si>
  <si>
    <t xml:space="preserve">Fotocopia de la Cédula de Ciudadanía del Representante Legal </t>
  </si>
  <si>
    <t xml:space="preserve">GJ107</t>
  </si>
  <si>
    <t xml:space="preserve">Observaciones y Respuesta a las propuestas</t>
  </si>
  <si>
    <t xml:space="preserve">Documento que contiene observaciones hechas por los proponentes  y respuestas de la entidad en el desarrollo de un proceso</t>
  </si>
  <si>
    <t xml:space="preserve">GJ108</t>
  </si>
  <si>
    <t xml:space="preserve">Informe de evaluación preliminar </t>
  </si>
  <si>
    <t xml:space="preserve">Documento con información resultado de la evaluación de las propuestas en el desarrollo de un proceso</t>
  </si>
  <si>
    <t xml:space="preserve">GJ109</t>
  </si>
  <si>
    <t xml:space="preserve">Acuerdo Marco de Precios</t>
  </si>
  <si>
    <t xml:space="preserve">Es un contrato entre un representante de los compradores y uno o varios proveedores, que contiene la identificación del bien o servicio, el precio máximo de adquisición, las garantías mínimas y el plazo mínimo de entrega</t>
  </si>
  <si>
    <t xml:space="preserve">GJ110</t>
  </si>
  <si>
    <t xml:space="preserve">Manual de prevención del daño antijurídico y defensa judicial</t>
  </si>
  <si>
    <t xml:space="preserve">Documento con comunicación técnica para desarrollar procesos de prevención</t>
  </si>
  <si>
    <t xml:space="preserve">GJ111</t>
  </si>
  <si>
    <t xml:space="preserve">Política de prevención del daño antijurídico por inhabilidades, impedimentos, incompatibilidades y conflicto de intereses en el grupo de segunda instancia</t>
  </si>
  <si>
    <t xml:space="preserve">Documento con lineamientos técnicos sobre la prevención del daño antijuridico</t>
  </si>
  <si>
    <t xml:space="preserve">GJ112</t>
  </si>
  <si>
    <t xml:space="preserve">Política de prevención del daño antijurídico</t>
  </si>
  <si>
    <t xml:space="preserve">GJ113</t>
  </si>
  <si>
    <t xml:space="preserve">Política decisional en materia de terminación y liquidación de convenios</t>
  </si>
  <si>
    <t xml:space="preserve">Documento con lineamientos técnicos sobre terminación de convenios</t>
  </si>
  <si>
    <t xml:space="preserve">GR001</t>
  </si>
  <si>
    <t xml:space="preserve">Gestión de Recursos</t>
  </si>
  <si>
    <t xml:space="preserve">SISTEMA DE INFORMACION LIMAY</t>
  </si>
  <si>
    <t xml:space="preserve">APLICATIVO CONTABLE DONDE SE PROCESA LA INFORMACION INSUMO DE LOS ESTADOS FINANCIEROS DEL DADEP</t>
  </si>
  <si>
    <t xml:space="preserve">ARCHIVOS DE GESTIÓN DEL AREA</t>
  </si>
  <si>
    <t xml:space="preserve">APLICATIVO LIMAY</t>
  </si>
  <si>
    <t xml:space="preserve">GR002</t>
  </si>
  <si>
    <t xml:space="preserve">SOPORTES CONTABLES</t>
  </si>
  <si>
    <t xml:space="preserve">INSUMOS EN SOPORTES DOCUMENTALES QUE PROVEEN LAS AREAS DE GESTION DE LA ENTIDAD Y QUE SON LOS SOPORTES DE LOS REGISTROS CONTABLES  DE LOS HECHOS ECONOMICOS.</t>
  </si>
  <si>
    <t xml:space="preserve">GR003</t>
  </si>
  <si>
    <t xml:space="preserve">SIDEP 2.0 MODULO FINANCIERO</t>
  </si>
  <si>
    <t xml:space="preserve">COMPONENTE DEL SIDEP DONDE SE INCORPORAN TODOS LOS DATOS FINANCIEROS DEL PREDIO Y/O CONSTUCCIÓN</t>
  </si>
  <si>
    <t xml:space="preserve">APLICATIVO SIDEP</t>
  </si>
  <si>
    <t xml:space="preserve">GR004</t>
  </si>
  <si>
    <t xml:space="preserve">ARCHIVOS AUXILIARES  DE WINSAF DEL 2002 AL 2015</t>
  </si>
  <si>
    <t xml:space="preserve">INFORMACION  CONTABLE (CONTIENE TODOS LOS REGISTROS CONTABLES DE LA ENTIDAD) DE LOS AÑOS 2002 AL 2015</t>
  </si>
  <si>
    <t xml:space="preserve">GR005</t>
  </si>
  <si>
    <t xml:space="preserve">ARCHIVOS DE TRABAJO</t>
  </si>
  <si>
    <t xml:space="preserve">ARCHIVOS DE APOYO PARA DESARROLLAR LA LABOR CONTABLE</t>
  </si>
  <si>
    <t xml:space="preserve">GR006</t>
  </si>
  <si>
    <t xml:space="preserve">ARCHIVOS DE APOYO Y SOPORTES PARA DESARROLLAR LA LABOR CONTABLE, Reportes Enviados Por la Oficina de Sistemas (esta información es histórica, ya que el SIDEP no genera información con cortes históricos, es decir, estos archivos son la única historia de reportes de bienes inmuebles) Conciliaciones y soportes</t>
  </si>
  <si>
    <t xml:space="preserve">GR007</t>
  </si>
  <si>
    <t xml:space="preserve">Registro BOGDATA</t>
  </si>
  <si>
    <t xml:space="preserve">Registro que arroja el sistema de alimentación de la información requerida</t>
  </si>
  <si>
    <t xml:space="preserve">GR008</t>
  </si>
  <si>
    <t xml:space="preserve">Anteproyecto de Presupuesto</t>
  </si>
  <si>
    <t xml:space="preserve">Documento que fija el presupuesto aprobado para la vigencia siguiente</t>
  </si>
  <si>
    <t xml:space="preserve">GR009</t>
  </si>
  <si>
    <t xml:space="preserve">Comunicación divulgando la cuota global de gastos a todas las Dependencias</t>
  </si>
  <si>
    <t xml:space="preserve">Documento de divulgación del presupuesto asignado y aprobado a las dependencias</t>
  </si>
  <si>
    <t xml:space="preserve">Por correo electronico la SDH lo informa ala Entidad</t>
  </si>
  <si>
    <t xml:space="preserve">GR010</t>
  </si>
  <si>
    <t xml:space="preserve">Programa Anual Mensualizado de Caja PAC</t>
  </si>
  <si>
    <t xml:space="preserve">Documentos en el cual se plasma toda la información de recursos  de acuerdo al presupuesto del año de vigencia y de la   reserva contituida.  Programados en los meses del año y rezago.</t>
  </si>
  <si>
    <t xml:space="preserve">ARCHIVO VIRTUAL</t>
  </si>
  <si>
    <t xml:space="preserve">GR012</t>
  </si>
  <si>
    <t xml:space="preserve">Informe de ejecución del PAC- CBN 1001 </t>
  </si>
  <si>
    <t xml:space="preserve">Documento en el cual se soporta la información de los compromisos  girados  y recaudados </t>
  </si>
  <si>
    <t xml:space="preserve"> Electrónico / Digital</t>
  </si>
  <si>
    <t xml:space="preserve">GR015</t>
  </si>
  <si>
    <t xml:space="preserve">Orden de pago </t>
  </si>
  <si>
    <t xml:space="preserve">Documento que soporta el pago a la obligación por parte de la entidad,el cual se presenta con el cobro formal a una obligación adquirida por la entidad o  de una sentencia o gasto judicial. Acompañado a por Facturas y/o los cobros de los compromisos suscritos por la entidad y Anexos.Resolución que ordena el pago de sentencia judicial.</t>
  </si>
  <si>
    <t xml:space="preserve">PUBLICADO EN SECOP </t>
  </si>
  <si>
    <t xml:space="preserve">GR016</t>
  </si>
  <si>
    <t xml:space="preserve">Reporte general planilla de ordenes de pago totales,  parciales y Planilla de relaciones de autorización.</t>
  </si>
  <si>
    <t xml:space="preserve">Documento que lista las ordenes de pago y  desembolsos de los pagos totales, parciales.</t>
  </si>
  <si>
    <t xml:space="preserve">GR018</t>
  </si>
  <si>
    <t xml:space="preserve">Solicitud de modificación presupuestal</t>
  </si>
  <si>
    <t xml:space="preserve">Documento con el cual se modifica el presupuesto inicialmente solicitado acompañado de: Justificación económica,Certificado de disponibilidad presupuestal, Resolución de aprobación de modificación presupuestal, Cuadro demostrativo de las modificaciones a realizar, Concepto favorable del DAPD si la modificación es de inversión, Comunicación de remisión a Secretaría Distrital de Hacienda, Aprobación de modificación presupuestal y Reporte de BOGDATA de modificación presupuestal,</t>
  </si>
  <si>
    <t xml:space="preserve">GR025</t>
  </si>
  <si>
    <t xml:space="preserve">Acta de fenecimiento</t>
  </si>
  <si>
    <t xml:space="preserve">Contiene información del  fenecimiento</t>
  </si>
  <si>
    <t xml:space="preserve">GR030</t>
  </si>
  <si>
    <t xml:space="preserve">formato diligenciado por los funcionarios según solicitudes  de papelería y  útiles de oficina requeridos  y consolidados por cada secretario de dependencia y entregados al técnico de almacén   </t>
  </si>
  <si>
    <t xml:space="preserve">Pedidos de almacén de papelería  solicitados por las dependencias para el cumplimiento de sus funciones  </t>
  </si>
  <si>
    <t xml:space="preserve">GR031</t>
  </si>
  <si>
    <t xml:space="preserve">Respuesta por correo certificando la no existencia de ser el caso para la contratación proyectada </t>
  </si>
  <si>
    <t xml:space="preserve">Es la certificación que se realiza por parte de almacén antes de realizar una compara o adquisición de un bien </t>
  </si>
  <si>
    <t xml:space="preserve">GR032</t>
  </si>
  <si>
    <t xml:space="preserve">Comprobante de egreso de elementos de consumo </t>
  </si>
  <si>
    <t xml:space="preserve">salidas de almacén de elementos de consumo o devolutivos  y entregados al funcionario responsable  de su utilización </t>
  </si>
  <si>
    <t xml:space="preserve">GR033</t>
  </si>
  <si>
    <t xml:space="preserve">Traslado de elementos devolutivos </t>
  </si>
  <si>
    <t xml:space="preserve">se realizan traslados de elementos devolutivos entre funcionarios o contratistas con el fin de la actualización de los individuales </t>
  </si>
  <si>
    <t xml:space="preserve">GR034</t>
  </si>
  <si>
    <t xml:space="preserve">Acta de comité de bienes de consumo, devolutivos e intangibles, firmado por los integrantes que lo conforman según determinaciones que se tomen al interior del comité </t>
  </si>
  <si>
    <t xml:space="preserve">Es la aprobación o desaprobación de actividades de almacén presentadas al comité de inventarios  </t>
  </si>
  <si>
    <t xml:space="preserve">GR035</t>
  </si>
  <si>
    <t xml:space="preserve">Acta  de baja con fotos firmada  por los delegados del comité de inventarios </t>
  </si>
  <si>
    <t xml:space="preserve">Acta del comité de inventarios sobre aprobación de baja de bienes inservibles, obsoletos y deteriorados que deben salir del DADEP </t>
  </si>
  <si>
    <t xml:space="preserve">GR036</t>
  </si>
  <si>
    <t xml:space="preserve">comprobante de inventario individual debidamente  firmado por el responsable de recibir los bienes </t>
  </si>
  <si>
    <t xml:space="preserve">Registro individual de bienes a cargo de cada funcionario o contratista </t>
  </si>
  <si>
    <t xml:space="preserve">GR037</t>
  </si>
  <si>
    <t xml:space="preserve">Informe mensual de movimientos de Almacén </t>
  </si>
  <si>
    <t xml:space="preserve">Es el reporte de  los movimientos de almacén realizados en el mes </t>
  </si>
  <si>
    <t xml:space="preserve">GR038</t>
  </si>
  <si>
    <t xml:space="preserve">Oficio fijando los tiempo de toma de inventarios anuales </t>
  </si>
  <si>
    <t xml:space="preserve">Es un oficio dirigido a todos los jefes de dependencia, para informar sobre la  de toma física de inventarios solicitando la colaboración y buena disposición de contratistas  y funcionarios </t>
  </si>
  <si>
    <t xml:space="preserve">GR039</t>
  </si>
  <si>
    <t xml:space="preserve">informe de toma física de inventarios  </t>
  </si>
  <si>
    <t xml:space="preserve">es la toma física de inventarios realizada anualmente para establecer la ubicación de los bienes, faltantes o sobrante que puedan presentarse  </t>
  </si>
  <si>
    <t xml:space="preserve">GR040</t>
  </si>
  <si>
    <t xml:space="preserve">Constancia y entrega de bienes  y elementos  a cargo </t>
  </si>
  <si>
    <t xml:space="preserve">Documento de entrega de bienes a cargo por terminación de contrato o salida de un funcionario por cualquier situación </t>
  </si>
  <si>
    <t xml:space="preserve">GR041</t>
  </si>
  <si>
    <t xml:space="preserve">Informe austeridad del gasto</t>
  </si>
  <si>
    <t xml:space="preserve">Informe mediante el cual se consigna y reporta la información referente a los gastos mensuales de servicios públicos, celulares, parque automotor, fotocopias, combustible, papel.</t>
  </si>
  <si>
    <t xml:space="preserve">GR042</t>
  </si>
  <si>
    <t xml:space="preserve">Planilla de Control salida, ingreso y kilometraje de vehículos.</t>
  </si>
  <si>
    <t xml:space="preserve">Kilometraje diario por recorrido asignado a cada vehículo</t>
  </si>
  <si>
    <t xml:space="preserve">GR043</t>
  </si>
  <si>
    <t xml:space="preserve">Solicitud de autorización de mantenimiento preventivo y correctivo al vehículo</t>
  </si>
  <si>
    <t xml:space="preserve">Solicitud de autorización de mantenimiento preventivo y correctivo al vehículo que corresponda.</t>
  </si>
  <si>
    <t xml:space="preserve">GR044</t>
  </si>
  <si>
    <t xml:space="preserve">Remisión de información sobre estación de servicio de combustible.</t>
  </si>
  <si>
    <t xml:space="preserve">Ubicaciones y el nombre de la estación de servicio contratada para el suministro de combustible.</t>
  </si>
  <si>
    <t xml:space="preserve">GR045</t>
  </si>
  <si>
    <t xml:space="preserve">Solicitud de código y cantidad de copias asignadas</t>
  </si>
  <si>
    <t xml:space="preserve">Código de fotocopiado y la cantidad de fotocopias mensuales aprobadas por el Subdirector (a) de SAF.</t>
  </si>
  <si>
    <t xml:space="preserve">GR046</t>
  </si>
  <si>
    <t xml:space="preserve">Solicitud de publicación en un Diario de amplia circulación los avisos correspondientes a los procesos judiciales que adelanta la entidad.</t>
  </si>
  <si>
    <t xml:space="preserve">GR047</t>
  </si>
  <si>
    <t xml:space="preserve">Plan Institucional de Gestión Ambiental -PIGA</t>
  </si>
  <si>
    <t xml:space="preserve">Documento que compila  los lineamientos para la implementación de la gestión ambiental de la entidad (incluye anexos)</t>
  </si>
  <si>
    <t xml:space="preserve">http://sgc.dadep.gov.co/7/127-PPPGR-01.php</t>
  </si>
  <si>
    <t xml:space="preserve">GR048</t>
  </si>
  <si>
    <t xml:space="preserve">Control Operacional, Seguimiento y Medición</t>
  </si>
  <si>
    <t xml:space="preserve">Procedimiento de Control Operacional, seguimiento y medición</t>
  </si>
  <si>
    <t xml:space="preserve">http://sgc.dadep.gov.co/7/127-PRCGR-03.php</t>
  </si>
  <si>
    <t xml:space="preserve">GR049</t>
  </si>
  <si>
    <t xml:space="preserve">Identificación de Aspectos y Valoración de Impactos Ambientales - MIAVIA</t>
  </si>
  <si>
    <t xml:space="preserve">Procedimiento  de Identificación de Aspectos y Valoración de Impactos Ambientales - MIAVIA</t>
  </si>
  <si>
    <t xml:space="preserve">http://sgc.dadep.gov.co/7/127-PRCGR-06.php</t>
  </si>
  <si>
    <t xml:space="preserve">GR050</t>
  </si>
  <si>
    <t xml:space="preserve"> GUIA – Uso Eficiente de los Recursos y Mejoramiento de las  Condiciones Ambientales</t>
  </si>
  <si>
    <t xml:space="preserve">Documento que compila  los lineamientos para el Uso Eficiente de los Recursos y Mejoramiento de las  Condiciones Ambientales</t>
  </si>
  <si>
    <t xml:space="preserve">http://sgc.dadep.gov.co/7/127-GUIGR-03.php</t>
  </si>
  <si>
    <t xml:space="preserve">GR051</t>
  </si>
  <si>
    <t xml:space="preserve">GUIA - Compras públicas sostenibles</t>
  </si>
  <si>
    <t xml:space="preserve">Documento que compila  los lineamientos ambientales para los  proceso de contratación  de la entidad</t>
  </si>
  <si>
    <t xml:space="preserve">http://sgc.dadep.gov.co/7/127-GUIGR-05.php</t>
  </si>
  <si>
    <t xml:space="preserve">GR052</t>
  </si>
  <si>
    <t xml:space="preserve">Plan de Acción Interno/ Manejo Adecuado de Residuos Sólidos - PAI</t>
  </si>
  <si>
    <t xml:space="preserve">Documento que compila  los lineamientos para  el  manejo adecuado de residuos sólidos  de la entidad (incluye anexos)</t>
  </si>
  <si>
    <t xml:space="preserve">http://sgc.dadep.gov.co/7/127-PPPGR-04.php</t>
  </si>
  <si>
    <t xml:space="preserve">GR053</t>
  </si>
  <si>
    <t xml:space="preserve">Plan de Gestión Integral de Residuos Peligrosos - RESPEL</t>
  </si>
  <si>
    <t xml:space="preserve">Documento que compila  los lineamientos para la gestión de residuos peligrosos de la entidad (incluye anexos)</t>
  </si>
  <si>
    <t xml:space="preserve">http://sgc.dadep.gov.co/7/127-PPPGR-03.php</t>
  </si>
  <si>
    <t xml:space="preserve">GR054</t>
  </si>
  <si>
    <t xml:space="preserve">Plan Integral de Movilidad sostenible - PIMS</t>
  </si>
  <si>
    <t xml:space="preserve">Documento que compila  los lineamientos para la gestión  de movilidad sostenible en la entidad (incluye anexos)</t>
  </si>
  <si>
    <t xml:space="preserve">http://sgc.dadep.gov.co/7/127-PPPGR-06.php</t>
  </si>
  <si>
    <t xml:space="preserve">GR055</t>
  </si>
  <si>
    <t xml:space="preserve">Plan de Acción Cuatrianual Ambiental - PACA</t>
  </si>
  <si>
    <t xml:space="preserve">Documento que compila las acciones misionales que aportan a la gestión Ambiental de la ciudad de Bogotá</t>
  </si>
  <si>
    <t xml:space="preserve">http://sgc.dadep.gov.co/7/127-PPPGR-07.php</t>
  </si>
  <si>
    <t xml:space="preserve">GR056</t>
  </si>
  <si>
    <t xml:space="preserve"> Reporte de la Gestión Ambiental</t>
  </si>
  <si>
    <t xml:space="preserve">Matrices de reporte de cumplimiento de las acciones  de la gestión ambiental dela entidad a la SDA mediante Plataforma STORM</t>
  </si>
  <si>
    <t xml:space="preserve">GR057</t>
  </si>
  <si>
    <t xml:space="preserve">Certificado de recepción de información SIA - STORM /SDA</t>
  </si>
  <si>
    <t xml:space="preserve">Documento que certifica la recepción de los diferentes  informes  requeridos  normativamente  en la plataforma STORM por la SDA</t>
  </si>
  <si>
    <t xml:space="preserve">GR058</t>
  </si>
  <si>
    <t xml:space="preserve">Acta de reunión Comité de Gestión ambiental</t>
  </si>
  <si>
    <t xml:space="preserve">Documento en el cual se plasman las decisiones tomadas en una reunión y los compromisos pactados.</t>
  </si>
  <si>
    <t xml:space="preserve">GTH001</t>
  </si>
  <si>
    <t xml:space="preserve">Gestión del Talento Humano</t>
  </si>
  <si>
    <t xml:space="preserve">Análisis de requisitos para posesión de un cargo</t>
  </si>
  <si>
    <t xml:space="preserve">Documento que contiene los requisitos básicos para que un candidato cumpla el perfil  del cargo a ocupar  ocupe un cargo.</t>
  </si>
  <si>
    <t xml:space="preserve">Talento humano</t>
  </si>
  <si>
    <t xml:space="preserve">carpeta talento humano</t>
  </si>
  <si>
    <t xml:space="preserve">GTH002</t>
  </si>
  <si>
    <t xml:space="preserve">Resolución</t>
  </si>
  <si>
    <t xml:space="preserve">Documento de la Administración publica en ejercicio de una potestad administrativa</t>
  </si>
  <si>
    <t xml:space="preserve">GTH003</t>
  </si>
  <si>
    <t xml:space="preserve">Comunicación oficial de notificación</t>
  </si>
  <si>
    <t xml:space="preserve">Documento con el cual se notifica a alguien de un acto administrativo expedido por la entidad.</t>
  </si>
  <si>
    <t xml:space="preserve">GTH004</t>
  </si>
  <si>
    <t xml:space="preserve">Lista de chequeo documentos posesión del cargo</t>
  </si>
  <si>
    <t xml:space="preserve">Documento que contiene el listado de documentos requisito a presentar para la posesión</t>
  </si>
  <si>
    <t xml:space="preserve">GTH005</t>
  </si>
  <si>
    <t xml:space="preserve">Acta de posesión</t>
  </si>
  <si>
    <t xml:space="preserve">Documento que protocoliza la posesión de una persona en un cargo.</t>
  </si>
  <si>
    <t xml:space="preserve">GTH006</t>
  </si>
  <si>
    <t xml:space="preserve">Formatos de la CNSC- Evaluaciones de desempeño</t>
  </si>
  <si>
    <t xml:space="preserve">Documentos proporcionados por la Comisión Nacional del Servicio Civil para efectuar los respectivos compromisos laborales con el nuevo empleado.</t>
  </si>
  <si>
    <t xml:space="preserve">GTH007</t>
  </si>
  <si>
    <t xml:space="preserve">Documento de información o solicitud a otra área o dependencia de la entidad.</t>
  </si>
  <si>
    <t xml:space="preserve">GTH008</t>
  </si>
  <si>
    <t xml:space="preserve">Control a la inducción en el puesto de trabajo</t>
  </si>
  <si>
    <t xml:space="preserve">Documento que soporta la debida inducción que se le da a los funcionarios nuevos, acerca de la entidad y su puesto de trabajo.</t>
  </si>
  <si>
    <t xml:space="preserve">GTH009</t>
  </si>
  <si>
    <t xml:space="preserve">Formato acta de asignación, entrega y/o solicitud de reposición de carnet de identificación</t>
  </si>
  <si>
    <t xml:space="preserve">Documento que soporta la solicitud y entrega del carné de identificación en la entidad.</t>
  </si>
  <si>
    <t xml:space="preserve">GTH010</t>
  </si>
  <si>
    <t xml:space="preserve">Comunicación oficial recibida</t>
  </si>
  <si>
    <t xml:space="preserve">Documento que informa la culminación del vinculo laboral.</t>
  </si>
  <si>
    <t xml:space="preserve">GTH011</t>
  </si>
  <si>
    <t xml:space="preserve">Documento de la Administración publica en el ejercicio de una potestad administrativa.</t>
  </si>
  <si>
    <t xml:space="preserve">GTH012</t>
  </si>
  <si>
    <t xml:space="preserve">Comunicación oficial para notificación</t>
  </si>
  <si>
    <t xml:space="preserve">Documento con el cual se comunica  a alguien de un acto administrativo expedido por la entidad.</t>
  </si>
  <si>
    <t xml:space="preserve">GTH013</t>
  </si>
  <si>
    <t xml:space="preserve">Comunicación oficial externa</t>
  </si>
  <si>
    <t xml:space="preserve">Documento dirigido a otra entidad en razón de sus funciones.</t>
  </si>
  <si>
    <t xml:space="preserve">GTH014</t>
  </si>
  <si>
    <t xml:space="preserve">Plan de Capacitación</t>
  </si>
  <si>
    <t xml:space="preserve">Documento que relaciona el plan a seguir de capacitaciones a los funcionarios.</t>
  </si>
  <si>
    <t xml:space="preserve">GTH015</t>
  </si>
  <si>
    <t xml:space="preserve">Plan de Bienestar</t>
  </si>
  <si>
    <t xml:space="preserve">Documento que relaciona el pan a ejecutar para el bienestar social de los funcionarios.</t>
  </si>
  <si>
    <t xml:space="preserve">GTH016</t>
  </si>
  <si>
    <t xml:space="preserve">Plan de incentivos</t>
  </si>
  <si>
    <t xml:space="preserve">Documento que relaciona el plan de incentivos para los funcionarios.</t>
  </si>
  <si>
    <t xml:space="preserve">GTH017</t>
  </si>
  <si>
    <t xml:space="preserve">Manual de Seguridad y salud en el trabajo</t>
  </si>
  <si>
    <t xml:space="preserve">Documento que relaciona el programa a ejecutar en temas de salud ocupacional para los funcionarios.</t>
  </si>
  <si>
    <t xml:space="preserve">GTH018</t>
  </si>
  <si>
    <t xml:space="preserve">Acta de reunión de la Comisión de personal</t>
  </si>
  <si>
    <t xml:space="preserve">Documento que da soporte de los compromisos adquiridos, aprobaciones y demás en el comité.</t>
  </si>
  <si>
    <t xml:space="preserve">GTH019</t>
  </si>
  <si>
    <t xml:space="preserve">Acta de compromiso</t>
  </si>
  <si>
    <t xml:space="preserve">Documento soporte de un compromiso pactado.</t>
  </si>
  <si>
    <t xml:space="preserve">GTH020</t>
  </si>
  <si>
    <t xml:space="preserve">Seguimiento plan de capacitación y/o actividad</t>
  </si>
  <si>
    <t xml:space="preserve">Documento que soporta el seguimiento de una capacitación o actividad.</t>
  </si>
  <si>
    <t xml:space="preserve">GTH021</t>
  </si>
  <si>
    <t xml:space="preserve">Acta de Reunión - Control asistencia</t>
  </si>
  <si>
    <t xml:space="preserve">Documento que relaciona los asistentes a una actividad o capacitación.</t>
  </si>
  <si>
    <t xml:space="preserve">GTH022</t>
  </si>
  <si>
    <t xml:space="preserve">Encuesta de impacto de una capacitación</t>
  </si>
  <si>
    <t xml:space="preserve">Documento soporte del impacto de una capacitación recibida.</t>
  </si>
  <si>
    <t xml:space="preserve">GTH023</t>
  </si>
  <si>
    <t xml:space="preserve">formato control de nomina</t>
  </si>
  <si>
    <t xml:space="preserve">Registro que contiene las  novedades de la nómina.</t>
  </si>
  <si>
    <t xml:space="preserve">GTH024</t>
  </si>
  <si>
    <t xml:space="preserve">Nómina</t>
  </si>
  <si>
    <t xml:space="preserve">Documento que contiene la suma de todos los registros financieros de los sueldos de los empleados, salarios, bonificaciones y deducciones.</t>
  </si>
  <si>
    <t xml:space="preserve">GTH025</t>
  </si>
  <si>
    <t xml:space="preserve">Formato de Solicitud Interna de Retiro Parcial de Cesantías</t>
  </si>
  <si>
    <t xml:space="preserve">Documento en la cual los servidores  hacen la solicitud de retiro parcial de cesantías </t>
  </si>
  <si>
    <t xml:space="preserve">GTH026</t>
  </si>
  <si>
    <t xml:space="preserve">Plan de emergencias </t>
  </si>
  <si>
    <t xml:space="preserve">Documento que describe las actividades a realizar en caso de presentarse una emergencia</t>
  </si>
  <si>
    <t xml:space="preserve">GTH027</t>
  </si>
  <si>
    <t xml:space="preserve">Evaluaciones medicas ocupacionales</t>
  </si>
  <si>
    <t xml:space="preserve">Procedimiento para la realización de exámenes ocupacionales de ingreso, periódicos y de egreso</t>
  </si>
  <si>
    <t xml:space="preserve">GTH028</t>
  </si>
  <si>
    <t xml:space="preserve">Investigación de  incidentes, accidentes de trabajo y enfermedades  laborales </t>
  </si>
  <si>
    <t xml:space="preserve">Procedimiento para realizar investigación de incidentes, accidentes de trabajo y enfermedades de origen laboral </t>
  </si>
  <si>
    <t xml:space="preserve">GTH029</t>
  </si>
  <si>
    <t xml:space="preserve">Informe de evaluación del simulacro realizado </t>
  </si>
  <si>
    <t xml:space="preserve">Formato para registrar la evaluación de los simulacros realizados o evacuación por emergencia </t>
  </si>
  <si>
    <t xml:space="preserve">GTH030</t>
  </si>
  <si>
    <t xml:space="preserve">Informe de investigación de accidente de trabajo y enfermedad laboral </t>
  </si>
  <si>
    <t xml:space="preserve">Formato para realizar la investigación de  incidentes, accidentes de trabajo y enfermedades laborales </t>
  </si>
  <si>
    <t xml:space="preserve">IGEPBF002</t>
  </si>
  <si>
    <t xml:space="preserve">Informes de gestión mensual</t>
  </si>
  <si>
    <t xml:space="preserve">Se realiza el seguimiento del informe de gestión mensual</t>
  </si>
  <si>
    <t xml:space="preserve">SRI</t>
  </si>
  <si>
    <t xml:space="preserve">Documentos del correo electrónico de cada funcionario </t>
  </si>
  <si>
    <t xml:space="preserve">-&gt;  Ley 1712 Art. 18 _x005F_x000D_
 - b) El derecho a toda persona a la vida, la salud o la seguridad._x005F_x000D_
 -&gt; Ley 1712 Art. 19</t>
  </si>
  <si>
    <t xml:space="preserve">IGEPBF003</t>
  </si>
  <si>
    <t xml:space="preserve">ACTAS SRI</t>
  </si>
  <si>
    <t xml:space="preserve">Contiene la información de los M2 reportados durante cada mes.</t>
  </si>
  <si>
    <t xml:space="preserve">Documento digital en cada PC </t>
  </si>
  <si>
    <t xml:space="preserve">IGEPBF004</t>
  </si>
  <si>
    <t xml:space="preserve">INFORMES DE CONTRATOS</t>
  </si>
  <si>
    <t xml:space="preserve">Contiene la información de lo realizado por los contratistas durante el mes.</t>
  </si>
  <si>
    <t xml:space="preserve">IGEPBF005</t>
  </si>
  <si>
    <t xml:space="preserve">INFORMES ZONAS VERDES</t>
  </si>
  <si>
    <t xml:space="preserve">Contiene registros de las zonas verdes de varias localidades (fotos, presentaciones, informes)</t>
  </si>
  <si>
    <t xml:space="preserve">IGEPBF006</t>
  </si>
  <si>
    <t xml:space="preserve">CONSULTA_GENERAL_2001-2015</t>
  </si>
  <si>
    <t xml:space="preserve">Carpeta de información documental de la SRI</t>
  </si>
  <si>
    <t xml:space="preserve">Equipo/archivo consulta</t>
  </si>
  <si>
    <t xml:space="preserve">IGEPBF007</t>
  </si>
  <si>
    <t xml:space="preserve">Expedientes restringidos 2014</t>
  </si>
  <si>
    <t xml:space="preserve">IGEPBF008</t>
  </si>
  <si>
    <t xml:space="preserve">Historiales de Bienes inmuebles</t>
  </si>
  <si>
    <t xml:space="preserve">Dentro de estos activos de información se encuentran los siguientes documentos:   </t>
  </si>
  <si>
    <t xml:space="preserve">65/ 5</t>
  </si>
  <si>
    <t xml:space="preserve">Equipos/archivo consulta</t>
  </si>
  <si>
    <t xml:space="preserve">IGEPBF009</t>
  </si>
  <si>
    <t xml:space="preserve">Estudios técnico jurídicos, </t>
  </si>
  <si>
    <t xml:space="preserve">Se adelantan los Estudios técnico jurídicos, para definir la condición técnica de un predio público </t>
  </si>
  <si>
    <t xml:space="preserve">IGEPBF010</t>
  </si>
  <si>
    <t xml:space="preserve">Estudio de títulos,</t>
  </si>
  <si>
    <t xml:space="preserve">Es el estudio que se realiza sobre las condiciones de propiedad del predio.</t>
  </si>
  <si>
    <t xml:space="preserve">IGEPBF011</t>
  </si>
  <si>
    <t xml:space="preserve">Escritura pública</t>
  </si>
  <si>
    <t xml:space="preserve">Documento jurídico que determina la propiedad de un bien inmueble</t>
  </si>
  <si>
    <t xml:space="preserve">IGEPBF012</t>
  </si>
  <si>
    <t xml:space="preserve">Actuación administrativa</t>
  </si>
  <si>
    <t xml:space="preserve">Son los documentos y registros que permiten demostrar la actuación administrativa de los predios de carácter público.</t>
  </si>
  <si>
    <t xml:space="preserve">IGEPBF013</t>
  </si>
  <si>
    <t xml:space="preserve"> Cartografía</t>
  </si>
  <si>
    <t xml:space="preserve"> Son la forma de fotometría y análisis de espacio y georreferenciación de los predios del espacio público.</t>
  </si>
  <si>
    <t xml:space="preserve">IGEPBF014</t>
  </si>
  <si>
    <t xml:space="preserve">Visitas técnicas</t>
  </si>
  <si>
    <t xml:space="preserve">Documento en el cual se registran las acciones derivadas del recibo y toma derivado de la incorporación o entrega de las zonas de cesión </t>
  </si>
  <si>
    <t xml:space="preserve">IGEPBF015</t>
  </si>
  <si>
    <t xml:space="preserve">Revisión se solicitud de licencias</t>
  </si>
  <si>
    <t xml:space="preserve">Documento que se diligencia por parte de la Administración sobre las licencias de los predios.</t>
  </si>
  <si>
    <t xml:space="preserve">IGEPBF016</t>
  </si>
  <si>
    <t xml:space="preserve">Reconocimiento de bienes de uso público y/o fiscal</t>
  </si>
  <si>
    <t xml:space="preserve">Reconocimiento sobre los  bienes de uso público y/o fiscal</t>
  </si>
  <si>
    <t xml:space="preserve">IGEPBF017</t>
  </si>
  <si>
    <t xml:space="preserve">Registro topográfico</t>
  </si>
  <si>
    <t xml:space="preserve">Son los documentos que permiten definir en forma ordenada los documentos cartográficos correspondientes a un predio.</t>
  </si>
  <si>
    <t xml:space="preserve">IGEPBF018</t>
  </si>
  <si>
    <t xml:space="preserve">Esquema de levantamiento topográfico.</t>
  </si>
  <si>
    <t xml:space="preserve">Es la formato que se diligencia derivado de los levantamientos cartográficos presentados</t>
  </si>
  <si>
    <t xml:space="preserve">IGEPBF019</t>
  </si>
  <si>
    <t xml:space="preserve">Es el software donde se consolida el inventario general del espacio público y de bienes fiscales del Distrito.</t>
  </si>
  <si>
    <t xml:space="preserve">100/5</t>
  </si>
  <si>
    <t xml:space="preserve">APLICATIVO </t>
  </si>
  <si>
    <t xml:space="preserve">IGEPBF020</t>
  </si>
  <si>
    <t xml:space="preserve">Es una carpeta creada en ONEDRIVE donde se relacionan la información de los diferentes temas y acciones desarrolladas por los grupos y equipos de la subdirección.</t>
  </si>
  <si>
    <t xml:space="preserve">Documento del correo electronico de cada funcionario</t>
  </si>
  <si>
    <t xml:space="preserve">VMC001</t>
  </si>
  <si>
    <t xml:space="preserve">Verificación y Mejoramiento Continuo</t>
  </si>
  <si>
    <t xml:space="preserve">Solicitud de acción correctiva, preventiva y de mejora</t>
  </si>
  <si>
    <t xml:space="preserve">Documento de solicitud de implementación de acciones correctivas o preventivas necesarias.</t>
  </si>
  <si>
    <t xml:space="preserve">VMC002</t>
  </si>
  <si>
    <t xml:space="preserve">Acciones correctivas, preventivas y de mejora</t>
  </si>
  <si>
    <t xml:space="preserve">Documento con el cual se notifican las acciones correctivas, preventivas o de mejora que se deben aplicar a las áreas auditadas.</t>
  </si>
  <si>
    <t xml:space="preserve">VMC003</t>
  </si>
  <si>
    <t xml:space="preserve">Sistema de información - Acciones  CPM</t>
  </si>
  <si>
    <t xml:space="preserve">Registro en el sistema de información, que permite ver los avances y cumplimientos de las acciones implementadas y que además permite verificar su eficacia.</t>
  </si>
  <si>
    <t xml:space="preserve">VMC005</t>
  </si>
  <si>
    <t xml:space="preserve">Mapa de Riesgos de gestión, corrupción y seguridad digital</t>
  </si>
  <si>
    <t xml:space="preserve">Documento en el cual se consolida toda la información relacionada con la administración de riesgos gestión corrupción y seguridad digital , así mismo funciona como una herramienta de diagnostico.</t>
  </si>
  <si>
    <t xml:space="preserve">VMC006</t>
  </si>
  <si>
    <t xml:space="preserve">Informes del proceso de Verificación y Mejoramiento Continuo</t>
  </si>
  <si>
    <t xml:space="preserve">Documento que detalla la gestión realizada frente al proceso ejecutado en el área.</t>
  </si>
  <si>
    <t xml:space="preserve">VMC007</t>
  </si>
  <si>
    <t xml:space="preserve">Documento en el cual se plasma el avance de una reunión, los temas tratados y los acuerdos o compromisos adquiridos por los asistentes.</t>
  </si>
  <si>
    <t xml:space="preserve"> </t>
  </si>
  <si>
    <t xml:space="preserve">Suma - #</t>
  </si>
  <si>
    <t xml:space="preserve">(vacío)</t>
  </si>
  <si>
    <t xml:space="preserve">Total Resultado</t>
  </si>
  <si>
    <t xml:space="preserve">Medio de conservación y/o soporte</t>
  </si>
  <si>
    <t xml:space="preserve">Total</t>
  </si>
  <si>
    <t xml:space="preserve">Disponibilidad de la información</t>
  </si>
  <si>
    <t xml:space="preserve">Confidencialidad</t>
  </si>
  <si>
    <t xml:space="preserve">Periodicidad de la copia de respaldo</t>
  </si>
  <si>
    <t xml:space="preserve">Electrónico - Digital</t>
  </si>
  <si>
    <t xml:space="preserve">Disponible</t>
  </si>
  <si>
    <t xml:space="preserve">Alto</t>
  </si>
  <si>
    <t xml:space="preserve">Un mes</t>
  </si>
  <si>
    <t xml:space="preserve">Presentación</t>
  </si>
  <si>
    <t xml:space="preserve">Físico -Electrónico - Digital</t>
  </si>
  <si>
    <t xml:space="preserve">No disponible</t>
  </si>
  <si>
    <t xml:space="preserve">Clasificada</t>
  </si>
  <si>
    <t xml:space="preserve">Medio</t>
  </si>
  <si>
    <t xml:space="preserve">Dos meses</t>
  </si>
  <si>
    <t xml:space="preserve">No publicada</t>
  </si>
  <si>
    <t xml:space="preserve">Bimestral</t>
  </si>
  <si>
    <t xml:space="preserve">Reservada</t>
  </si>
  <si>
    <t xml:space="preserve">Bajo</t>
  </si>
  <si>
    <t xml:space="preserve">Tres meses</t>
  </si>
  <si>
    <t xml:space="preserve">Publicada</t>
  </si>
  <si>
    <t xml:space="preserve">Cuatro meses</t>
  </si>
  <si>
    <t xml:space="preserve">Audio</t>
  </si>
  <si>
    <t xml:space="preserve">Ni disponible, ni publicada</t>
  </si>
  <si>
    <t xml:space="preserve">Un año</t>
  </si>
  <si>
    <t xml:space="preserve">Área Segura</t>
  </si>
  <si>
    <t xml:space="preserve">No aplica.</t>
  </si>
  <si>
    <t xml:space="preserve">Año y medio</t>
  </si>
  <si>
    <t xml:space="preserve">Animación</t>
  </si>
  <si>
    <t xml:space="preserve">más de dos años</t>
  </si>
  <si>
    <t xml:space="preserve">Comprensión</t>
  </si>
  <si>
    <t xml:space="preserve">Un día</t>
  </si>
  <si>
    <t xml:space="preserve">Bimensual</t>
  </si>
  <si>
    <t xml:space="preserve">Una semana</t>
  </si>
  <si>
    <t xml:space="preserve">Columna1</t>
  </si>
  <si>
    <t xml:space="preserve">Cuatrimestral</t>
  </si>
  <si>
    <t xml:space="preserve">Tres semanas</t>
  </si>
  <si>
    <t xml:space="preserve">no aplica</t>
  </si>
  <si>
    <t xml:space="preserve">Columna2</t>
  </si>
  <si>
    <t xml:space="preserve">Art. 19</t>
  </si>
  <si>
    <t xml:space="preserve">Ley 1712 Art. 18</t>
  </si>
  <si>
    <t xml:space="preserve">a) El derecho a toda persona a la intimidad, bajo las limitaciones propias que impone la condición de servidor público, en concordancia con lo estipulado.</t>
  </si>
  <si>
    <t xml:space="preserve">Art. 18</t>
  </si>
  <si>
    <t xml:space="preserve">b) El derecho a toda persona a la vida, la salud o la seguridad.</t>
  </si>
  <si>
    <t xml:space="preserve">Ninguna</t>
  </si>
  <si>
    <t xml:space="preserve">c) Los secretos comerciales, industriales y profesionales, así como los estipulados en el art. 77 de la ley 1474 de 2011</t>
  </si>
  <si>
    <t xml:space="preserve">Ley 1712 Art. 19</t>
  </si>
  <si>
    <t xml:space="preserve">a) La defensa y seguridad nacional.</t>
  </si>
  <si>
    <t xml:space="preserve">b) La seguridad Pública.</t>
  </si>
  <si>
    <t xml:space="preserve">Gestión de la Tecnología y la Información </t>
  </si>
  <si>
    <t xml:space="preserve">c) Las relaciones internacionales.</t>
  </si>
  <si>
    <t xml:space="preserve">d) La prevención, investigación y persecución de los delitos y las faltas disciplinarias, mientras no se haga efectiva la medida de aseguramiento o se formule pliego de cargos, según el caso.</t>
  </si>
  <si>
    <t xml:space="preserve">e) El debido proceso y la igualdad de las partes en los procesos judiciales.</t>
  </si>
  <si>
    <t xml:space="preserve">f) La administración efectiva de la justicia.</t>
  </si>
  <si>
    <t xml:space="preserve">g) Los derechos de la infancia y la adolescencia.</t>
  </si>
  <si>
    <t xml:space="preserve">h) La estabilidad macroeconómica y financiera del país.</t>
  </si>
  <si>
    <t xml:space="preserve">i) la salud pública.</t>
  </si>
  <si>
    <t xml:space="preserve">Parágrafo. Documentos que contengan las opiniones o puntos de vista que formen parte de un proceso deliberado de los servidores públicos.</t>
  </si>
  <si>
    <t xml:space="preserve">Ley 1581 Art. 5</t>
  </si>
  <si>
    <t xml:space="preserve">Datos Sensibles: Aquellos que afectan la intimidad del Titular o cuyo uso indebido puede genera su discriminación, tales como aquellos que revelen el origen racial o étnico, la orientación política, las convicciones religiosas o filosóficas, la pertenencia a sidicatos, organizaciones sociales, de derechos humanos o que promuevan intereses de cualquier partido político o que garanticen los derechos y garantías de patidos políticos de oposición así como los datos relativos a la salud, a la vida sexual y los datos biométricos.</t>
  </si>
  <si>
    <t xml:space="preserve">Ley 1266 Art. 3</t>
  </si>
  <si>
    <t xml:space="preserve">Dato Semiprivado: Es semiprivado el dato que no tiene naturaleza intima, reservada, ni publica y cuyo conocimiento o divulgacion puede interesar no solo a su titular sino a cierto sector o grupo de personas o a la sociedad en genreal, como el dato financier y crediticio de actividad comercial o de servicioes a que se refiere el Titulo IV de la ley 1266</t>
  </si>
  <si>
    <t xml:space="preserve">Dato privado: Es el dato que por su naturaleza intima o reservada sólo es relevante para el titular.</t>
  </si>
  <si>
    <t xml:space="preserve">DEPENDENCIA</t>
  </si>
  <si>
    <t xml:space="preserve">ESTADO</t>
  </si>
  <si>
    <t xml:space="preserve">Ok</t>
  </si>
  <si>
    <t xml:space="preserve">OK</t>
  </si>
  <si>
    <t xml:space="preserve">DATOS PERSONALES</t>
  </si>
  <si>
    <t xml:space="preserve">Con Datos Personales</t>
  </si>
  <si>
    <t xml:space="preserve">Publicados</t>
  </si>
  <si>
    <t xml:space="preserve">Disponibles</t>
  </si>
  <si>
    <t xml:space="preserve">Sin Datos Personales</t>
  </si>
  <si>
    <t xml:space="preserve">CATEGORÍA DE INFORMACIÓN</t>
  </si>
  <si>
    <t xml:space="preserve">HARDWARE</t>
  </si>
  <si>
    <t xml:space="preserve">INFORMACIÓN</t>
  </si>
  <si>
    <t xml:space="preserve">INTANGIBLE</t>
  </si>
  <si>
    <t xml:space="preserve">SERVICIOS</t>
  </si>
  <si>
    <t xml:space="preserve">SOFTWARE</t>
  </si>
  <si>
    <t xml:space="preserve">CONFIDENCIALIDAD DE LOS ACTIVOS</t>
  </si>
  <si>
    <t xml:space="preserve">NIVEL DE CALIFICACION</t>
  </si>
</sst>
</file>

<file path=xl/styles.xml><?xml version="1.0" encoding="utf-8"?>
<styleSheet xmlns="http://schemas.openxmlformats.org/spreadsheetml/2006/main">
  <numFmts count="6">
    <numFmt numFmtId="164" formatCode="General"/>
    <numFmt numFmtId="165" formatCode="dd/mm/yyyy"/>
    <numFmt numFmtId="166" formatCode="General"/>
    <numFmt numFmtId="167" formatCode="#,##0"/>
    <numFmt numFmtId="168" formatCode="mmm\-yy"/>
    <numFmt numFmtId="169" formatCode="@"/>
  </numFmts>
  <fonts count="43">
    <font>
      <sz val="11"/>
      <color rgb="FF000000"/>
      <name val="Calibri"/>
      <family val="2"/>
      <charset val="1"/>
    </font>
    <font>
      <sz val="10"/>
      <name val="Arial"/>
      <family val="0"/>
    </font>
    <font>
      <sz val="10"/>
      <name val="Arial"/>
      <family val="0"/>
    </font>
    <font>
      <sz val="10"/>
      <name val="Arial"/>
      <family val="0"/>
    </font>
    <font>
      <u val="single"/>
      <sz val="11"/>
      <color rgb="FF0000FF"/>
      <name val="Calibri"/>
      <family val="2"/>
      <charset val="1"/>
    </font>
    <font>
      <u val="single"/>
      <sz val="10"/>
      <color rgb="FF0000FF"/>
      <name val="Arial"/>
      <family val="2"/>
      <charset val="1"/>
    </font>
    <font>
      <sz val="10"/>
      <color rgb="FF000000"/>
      <name val="Arial"/>
      <family val="2"/>
      <charset val="1"/>
    </font>
    <font>
      <b val="true"/>
      <sz val="11"/>
      <color rgb="FF000000"/>
      <name val="Calibri"/>
      <family val="2"/>
      <charset val="1"/>
    </font>
    <font>
      <b val="true"/>
      <sz val="11"/>
      <color rgb="FF000000"/>
      <name val="Museo Sans Condensed"/>
      <family val="0"/>
      <charset val="1"/>
    </font>
    <font>
      <b val="true"/>
      <sz val="20"/>
      <color rgb="FF000000"/>
      <name val="Museo Sans Condensed"/>
      <family val="0"/>
      <charset val="1"/>
    </font>
    <font>
      <sz val="11"/>
      <color rgb="FF000000"/>
      <name val="Museo Sans Cond 500"/>
      <family val="3"/>
      <charset val="1"/>
    </font>
    <font>
      <b val="true"/>
      <sz val="12"/>
      <color rgb="FF000000"/>
      <name val="Museo Sans Condensed"/>
      <family val="0"/>
      <charset val="1"/>
    </font>
    <font>
      <sz val="22"/>
      <color rgb="FF000000"/>
      <name val="Calibri"/>
      <family val="2"/>
      <charset val="1"/>
    </font>
    <font>
      <b val="true"/>
      <sz val="16"/>
      <color rgb="FF000000"/>
      <name val="Arial"/>
      <family val="2"/>
      <charset val="1"/>
    </font>
    <font>
      <b val="true"/>
      <sz val="9"/>
      <color rgb="FF000000"/>
      <name val="Arial"/>
      <family val="2"/>
      <charset val="1"/>
    </font>
    <font>
      <b val="true"/>
      <sz val="7.7"/>
      <name val="Calibri"/>
      <family val="2"/>
      <charset val="1"/>
    </font>
    <font>
      <b val="true"/>
      <i val="true"/>
      <sz val="7.7"/>
      <name val="Calibri"/>
      <family val="2"/>
      <charset val="1"/>
    </font>
    <font>
      <sz val="11"/>
      <name val="Calibri"/>
      <family val="2"/>
      <charset val="1"/>
    </font>
    <font>
      <b val="true"/>
      <sz val="11"/>
      <name val="Calibri"/>
      <family val="2"/>
      <charset val="1"/>
    </font>
    <font>
      <sz val="11"/>
      <color rgb="FFC9211E"/>
      <name val="Calibri"/>
      <family val="2"/>
      <charset val="1"/>
    </font>
    <font>
      <sz val="11"/>
      <color rgb="FF000000"/>
      <name val="Calibri"/>
      <family val="2"/>
    </font>
    <font>
      <u val="single"/>
      <sz val="11"/>
      <color rgb="FF000000"/>
      <name val="Calibri"/>
      <family val="2"/>
      <charset val="1"/>
    </font>
    <font>
      <sz val="10"/>
      <color rgb="FF000000"/>
      <name val="Ebrima"/>
      <family val="0"/>
      <charset val="1"/>
    </font>
    <font>
      <sz val="9"/>
      <color rgb="FF000000"/>
      <name val="Tahoma"/>
      <family val="2"/>
      <charset val="1"/>
    </font>
    <font>
      <sz val="9"/>
      <color rgb="FF000000"/>
      <name val="Tahoma"/>
      <family val="0"/>
      <charset val="1"/>
    </font>
    <font>
      <b val="true"/>
      <sz val="20"/>
      <color rgb="FFEF0314"/>
      <name val="Museo Sans Condensed"/>
      <family val="0"/>
    </font>
    <font>
      <sz val="20"/>
      <color rgb="FF000000"/>
      <name val="Times New Roman"/>
      <family val="0"/>
    </font>
    <font>
      <b val="true"/>
      <sz val="16"/>
      <color rgb="FF000000"/>
      <name val="Museo Sans Condensed"/>
      <family val="0"/>
    </font>
    <font>
      <sz val="10"/>
      <color rgb="FF000000"/>
      <name val="Museo Sans 300"/>
      <family val="0"/>
    </font>
    <font>
      <sz val="20"/>
      <color rgb="FF000000"/>
      <name val="Calibri"/>
      <family val="2"/>
      <charset val="1"/>
    </font>
    <font>
      <b val="true"/>
      <sz val="20"/>
      <color rgb="FF000000"/>
      <name val="Calibri"/>
      <family val="2"/>
      <charset val="1"/>
    </font>
    <font>
      <sz val="18"/>
      <color rgb="FF000000"/>
      <name val="Calibri"/>
      <family val="2"/>
      <charset val="1"/>
    </font>
    <font>
      <b val="true"/>
      <sz val="18"/>
      <color rgb="FF000000"/>
      <name val="Calibri"/>
      <family val="2"/>
      <charset val="1"/>
    </font>
    <font>
      <sz val="11"/>
      <color rgb="FF000000"/>
      <name val="Times New Roman"/>
      <family val="0"/>
    </font>
    <font>
      <b val="true"/>
      <sz val="9"/>
      <name val="Arial"/>
      <family val="2"/>
      <charset val="1"/>
    </font>
    <font>
      <sz val="8"/>
      <color rgb="FF000000"/>
      <name val="Arial"/>
      <family val="2"/>
      <charset val="1"/>
    </font>
    <font>
      <b val="true"/>
      <sz val="11"/>
      <color rgb="FFFFFFFF"/>
      <name val="Calibri"/>
      <family val="2"/>
      <charset val="1"/>
    </font>
    <font>
      <sz val="11"/>
      <color rgb="FFFF0000"/>
      <name val="Calibri"/>
      <family val="2"/>
      <charset val="1"/>
    </font>
    <font>
      <b val="true"/>
      <sz val="14"/>
      <color rgb="FFFFFFFF"/>
      <name val="Calibri"/>
      <family val="2"/>
      <charset val="1"/>
    </font>
    <font>
      <sz val="11"/>
      <color rgb="FFFFFFFF"/>
      <name val="Calibri"/>
      <family val="2"/>
      <charset val="1"/>
    </font>
    <font>
      <b val="true"/>
      <sz val="16"/>
      <color rgb="FFF2F2F2"/>
      <name val="Calibri"/>
      <family val="2"/>
    </font>
    <font>
      <sz val="9"/>
      <color rgb="FFD9D9D9"/>
      <name val="Calibri"/>
      <family val="2"/>
    </font>
    <font>
      <sz val="12"/>
      <color rgb="FFD9D9D9"/>
      <name val="Calibri"/>
      <family val="2"/>
    </font>
  </fonts>
  <fills count="7">
    <fill>
      <patternFill patternType="none"/>
    </fill>
    <fill>
      <patternFill patternType="gray125"/>
    </fill>
    <fill>
      <patternFill patternType="solid">
        <fgColor rgb="FFC9211E"/>
        <bgColor rgb="FFCB3D39"/>
      </patternFill>
    </fill>
    <fill>
      <patternFill patternType="solid">
        <fgColor rgb="FFD9D9D9"/>
        <bgColor rgb="FFDCE6F2"/>
      </patternFill>
    </fill>
    <fill>
      <patternFill patternType="solid">
        <fgColor rgb="FFDCE6F2"/>
        <bgColor rgb="FFD9D9D9"/>
      </patternFill>
    </fill>
    <fill>
      <patternFill patternType="solid">
        <fgColor rgb="FFFFC000"/>
        <bgColor rgb="FFFF9900"/>
      </patternFill>
    </fill>
    <fill>
      <patternFill patternType="solid">
        <fgColor rgb="FFFCD5B5"/>
        <bgColor rgb="FFD9D9D9"/>
      </patternFill>
    </fill>
  </fills>
  <borders count="41">
    <border diagonalUp="false" diagonalDown="false">
      <left/>
      <right/>
      <top/>
      <bottom/>
      <diagonal/>
    </border>
    <border diagonalUp="false" diagonalDown="false">
      <left/>
      <right/>
      <top/>
      <bottom style="thin"/>
      <diagonal/>
    </border>
    <border diagonalUp="false" diagonalDown="false">
      <left/>
      <right style="thin"/>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style="thin"/>
      <top style="medium"/>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medium"/>
      <right style="medium"/>
      <top style="thin"/>
      <bottom style="thin"/>
      <diagonal/>
    </border>
    <border diagonalUp="false" diagonalDown="false">
      <left style="thin"/>
      <right/>
      <top style="thin"/>
      <bottom style="thin"/>
      <diagonal/>
    </border>
    <border diagonalUp="false" diagonalDown="false">
      <left style="medium"/>
      <right/>
      <top style="medium"/>
      <bottom style="thin"/>
      <diagonal/>
    </border>
    <border diagonalUp="false" diagonalDown="false">
      <left/>
      <right style="medium"/>
      <top style="thin"/>
      <bottom style="thin"/>
      <diagonal/>
    </border>
    <border diagonalUp="false" diagonalDown="false">
      <left/>
      <right/>
      <top style="medium"/>
      <bottom style="thin"/>
      <diagonal/>
    </border>
    <border diagonalUp="false" diagonalDown="false">
      <left style="thin"/>
      <right/>
      <top style="medium"/>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808080"/>
      </left>
      <right style="thin">
        <color rgb="FF808080"/>
      </right>
      <top/>
      <bottom style="thin">
        <color rgb="FF808080"/>
      </bottom>
      <diagonal/>
    </border>
    <border diagonalUp="false" diagonalDown="false">
      <left style="thin"/>
      <right style="thin"/>
      <top/>
      <bottom style="thin"/>
      <diagonal/>
    </border>
    <border diagonalUp="false" diagonalDown="false">
      <left style="thin"/>
      <right style="medium"/>
      <top style="medium"/>
      <bottom style="thin"/>
      <diagonal/>
    </border>
    <border diagonalUp="false" diagonalDown="false">
      <left style="medium"/>
      <right style="thin"/>
      <top style="thin"/>
      <bottom/>
      <diagonal/>
    </border>
    <border diagonalUp="false" diagonalDown="false">
      <left style="medium"/>
      <right style="thin"/>
      <top/>
      <bottom/>
      <diagonal/>
    </border>
    <border diagonalUp="false" diagonalDown="false">
      <left style="thin"/>
      <right style="medium"/>
      <top/>
      <bottom/>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style="medium"/>
      <bottom style="thin"/>
      <diagonal/>
    </border>
    <border diagonalUp="false" diagonalDown="false">
      <left style="medium"/>
      <right style="thin"/>
      <top/>
      <bottom style="thin"/>
      <diagonal/>
    </border>
    <border diagonalUp="false" diagonalDown="false">
      <left style="thin"/>
      <right style="thin"/>
      <top/>
      <bottom/>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medium"/>
      <right style="medium"/>
      <top/>
      <bottom style="medium"/>
      <diagonal/>
    </border>
    <border diagonalUp="false" diagonalDown="false">
      <left style="medium"/>
      <right style="medium"/>
      <top style="medium"/>
      <bottom style="medium"/>
      <diagonal/>
    </border>
    <border diagonalUp="false" diagonalDown="false">
      <left/>
      <right/>
      <top style="thin">
        <color rgb="FF95B3D7"/>
      </top>
      <bottom style="thin">
        <color rgb="FF95B3D7"/>
      </bottom>
      <diagonal/>
    </border>
    <border diagonalUp="false" diagonalDown="false">
      <left/>
      <right style="thin">
        <color rgb="FF95B3D7"/>
      </right>
      <top style="thin">
        <color rgb="FF95B3D7"/>
      </top>
      <bottom style="thin">
        <color rgb="FF95B3D7"/>
      </bottom>
      <diagonal/>
    </border>
    <border diagonalUp="false" diagonalDown="false">
      <left style="medium"/>
      <right style="medium"/>
      <top style="medium"/>
      <bottom/>
      <diagonal/>
    </border>
    <border diagonalUp="false" diagonalDown="false">
      <left style="thin"/>
      <right style="thin"/>
      <top style="thin"/>
      <bottom style="mediu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1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2"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2"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13" fillId="0" borderId="6" xfId="0" applyFont="true" applyBorder="true" applyAlignment="true" applyProtection="false">
      <alignment horizontal="center" vertical="center" textRotation="0" wrapText="true" indent="0" shrinkToFit="false"/>
      <protection locked="true" hidden="false"/>
    </xf>
    <xf numFmtId="164" fontId="13" fillId="0" borderId="7" xfId="0" applyFont="true" applyBorder="true" applyAlignment="true" applyProtection="false">
      <alignment horizontal="center" vertical="center" textRotation="0" wrapText="true" indent="0" shrinkToFit="false"/>
      <protection locked="true" hidden="false"/>
    </xf>
    <xf numFmtId="164" fontId="14" fillId="0" borderId="7" xfId="0" applyFont="true" applyBorder="true" applyAlignment="true" applyProtection="false">
      <alignment horizontal="center" vertical="center" textRotation="0" wrapText="true" indent="0" shrinkToFit="false"/>
      <protection locked="true" hidden="false"/>
    </xf>
    <xf numFmtId="164" fontId="14" fillId="0" borderId="8" xfId="0" applyFont="true" applyBorder="true" applyAlignment="true" applyProtection="false">
      <alignment horizontal="center" vertical="center" textRotation="0" wrapText="true" indent="0" shrinkToFit="false"/>
      <protection locked="true" hidden="false"/>
    </xf>
    <xf numFmtId="164" fontId="14" fillId="0" borderId="9" xfId="0" applyFont="true" applyBorder="true" applyAlignment="true" applyProtection="false">
      <alignment horizontal="center" vertical="center" textRotation="0" wrapText="true" indent="0" shrinkToFit="false"/>
      <protection locked="true" hidden="false"/>
    </xf>
    <xf numFmtId="164" fontId="14" fillId="0" borderId="10" xfId="0" applyFont="true" applyBorder="true" applyAlignment="true" applyProtection="false">
      <alignment horizontal="center" vertical="center" textRotation="0" wrapText="true" indent="0" shrinkToFit="false"/>
      <protection locked="true" hidden="false"/>
    </xf>
    <xf numFmtId="164" fontId="14" fillId="0" borderId="11"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center" vertical="center" textRotation="0" wrapText="true" indent="0" shrinkToFit="false"/>
      <protection locked="true" hidden="false"/>
    </xf>
    <xf numFmtId="164" fontId="14" fillId="0" borderId="13" xfId="0" applyFont="true" applyBorder="true" applyAlignment="true" applyProtection="false">
      <alignment horizontal="center"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center" vertical="top" textRotation="0" wrapText="tru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center" vertical="center" textRotation="0" wrapText="true" indent="0" shrinkToFit="false"/>
      <protection locked="true" hidden="false"/>
    </xf>
    <xf numFmtId="164" fontId="14" fillId="0" borderId="19" xfId="0" applyFont="true" applyBorder="true" applyAlignment="true" applyProtection="false">
      <alignment horizontal="right" vertical="top" textRotation="0" wrapText="true" indent="0" shrinkToFit="false"/>
      <protection locked="true" hidden="false"/>
    </xf>
    <xf numFmtId="164" fontId="14" fillId="0" borderId="18" xfId="0" applyFont="true" applyBorder="true" applyAlignment="true" applyProtection="false">
      <alignment horizontal="right" vertical="top" textRotation="0" wrapText="tru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justify" vertical="center" textRotation="0" wrapText="true" indent="0" shrinkToFit="false"/>
      <protection locked="true" hidden="false"/>
    </xf>
    <xf numFmtId="165" fontId="0" fillId="0" borderId="16" xfId="0" applyFont="true" applyBorder="true" applyAlignment="true" applyProtection="false">
      <alignment horizontal="center" vertical="center" textRotation="0" wrapText="true" indent="0" shrinkToFit="false"/>
      <protection locked="true" hidden="false"/>
    </xf>
    <xf numFmtId="166" fontId="0" fillId="0" borderId="15" xfId="0" applyFont="false" applyBorder="true" applyAlignment="true" applyProtection="false">
      <alignment horizontal="center" vertical="center" textRotation="0" wrapText="true" indent="0" shrinkToFit="false"/>
      <protection locked="true" hidden="false"/>
    </xf>
    <xf numFmtId="166" fontId="0" fillId="0" borderId="16"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5" fontId="0" fillId="0" borderId="16" xfId="0" applyFont="false" applyBorder="true" applyAlignment="true" applyProtection="false">
      <alignment horizontal="center" vertical="center" textRotation="0" wrapText="false" indent="0" shrinkToFit="false"/>
      <protection locked="true" hidden="false"/>
    </xf>
    <xf numFmtId="167" fontId="0" fillId="0" borderId="16" xfId="0" applyFont="true" applyBorder="true" applyAlignment="true" applyProtection="false">
      <alignment horizontal="center" vertical="center" textRotation="0" wrapText="true" indent="0" shrinkToFit="false"/>
      <protection locked="true" hidden="false"/>
    </xf>
    <xf numFmtId="164" fontId="17" fillId="0" borderId="16" xfId="0" applyFont="true" applyBorder="true" applyAlignment="true" applyProtection="false">
      <alignment horizontal="center" vertical="center" textRotation="0" wrapText="true" indent="0" shrinkToFit="false"/>
      <protection locked="true" hidden="false"/>
    </xf>
    <xf numFmtId="164" fontId="17" fillId="0" borderId="16" xfId="0" applyFont="true" applyBorder="true" applyAlignment="true" applyProtection="false">
      <alignment horizontal="justify" vertical="center" textRotation="0" wrapText="true" indent="0" shrinkToFit="false"/>
      <protection locked="true" hidden="false"/>
    </xf>
    <xf numFmtId="165" fontId="17" fillId="0" borderId="16" xfId="0" applyFont="true" applyBorder="true" applyAlignment="true" applyProtection="false">
      <alignment horizontal="center" vertical="center" textRotation="0" wrapText="true" indent="0" shrinkToFit="false"/>
      <protection locked="true" hidden="false"/>
    </xf>
    <xf numFmtId="164" fontId="0" fillId="0" borderId="20" xfId="0" applyFont="true" applyBorder="true" applyAlignment="true" applyProtection="false">
      <alignment horizontal="left" vertical="center" textRotation="0" wrapText="true" indent="0" shrinkToFit="false"/>
      <protection locked="true" hidden="false"/>
    </xf>
    <xf numFmtId="164" fontId="0" fillId="0" borderId="21" xfId="0" applyFont="true" applyBorder="true" applyAlignment="true" applyProtection="false">
      <alignment horizontal="general" vertical="center" textRotation="0" wrapText="true" indent="0" shrinkToFit="false"/>
      <protection locked="true" hidden="false"/>
    </xf>
    <xf numFmtId="164" fontId="0" fillId="0" borderId="16" xfId="20" applyFont="true" applyBorder="true" applyAlignment="true" applyProtection="true">
      <alignment horizontal="center" vertical="center" textRotation="0" wrapText="true" indent="0" shrinkToFit="false"/>
      <protection locked="true" hidden="false"/>
    </xf>
    <xf numFmtId="164" fontId="17" fillId="0" borderId="22" xfId="0" applyFont="true" applyBorder="true" applyAlignment="true" applyProtection="false">
      <alignment horizontal="center" vertical="center" textRotation="0" wrapText="true" indent="0" shrinkToFit="false"/>
      <protection locked="true" hidden="false"/>
    </xf>
    <xf numFmtId="165" fontId="17" fillId="0" borderId="22" xfId="0" applyFont="true" applyBorder="true" applyAlignment="true" applyProtection="false">
      <alignment horizontal="center" vertical="center" textRotation="0" wrapText="true" indent="0" shrinkToFit="false"/>
      <protection locked="true" hidden="false"/>
    </xf>
    <xf numFmtId="164" fontId="17" fillId="0" borderId="22" xfId="2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19" fillId="0" borderId="16" xfId="0" applyFont="true" applyBorder="true" applyAlignment="true" applyProtection="false">
      <alignment horizontal="center" vertical="center" textRotation="0" wrapText="true" indent="0" shrinkToFit="false"/>
      <protection locked="true" hidden="false"/>
    </xf>
    <xf numFmtId="167" fontId="17" fillId="0" borderId="16" xfId="0" applyFont="true" applyBorder="true" applyAlignment="true" applyProtection="false">
      <alignment horizontal="center" vertical="center" textRotation="0" wrapText="true" indent="0" shrinkToFit="false"/>
      <protection locked="true" hidden="false"/>
    </xf>
    <xf numFmtId="164" fontId="20" fillId="0" borderId="16" xfId="0" applyFont="true" applyBorder="true" applyAlignment="true" applyProtection="false">
      <alignment horizontal="center" vertical="center" textRotation="0" wrapText="true" indent="0" shrinkToFit="false"/>
      <protection locked="true" hidden="false"/>
    </xf>
    <xf numFmtId="164" fontId="0" fillId="0" borderId="20" xfId="29" applyFont="true" applyBorder="true" applyAlignment="true" applyProtection="false">
      <alignment horizontal="center" vertical="center" textRotation="0" wrapText="true" indent="0" shrinkToFit="false"/>
      <protection locked="true" hidden="false"/>
    </xf>
    <xf numFmtId="164" fontId="21" fillId="0" borderId="16" xfId="20" applyFont="true" applyBorder="true" applyAlignment="true" applyProtection="true">
      <alignment horizontal="center" vertical="center" textRotation="0" wrapText="true" indent="0" shrinkToFit="false"/>
      <protection locked="true" hidden="false"/>
    </xf>
    <xf numFmtId="168" fontId="0" fillId="0" borderId="16" xfId="0" applyFont="true" applyBorder="true" applyAlignment="true" applyProtection="false">
      <alignment horizontal="center" vertical="center" textRotation="0" wrapText="true" indent="0" shrinkToFit="false"/>
      <protection locked="true" hidden="false"/>
    </xf>
    <xf numFmtId="164" fontId="0" fillId="0" borderId="16" xfId="32" applyFont="true" applyBorder="true" applyAlignment="true" applyProtection="false">
      <alignment horizontal="center" vertical="center" textRotation="0" wrapText="true" indent="0" shrinkToFit="false"/>
      <protection locked="true" hidden="false"/>
    </xf>
    <xf numFmtId="169" fontId="0" fillId="0" borderId="16" xfId="32" applyFont="true" applyBorder="true" applyAlignment="true" applyProtection="false">
      <alignment horizontal="center" vertical="center" textRotation="0" wrapText="true" indent="0" shrinkToFit="false"/>
      <protection locked="true" hidden="false"/>
    </xf>
    <xf numFmtId="164" fontId="0" fillId="0" borderId="22" xfId="0" applyFont="true" applyBorder="true" applyAlignment="true" applyProtection="false">
      <alignment horizontal="center" vertical="center" textRotation="0" wrapText="true" indent="0" shrinkToFit="false"/>
      <protection locked="true" hidden="false"/>
    </xf>
    <xf numFmtId="169" fontId="0" fillId="0" borderId="20" xfId="27"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5" fontId="0" fillId="0" borderId="16" xfId="0" applyFont="false" applyBorder="true" applyAlignment="true" applyProtection="false">
      <alignment horizontal="center" vertical="center" textRotation="0" wrapText="true" indent="0" shrinkToFit="false"/>
      <protection locked="true" hidden="false"/>
    </xf>
    <xf numFmtId="164" fontId="0" fillId="0" borderId="16" xfId="0" applyFont="false" applyBorder="true" applyAlignment="true" applyProtection="false">
      <alignment horizontal="center" vertical="center" textRotation="0" wrapText="true" indent="0" shrinkToFit="false"/>
      <protection locked="true" hidden="false"/>
    </xf>
    <xf numFmtId="169" fontId="22" fillId="0" borderId="20" xfId="31" applyFont="true" applyBorder="true" applyAlignment="true" applyProtection="false">
      <alignment horizontal="center" vertical="center" textRotation="0" wrapText="true" indent="0" shrinkToFit="false"/>
      <protection locked="true" hidden="false"/>
    </xf>
    <xf numFmtId="164" fontId="22" fillId="0" borderId="20" xfId="0" applyFont="true" applyBorder="tru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9" fontId="0" fillId="0" borderId="16" xfId="0" applyFont="true" applyBorder="true" applyAlignment="true" applyProtection="false">
      <alignment horizontal="center" vertical="center" textRotation="0" wrapText="true" indent="0" shrinkToFit="false"/>
      <protection locked="true" hidden="false"/>
    </xf>
    <xf numFmtId="165" fontId="0" fillId="0" borderId="22"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left" vertical="center" textRotation="0" wrapText="tru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29" fillId="0" borderId="6" xfId="21" applyFont="true" applyBorder="true" applyAlignment="false" applyProtection="true">
      <alignment horizontal="general" vertical="bottom" textRotation="0" wrapText="false" indent="0" shrinkToFit="false"/>
      <protection locked="true" hidden="false"/>
    </xf>
    <xf numFmtId="164" fontId="29" fillId="0" borderId="23" xfId="23" applyFont="true" applyBorder="true" applyAlignment="false" applyProtection="true">
      <alignment horizontal="general" vertical="bottom" textRotation="0" wrapText="false" indent="0" shrinkToFit="false"/>
      <protection locked="true" hidden="false"/>
    </xf>
    <xf numFmtId="164" fontId="29" fillId="0" borderId="24" xfId="22" applyFont="true" applyBorder="true" applyAlignment="false" applyProtection="true">
      <alignment horizontal="left" vertical="bottom" textRotation="0" wrapText="false" indent="0" shrinkToFit="false"/>
      <protection locked="true" hidden="false"/>
    </xf>
    <xf numFmtId="164" fontId="29" fillId="0" borderId="19" xfId="37" applyFont="true" applyBorder="true" applyAlignment="false" applyProtection="true">
      <alignment horizontal="general" vertical="bottom" textRotation="0" wrapText="false" indent="0" shrinkToFit="false"/>
      <protection locked="true" hidden="false"/>
    </xf>
    <xf numFmtId="164" fontId="29" fillId="0" borderId="25" xfId="22" applyFont="true" applyBorder="true" applyAlignment="false" applyProtection="true">
      <alignment horizontal="left" vertical="bottom" textRotation="0" wrapText="false" indent="0" shrinkToFit="false"/>
      <protection locked="true" hidden="false"/>
    </xf>
    <xf numFmtId="164" fontId="29" fillId="0" borderId="26" xfId="37" applyFont="true" applyBorder="true" applyAlignment="false" applyProtection="true">
      <alignment horizontal="general" vertical="bottom" textRotation="0" wrapText="false" indent="0" shrinkToFit="false"/>
      <protection locked="true" hidden="false"/>
    </xf>
    <xf numFmtId="164" fontId="29" fillId="0" borderId="27" xfId="37" applyFont="true" applyBorder="true" applyAlignment="false" applyProtection="true">
      <alignment horizontal="general" vertical="bottom" textRotation="0" wrapText="false" indent="0" shrinkToFit="false"/>
      <protection locked="true" hidden="false"/>
    </xf>
    <xf numFmtId="164" fontId="30" fillId="0" borderId="28" xfId="36" applyFont="true" applyBorder="true" applyAlignment="false" applyProtection="true">
      <alignment horizontal="left" vertical="bottom" textRotation="0" wrapText="false" indent="0" shrinkToFit="false"/>
      <protection locked="true" hidden="false"/>
    </xf>
    <xf numFmtId="164" fontId="30" fillId="0" borderId="29" xfId="34" applyFont="true" applyBorder="true" applyAlignment="false" applyProtection="tru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31" fillId="0" borderId="6" xfId="21" applyFont="true" applyBorder="true" applyAlignment="false" applyProtection="true">
      <alignment horizontal="general" vertical="bottom" textRotation="0" wrapText="false" indent="0" shrinkToFit="false"/>
      <protection locked="true" hidden="false"/>
    </xf>
    <xf numFmtId="164" fontId="31" fillId="0" borderId="30" xfId="21" applyFont="true" applyBorder="true" applyAlignment="false" applyProtection="true">
      <alignment horizontal="general" vertical="bottom" textRotation="0" wrapText="false" indent="0" shrinkToFit="false"/>
      <protection locked="true" hidden="false"/>
    </xf>
    <xf numFmtId="164" fontId="31" fillId="0" borderId="23" xfId="23" applyFont="true" applyBorder="true" applyAlignment="false" applyProtection="true">
      <alignment horizontal="general" vertical="bottom" textRotation="0" wrapText="false" indent="0" shrinkToFit="false"/>
      <protection locked="true" hidden="false"/>
    </xf>
    <xf numFmtId="164" fontId="31" fillId="0" borderId="8" xfId="22" applyFont="true" applyBorder="true" applyAlignment="false" applyProtection="true">
      <alignment horizontal="left" vertical="bottom" textRotation="0" wrapText="false" indent="0" shrinkToFit="false"/>
      <protection locked="true" hidden="false"/>
    </xf>
    <xf numFmtId="164" fontId="31" fillId="0" borderId="16" xfId="22" applyFont="true" applyBorder="true" applyAlignment="false" applyProtection="true">
      <alignment horizontal="left" vertical="bottom" textRotation="0" wrapText="false" indent="0" shrinkToFit="false"/>
      <protection locked="true" hidden="false"/>
    </xf>
    <xf numFmtId="164" fontId="31" fillId="0" borderId="17" xfId="37" applyFont="true" applyBorder="true" applyAlignment="false" applyProtection="true">
      <alignment horizontal="general" vertical="bottom" textRotation="0" wrapText="false" indent="0" shrinkToFit="false"/>
      <protection locked="true" hidden="false"/>
    </xf>
    <xf numFmtId="164" fontId="31" fillId="0" borderId="24" xfId="22" applyFont="true" applyBorder="true" applyAlignment="false" applyProtection="true">
      <alignment horizontal="left" vertical="bottom" textRotation="0" wrapText="false" indent="0" shrinkToFit="false"/>
      <protection locked="true" hidden="false"/>
    </xf>
    <xf numFmtId="164" fontId="31" fillId="0" borderId="18" xfId="22" applyFont="true" applyBorder="true" applyAlignment="false" applyProtection="true">
      <alignment horizontal="left" vertical="bottom" textRotation="0" wrapText="false" indent="0" shrinkToFit="false"/>
      <protection locked="true" hidden="false"/>
    </xf>
    <xf numFmtId="164" fontId="31" fillId="0" borderId="19" xfId="37" applyFont="true" applyBorder="true" applyAlignment="false" applyProtection="true">
      <alignment horizontal="general" vertical="bottom" textRotation="0" wrapText="false" indent="0" shrinkToFit="false"/>
      <protection locked="true" hidden="false"/>
    </xf>
    <xf numFmtId="164" fontId="31" fillId="0" borderId="31" xfId="22" applyFont="true" applyBorder="true" applyAlignment="false" applyProtection="true">
      <alignment horizontal="left" vertical="bottom" textRotation="0" wrapText="false" indent="0" shrinkToFit="false"/>
      <protection locked="true" hidden="false"/>
    </xf>
    <xf numFmtId="164" fontId="31" fillId="0" borderId="22" xfId="22" applyFont="true" applyBorder="true" applyAlignment="false" applyProtection="true">
      <alignment horizontal="left" vertical="bottom" textRotation="0" wrapText="false" indent="0" shrinkToFit="false"/>
      <protection locked="true" hidden="false"/>
    </xf>
    <xf numFmtId="164" fontId="31" fillId="0" borderId="27" xfId="37" applyFont="true" applyBorder="true" applyAlignment="false" applyProtection="true">
      <alignment horizontal="general" vertical="bottom" textRotation="0" wrapText="false" indent="0" shrinkToFit="false"/>
      <protection locked="true" hidden="false"/>
    </xf>
    <xf numFmtId="164" fontId="31" fillId="0" borderId="25" xfId="22" applyFont="true" applyBorder="true" applyAlignment="false" applyProtection="true">
      <alignment horizontal="left" vertical="bottom" textRotation="0" wrapText="false" indent="0" shrinkToFit="false"/>
      <protection locked="true" hidden="false"/>
    </xf>
    <xf numFmtId="164" fontId="31" fillId="0" borderId="32" xfId="22" applyFont="true" applyBorder="true" applyAlignment="false" applyProtection="true">
      <alignment horizontal="left" vertical="bottom" textRotation="0" wrapText="false" indent="0" shrinkToFit="false"/>
      <protection locked="true" hidden="false"/>
    </xf>
    <xf numFmtId="164" fontId="31" fillId="0" borderId="26" xfId="37" applyFont="true" applyBorder="true" applyAlignment="false" applyProtection="true">
      <alignment horizontal="general" vertical="bottom" textRotation="0" wrapText="false" indent="0" shrinkToFit="false"/>
      <protection locked="true" hidden="false"/>
    </xf>
    <xf numFmtId="164" fontId="32" fillId="0" borderId="33" xfId="36" applyFont="true" applyBorder="true" applyAlignment="false" applyProtection="true">
      <alignment horizontal="left" vertical="bottom" textRotation="0" wrapText="false" indent="0" shrinkToFit="false"/>
      <protection locked="true" hidden="false"/>
    </xf>
    <xf numFmtId="164" fontId="32" fillId="0" borderId="34" xfId="36" applyFont="true" applyBorder="true" applyAlignment="false" applyProtection="true">
      <alignment horizontal="left" vertical="bottom" textRotation="0" wrapText="false" indent="0" shrinkToFit="false"/>
      <protection locked="true" hidden="false"/>
    </xf>
    <xf numFmtId="164" fontId="32" fillId="0" borderId="29" xfId="34" applyFont="true" applyBorder="true" applyAlignment="false" applyProtection="true">
      <alignment horizontal="general" vertical="bottom" textRotation="0" wrapText="false" indent="0" shrinkToFit="false"/>
      <protection locked="true" hidden="false"/>
    </xf>
    <xf numFmtId="164" fontId="34" fillId="3" borderId="16" xfId="0" applyFont="true" applyBorder="true" applyAlignment="true" applyProtection="false">
      <alignment horizontal="center" vertical="center" textRotation="0" wrapText="true" indent="0" shrinkToFit="false"/>
      <protection locked="true" hidden="false"/>
    </xf>
    <xf numFmtId="164" fontId="35" fillId="0" borderId="30" xfId="0" applyFont="true" applyBorder="true" applyAlignment="true" applyProtection="false">
      <alignment horizontal="general" vertical="center"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35" fillId="0" borderId="16" xfId="0" applyFont="true" applyBorder="true" applyAlignment="true" applyProtection="false">
      <alignment horizontal="general" vertical="center" textRotation="0" wrapText="true" indent="0" shrinkToFit="false"/>
      <protection locked="true" hidden="false"/>
    </xf>
    <xf numFmtId="164" fontId="34" fillId="3" borderId="35"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4" fillId="3" borderId="36" xfId="0" applyFont="true" applyBorder="true" applyAlignment="true" applyProtection="false">
      <alignment horizontal="center" vertical="center" textRotation="0" wrapText="true" indent="0" shrinkToFit="false"/>
      <protection locked="true" hidden="false"/>
    </xf>
    <xf numFmtId="164" fontId="0" fillId="4" borderId="37" xfId="0" applyFont="true" applyBorder="true" applyAlignment="false" applyProtection="false">
      <alignment horizontal="general" vertical="bottom" textRotation="0" wrapText="false" indent="0" shrinkToFit="false"/>
      <protection locked="true" hidden="false"/>
    </xf>
    <xf numFmtId="164" fontId="0" fillId="4" borderId="38" xfId="0" applyFont="true" applyBorder="true" applyAlignment="false" applyProtection="false">
      <alignment horizontal="general" vertical="bottom" textRotation="0" wrapText="false" indent="0" shrinkToFit="false"/>
      <protection locked="true" hidden="false"/>
    </xf>
    <xf numFmtId="164" fontId="0" fillId="0" borderId="37"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6" fillId="5" borderId="39" xfId="0" applyFont="true" applyBorder="true" applyAlignment="true" applyProtection="false">
      <alignment horizontal="center" vertical="bottom" textRotation="0" wrapText="false" indent="0" shrinkToFit="false"/>
      <protection locked="true" hidden="false"/>
    </xf>
    <xf numFmtId="164" fontId="36" fillId="5" borderId="0" xfId="0" applyFont="true" applyBorder="false" applyAlignment="true" applyProtection="false">
      <alignment horizontal="center" vertical="bottom" textRotation="0" wrapText="false" indent="0" shrinkToFit="false"/>
      <protection locked="true" hidden="false"/>
    </xf>
    <xf numFmtId="164" fontId="7" fillId="0" borderId="16"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6" fontId="37" fillId="0" borderId="0" xfId="0" applyFont="true" applyBorder="false" applyAlignment="false" applyProtection="false">
      <alignment horizontal="general" vertical="bottom" textRotation="0" wrapText="false" indent="0" shrinkToFit="false"/>
      <protection locked="true" hidden="false"/>
    </xf>
    <xf numFmtId="164" fontId="18" fillId="0" borderId="16" xfId="0" applyFont="true" applyBorder="true" applyAlignment="true" applyProtection="false">
      <alignment horizontal="general" vertical="center" textRotation="0" wrapText="false" indent="0" shrinkToFit="false"/>
      <protection locked="true" hidden="false"/>
    </xf>
    <xf numFmtId="164" fontId="17" fillId="0" borderId="16" xfId="0" applyFont="true" applyBorder="true" applyAlignment="true" applyProtection="false">
      <alignment horizontal="center" vertical="bottom" textRotation="0" wrapText="false" indent="0" shrinkToFit="false"/>
      <protection locked="true" hidden="false"/>
    </xf>
    <xf numFmtId="164" fontId="38" fillId="5" borderId="7"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left" vertical="center" textRotation="0" wrapText="false" indent="0" shrinkToFit="false"/>
      <protection locked="true" hidden="false"/>
    </xf>
    <xf numFmtId="164" fontId="0" fillId="0" borderId="16" xfId="0" applyFont="false" applyBorder="true" applyAlignment="true" applyProtection="false">
      <alignment horizontal="center" vertical="center" textRotation="0" wrapText="false" indent="0" shrinkToFit="false"/>
      <protection locked="true" hidden="false"/>
    </xf>
    <xf numFmtId="164" fontId="17" fillId="6" borderId="16" xfId="0" applyFont="true" applyBorder="true" applyAlignment="true" applyProtection="false">
      <alignment horizontal="left" vertical="bottom" textRotation="0" wrapText="false" indent="0" shrinkToFit="false"/>
      <protection locked="true" hidden="false"/>
    </xf>
    <xf numFmtId="164" fontId="0" fillId="0" borderId="17" xfId="0" applyFont="false" applyBorder="true" applyAlignment="true" applyProtection="false">
      <alignment horizontal="center" vertical="bottom" textRotation="0" wrapText="false" indent="0" shrinkToFit="false"/>
      <protection locked="true" hidden="false"/>
    </xf>
    <xf numFmtId="164" fontId="0" fillId="0" borderId="28" xfId="0" applyFont="tru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true" applyProtection="false">
      <alignment horizontal="center" vertical="bottom" textRotation="0" wrapText="false" indent="0" shrinkToFit="false"/>
      <protection locked="true" hidden="false"/>
    </xf>
    <xf numFmtId="164" fontId="0" fillId="0" borderId="29" xfId="0" applyFont="false" applyBorder="true" applyAlignment="true" applyProtection="false">
      <alignment horizontal="center" vertical="bottom" textRotation="0" wrapText="false" indent="0" shrinkToFit="false"/>
      <protection locked="true" hidden="false"/>
    </xf>
    <xf numFmtId="166" fontId="39" fillId="0" borderId="0" xfId="0" applyFont="true" applyBorder="false" applyAlignment="true" applyProtection="false">
      <alignment horizontal="center"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Campo de la tabla dinámica" xfId="21"/>
    <cellStyle name="Categoría de la tabla dinámica" xfId="22"/>
    <cellStyle name="Esquina de la tabla dinámica" xfId="23"/>
    <cellStyle name="Hipervínculo 2" xfId="24"/>
    <cellStyle name="Hipervínculo 3" xfId="25"/>
    <cellStyle name="Hyperlink 1" xfId="26"/>
    <cellStyle name="Normal 10" xfId="27"/>
    <cellStyle name="Normal 2" xfId="28"/>
    <cellStyle name="Normal 2 2" xfId="29"/>
    <cellStyle name="Normal 3" xfId="30"/>
    <cellStyle name="Normal 4" xfId="31"/>
    <cellStyle name="Normal 6" xfId="32"/>
    <cellStyle name="Normal 8" xfId="33"/>
    <cellStyle name="Resultado de la tabla dinámica" xfId="34"/>
    <cellStyle name="Sin título1" xfId="35"/>
    <cellStyle name="Título de la tabla dinámica" xfId="36"/>
    <cellStyle name="Valor de la tabla dinámica" xfId="37"/>
    <cellStyle name="*unknown*" xfId="20" builtinId="8"/>
  </cellStyles>
  <dxfs count="98">
    <dxf>
      <fill>
        <patternFill patternType="solid">
          <fgColor rgb="00FFFFFF"/>
        </patternFill>
      </fill>
    </dxf>
    <dxf>
      <fill>
        <patternFill patternType="solid">
          <fgColor rgb="FF000000"/>
          <bgColor rgb="FFFFFFFF"/>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C9211E"/>
        </patternFill>
      </fill>
    </dxf>
    <dxf>
      <font>
        <name val="Calibri"/>
        <charset val="1"/>
        <family val="2"/>
        <color rgb="FF000000"/>
        <sz val="11"/>
      </font>
      <fill>
        <patternFill>
          <bgColor rgb="FFFFFF00"/>
        </patternFill>
      </fill>
    </dxf>
    <dxf>
      <font>
        <name val="Calibri"/>
        <charset val="1"/>
        <family val="2"/>
        <color rgb="FF000000"/>
        <sz val="11"/>
      </font>
      <fill>
        <patternFill>
          <bgColor rgb="FF00B050"/>
        </patternFill>
      </fill>
    </dxf>
    <dxf>
      <font>
        <name val="Calibri"/>
        <charset val="1"/>
        <family val="2"/>
        <color rgb="FF000000"/>
        <sz val="11"/>
      </font>
      <fill>
        <patternFill>
          <bgColor rgb="FFFF0000"/>
        </patternFill>
      </fill>
    </dxf>
    <dxf>
      <font>
        <name val="Calibri"/>
        <charset val="1"/>
        <family val="2"/>
        <color rgb="FF000000"/>
        <sz val="11"/>
      </font>
      <fill>
        <patternFill>
          <bgColor rgb="FF00B050"/>
        </patternFill>
      </fill>
    </dxf>
    <dxf>
      <font>
        <name val="Calibri"/>
        <charset val="1"/>
        <family val="2"/>
        <color rgb="FF000000"/>
        <sz val="11"/>
      </font>
      <fill>
        <patternFill>
          <bgColor rgb="FFFFFF00"/>
        </patternFill>
      </fill>
    </dxf>
    <dxf>
      <font>
        <name val="Calibri"/>
        <charset val="1"/>
        <family val="2"/>
        <color rgb="FF000000"/>
        <sz val="11"/>
      </font>
      <fill>
        <patternFill>
          <bgColor rgb="FFFF0000"/>
        </patternFill>
      </fill>
    </dxf>
    <dxf>
      <font>
        <name val="Calibri"/>
        <charset val="1"/>
        <family val="2"/>
        <b val="0"/>
        <i val="0"/>
        <color rgb="FFCC0000"/>
        <sz val="10"/>
      </font>
    </dxf>
    <dxf>
      <fill>
        <patternFill patternType="solid">
          <fgColor rgb="FFDCE6F2"/>
        </patternFill>
      </fill>
    </dxf>
    <dxf>
      <fill>
        <patternFill patternType="solid">
          <fgColor rgb="FFD9D9D9"/>
        </patternFill>
      </fill>
    </dxf>
    <dxf>
      <fill>
        <patternFill patternType="solid">
          <fgColor rgb="FFFFC000"/>
        </patternFill>
      </fill>
    </dxf>
    <dxf>
      <fill>
        <patternFill patternType="solid">
          <fgColor rgb="FFFFFFFF"/>
        </patternFill>
      </fill>
    </dxf>
  </dxfs>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3C7AC7"/>
      <rgbColor rgb="FFC0C0C0"/>
      <rgbColor rgb="FF808080"/>
      <rgbColor rgb="FF9999FF"/>
      <rgbColor rgb="FFCB3D39"/>
      <rgbColor rgb="FFF2F2F2"/>
      <rgbColor rgb="FFDCE6F2"/>
      <rgbColor rgb="FF660066"/>
      <rgbColor rgb="FFFF8080"/>
      <rgbColor rgb="FF2E5F99"/>
      <rgbColor rgb="FFD9D9D9"/>
      <rgbColor rgb="FF000080"/>
      <rgbColor rgb="FFFF00FF"/>
      <rgbColor rgb="FFFFFF00"/>
      <rgbColor rgb="FF00FFFF"/>
      <rgbColor rgb="FF800080"/>
      <rgbColor rgb="FFEF0314"/>
      <rgbColor rgb="FF008080"/>
      <rgbColor rgb="FF0000FF"/>
      <rgbColor rgb="FF00CCFF"/>
      <rgbColor rgb="FFCCFFFF"/>
      <rgbColor rgb="FFCCFFCC"/>
      <rgbColor rgb="FFFFFF99"/>
      <rgbColor rgb="FF95B3D7"/>
      <rgbColor rgb="FFFF99CC"/>
      <rgbColor rgb="FFCC99FF"/>
      <rgbColor rgb="FFFCD5B5"/>
      <rgbColor rgb="FF4472C4"/>
      <rgbColor rgb="FF33CCCC"/>
      <rgbColor rgb="FF99CC00"/>
      <rgbColor rgb="FFFFC000"/>
      <rgbColor rgb="FFFF9900"/>
      <rgbColor rgb="FFED7D31"/>
      <rgbColor rgb="FF595959"/>
      <rgbColor rgb="FF4F81BD"/>
      <rgbColor rgb="FF003366"/>
      <rgbColor rgb="FF00B050"/>
      <rgbColor rgb="FF003300"/>
      <rgbColor rgb="FF333300"/>
      <rgbColor rgb="FF9C2F2C"/>
      <rgbColor rgb="FFC9211E"/>
      <rgbColor rgb="FF333399"/>
      <rgbColor rgb="FF26262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externalLink" Target="externalLinks/externalLink2.xml"/><Relationship Id="rId11" Type="http://schemas.openxmlformats.org/officeDocument/2006/relationships/sharedStrings" Target="sharedStrings.xml"/>
</Relationships>
</file>

<file path=xl/charts/chart1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s-CO" sz="1600" spc="89" strike="noStrike">
                <a:solidFill>
                  <a:srgbClr val="f2f2f2"/>
                </a:solidFill>
                <a:latin typeface="Calibri"/>
              </a:defRPr>
            </a:pPr>
            <a:r>
              <a:rPr b="1" lang="es-CO" sz="1600" spc="89" strike="noStrike">
                <a:solidFill>
                  <a:srgbClr val="f2f2f2"/>
                </a:solidFill>
                <a:latin typeface="Calibri"/>
              </a:rPr>
              <a:t>ACTIVOS DE INFORMACIÓN</a:t>
            </a:r>
          </a:p>
        </c:rich>
      </c:tx>
      <c:overlay val="0"/>
      <c:spPr>
        <a:noFill/>
        <a:ln w="0">
          <a:noFill/>
        </a:ln>
      </c:spPr>
    </c:title>
    <c:autoTitleDeleted val="0"/>
    <c:plotArea>
      <c:barChart>
        <c:barDir val="bar"/>
        <c:grouping val="clustered"/>
        <c:varyColors val="0"/>
        <c:ser>
          <c:idx val="0"/>
          <c:order val="0"/>
          <c:spPr>
            <a:solidFill>
              <a:srgbClr val="ffc000"/>
            </a:solidFill>
            <a:ln w="0">
              <a:noFill/>
            </a:ln>
          </c:spPr>
          <c:invertIfNegative val="0"/>
          <c:dLbls>
            <c:numFmt formatCode="General" sourceLinked="1"/>
            <c:txPr>
              <a:bodyPr wrap="square"/>
              <a:lstStyle/>
              <a:p>
                <a:pPr>
                  <a:defRPr b="0" sz="900" spc="-1" strike="noStrike">
                    <a:solidFill>
                      <a:srgbClr val="d9d9d9"/>
                    </a:solidFill>
                    <a:latin typeface="Calibri"/>
                  </a:defRPr>
                </a:pPr>
              </a:p>
            </c:txPr>
            <c:dLblPos val="outEnd"/>
            <c:showLegendKey val="0"/>
            <c:showVal val="1"/>
            <c:showCatName val="0"/>
            <c:showSerName val="0"/>
            <c:showPercent val="0"/>
            <c:separator>; </c:separator>
            <c:showLeaderLines val="1"/>
            <c:extLst>
              <c:ext xmlns:c15="http://schemas.microsoft.com/office/drawing/2012/chart" uri="{CE6537A1-D6FC-4f65-9D91-7224C49458BB}">
                <c15:showLeaderLines val="1"/>
              </c:ext>
            </c:extLst>
          </c:dLbls>
          <c:cat>
            <c:strRef>
              <c:f>DATOS!$A$2:$A$33</c:f>
              <c:strCache>
                <c:ptCount val="32"/>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strCache>
            </c:strRef>
          </c:cat>
          <c:val>
            <c:numRef>
              <c:f>DATOS!$D$2:$D$33</c:f>
              <c:numCache>
                <c:formatCode>General</c:formatCode>
                <c:ptCount val="32"/>
              </c:numCache>
            </c:numRef>
          </c:val>
        </c:ser>
        <c:gapWidth val="115"/>
        <c:overlap val="-20"/>
        <c:axId val="20230976"/>
        <c:axId val="21884148"/>
      </c:barChart>
      <c:catAx>
        <c:axId val="20230976"/>
        <c:scaling>
          <c:orientation val="minMax"/>
        </c:scaling>
        <c:delete val="0"/>
        <c:axPos val="b"/>
        <c:numFmt formatCode="General" sourceLinked="0"/>
        <c:majorTickMark val="none"/>
        <c:minorTickMark val="none"/>
        <c:tickLblPos val="nextTo"/>
        <c:spPr>
          <a:ln w="12600">
            <a:solidFill>
              <a:srgbClr val="f2f2f2">
                <a:alpha val="54000"/>
              </a:srgbClr>
            </a:solidFill>
            <a:round/>
          </a:ln>
        </c:spPr>
        <c:txPr>
          <a:bodyPr/>
          <a:lstStyle/>
          <a:p>
            <a:pPr>
              <a:defRPr b="0" sz="900" spc="-1" strike="noStrike">
                <a:solidFill>
                  <a:srgbClr val="d9d9d9"/>
                </a:solidFill>
                <a:latin typeface="Calibri"/>
              </a:defRPr>
            </a:pPr>
          </a:p>
        </c:txPr>
        <c:crossAx val="21884148"/>
        <c:crosses val="autoZero"/>
        <c:auto val="1"/>
        <c:lblAlgn val="ctr"/>
        <c:lblOffset val="100"/>
        <c:noMultiLvlLbl val="0"/>
      </c:catAx>
      <c:valAx>
        <c:axId val="21884148"/>
        <c:scaling>
          <c:orientation val="minMax"/>
        </c:scaling>
        <c:delete val="0"/>
        <c:axPos val="l"/>
        <c:majorGridlines>
          <c:spPr>
            <a:ln w="9360">
              <a:solidFill>
                <a:srgbClr val="f2f2f2">
                  <a:alpha val="10000"/>
                </a:srgbClr>
              </a:solidFill>
              <a:round/>
            </a:ln>
          </c:spPr>
        </c:majorGridlines>
        <c:numFmt formatCode="General" sourceLinked="0"/>
        <c:majorTickMark val="none"/>
        <c:minorTickMark val="none"/>
        <c:tickLblPos val="nextTo"/>
        <c:spPr>
          <a:ln w="9360">
            <a:noFill/>
          </a:ln>
        </c:spPr>
        <c:txPr>
          <a:bodyPr/>
          <a:lstStyle/>
          <a:p>
            <a:pPr>
              <a:defRPr b="0" sz="900" spc="-1" strike="noStrike">
                <a:solidFill>
                  <a:srgbClr val="d9d9d9"/>
                </a:solidFill>
                <a:latin typeface="Calibri"/>
              </a:defRPr>
            </a:pPr>
          </a:p>
        </c:txPr>
        <c:crossAx val="20230976"/>
        <c:crosses val="autoZero"/>
        <c:crossBetween val="between"/>
      </c:valAx>
      <c:spPr>
        <a:noFill/>
        <a:ln w="0">
          <a:noFill/>
        </a:ln>
      </c:spPr>
    </c:plotArea>
    <c:plotVisOnly val="1"/>
    <c:dispBlanksAs val="gap"/>
  </c:chart>
  <c:spPr>
    <a:gradFill>
      <a:gsLst>
        <a:gs pos="0">
          <a:srgbClr val="595959"/>
        </a:gs>
        <a:gs pos="100000">
          <a:srgbClr val="262626"/>
        </a:gs>
      </a:gsLst>
      <a:path path="circle">
        <a:fillToRect l="50000" t="50000" r="50000" b="50000"/>
      </a:path>
    </a:gradFill>
    <a:ln w="9360">
      <a:noFill/>
    </a:ln>
  </c:spPr>
</c:chartSpace>
</file>

<file path=xl/charts/chart1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s-CO" sz="1600" spc="89" strike="noStrike">
                <a:solidFill>
                  <a:srgbClr val="f2f2f2"/>
                </a:solidFill>
                <a:latin typeface="Calibri"/>
              </a:defRPr>
            </a:pPr>
            <a:r>
              <a:rPr b="1" lang="es-CO" sz="1600" spc="89" strike="noStrike">
                <a:solidFill>
                  <a:srgbClr val="f2f2f2"/>
                </a:solidFill>
                <a:latin typeface="Calibri"/>
              </a:rPr>
              <a:t>NIVEL DE CALIFICACION</a:t>
            </a:r>
          </a:p>
        </c:rich>
      </c:tx>
      <c:layout>
        <c:manualLayout>
          <c:xMode val="edge"/>
          <c:yMode val="edge"/>
          <c:x val="0.286213468869123"/>
          <c:y val="0.0229297693920335"/>
        </c:manualLayout>
      </c:layout>
      <c:overlay val="0"/>
      <c:spPr>
        <a:noFill/>
        <a:ln w="0">
          <a:noFill/>
        </a:ln>
      </c:spPr>
    </c:title>
    <c:autoTitleDeleted val="0"/>
    <c:view3D>
      <c:rotX val="30"/>
      <c:rotY val="0"/>
      <c:rAngAx val="0"/>
      <c:perspective val="30"/>
    </c:view3D>
    <c:floor>
      <c:spPr>
        <a:solidFill>
          <a:srgbClr val="d9d9d9"/>
        </a:solidFill>
        <a:ln w="0">
          <a:noFill/>
        </a:ln>
      </c:spPr>
    </c:floor>
    <c:sideWall>
      <c:spPr>
        <a:solidFill>
          <a:srgbClr val="d9d9d9"/>
        </a:solidFill>
        <a:ln w="0">
          <a:noFill/>
        </a:ln>
      </c:spPr>
    </c:sideWall>
    <c:backWall>
      <c:spPr>
        <a:solidFill>
          <a:srgbClr val="d9d9d9"/>
        </a:solidFill>
        <a:ln w="0">
          <a:noFill/>
        </a:ln>
      </c:spPr>
    </c:backWall>
    <c:plotArea>
      <c:layout>
        <c:manualLayout>
          <c:layoutTarget val="inner"/>
          <c:xMode val="edge"/>
          <c:yMode val="edge"/>
          <c:x val="0.0110387547649301"/>
          <c:y val="0.148584905660377"/>
          <c:w val="0.938611817026684"/>
          <c:h val="0.671121593291405"/>
        </c:manualLayout>
      </c:layout>
      <c:pie3DChart>
        <c:varyColors val="1"/>
        <c:ser>
          <c:idx val="0"/>
          <c:order val="0"/>
          <c:spPr>
            <a:solidFill>
              <a:srgbClr val="4f81bd"/>
            </a:solidFill>
            <a:ln w="0">
              <a:noFill/>
            </a:ln>
          </c:spPr>
          <c:explosion val="0"/>
          <c:cat>
            <c:strRef>
              <c:f>DATOS!$A$55:$A$57</c:f>
              <c:strCache>
                <c:ptCount val="3"/>
                <c:pt idx="0">
                  <c:v>ALTA</c:v>
                </c:pt>
                <c:pt idx="1">
                  <c:v>MEDIA</c:v>
                </c:pt>
                <c:pt idx="2">
                  <c:v>BAJA</c:v>
                </c:pt>
              </c:strCache>
            </c:strRef>
          </c:cat>
          <c:val>
            <c:numRef>
              <c:f>DATOS!$B$55:$B$57</c:f>
              <c:numCache>
                <c:formatCode>General</c:formatCode>
                <c:ptCount val="0"/>
              </c:numCache>
            </c:numRef>
          </c:val>
        </c:ser>
      </c:pie3DChart>
    </c:plotArea>
    <c:legend>
      <c:legendPos val="b"/>
      <c:overlay val="0"/>
      <c:spPr>
        <a:noFill/>
        <a:ln w="0">
          <a:noFill/>
        </a:ln>
      </c:spPr>
      <c:txPr>
        <a:bodyPr/>
        <a:lstStyle/>
        <a:p>
          <a:pPr>
            <a:defRPr b="0" sz="1200" spc="-1" strike="noStrike">
              <a:solidFill>
                <a:srgbClr val="d9d9d9"/>
              </a:solidFill>
              <a:latin typeface="Calibri"/>
            </a:defRPr>
          </a:pPr>
        </a:p>
      </c:txPr>
    </c:legend>
    <c:plotVisOnly val="1"/>
    <c:dispBlanksAs val="gap"/>
  </c:chart>
  <c:spPr>
    <a:gradFill>
      <a:gsLst>
        <a:gs pos="0">
          <a:srgbClr val="595959"/>
        </a:gs>
        <a:gs pos="100000">
          <a:srgbClr val="262626"/>
        </a:gs>
      </a:gsLst>
      <a:path path="circle">
        <a:fillToRect l="50000" t="50000" r="50000" b="50000"/>
      </a:path>
    </a:gradFill>
    <a:ln w="9360">
      <a:noFill/>
    </a:ln>
  </c:spPr>
</c:chartSpace>
</file>

<file path=xl/charts/chart1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s-CO" sz="1600" spc="89" strike="noStrike">
                <a:solidFill>
                  <a:srgbClr val="f2f2f2"/>
                </a:solidFill>
                <a:latin typeface="Calibri"/>
              </a:defRPr>
            </a:pPr>
            <a:r>
              <a:rPr b="1" lang="es-CO" sz="1600" spc="89" strike="noStrike">
                <a:solidFill>
                  <a:srgbClr val="f2f2f2"/>
                </a:solidFill>
                <a:latin typeface="Calibri"/>
              </a:rPr>
              <a:t>CONFIDENCIALIDAD DE LOS ACTIVOS</a:t>
            </a:r>
          </a:p>
        </c:rich>
      </c:tx>
      <c:overlay val="0"/>
      <c:spPr>
        <a:noFill/>
        <a:ln w="0">
          <a:noFill/>
        </a:ln>
      </c:spPr>
    </c:title>
    <c:autoTitleDeleted val="0"/>
    <c:view3D>
      <c:rotX val="30"/>
      <c:rotY val="0"/>
      <c:rAngAx val="0"/>
      <c:perspective val="30"/>
    </c:view3D>
    <c:floor>
      <c:spPr>
        <a:solidFill>
          <a:srgbClr val="d9d9d9"/>
        </a:solidFill>
        <a:ln w="0">
          <a:noFill/>
        </a:ln>
      </c:spPr>
    </c:floor>
    <c:sideWall>
      <c:spPr>
        <a:solidFill>
          <a:srgbClr val="d9d9d9"/>
        </a:solidFill>
        <a:ln w="0">
          <a:noFill/>
        </a:ln>
      </c:spPr>
    </c:sideWall>
    <c:backWall>
      <c:spPr>
        <a:solidFill>
          <a:srgbClr val="d9d9d9"/>
        </a:solidFill>
        <a:ln w="0">
          <a:noFill/>
        </a:ln>
      </c:spPr>
    </c:backWall>
    <c:plotArea>
      <c:pie3DChart>
        <c:varyColors val="1"/>
        <c:ser>
          <c:idx val="0"/>
          <c:order val="0"/>
          <c:spPr>
            <a:solidFill>
              <a:srgbClr val="4f81bd"/>
            </a:solidFill>
            <a:ln w="0">
              <a:noFill/>
            </a:ln>
          </c:spPr>
          <c:explosion val="0"/>
          <c:cat>
            <c:strRef>
              <c:f>DATOS!$A$50:$A$52</c:f>
              <c:strCache>
                <c:ptCount val="3"/>
                <c:pt idx="0">
                  <c:v>PÚBLICA</c:v>
                </c:pt>
                <c:pt idx="1">
                  <c:v>PÚBLICA CLASIFICADA</c:v>
                </c:pt>
                <c:pt idx="2">
                  <c:v>PÚBLICA RESERVADA</c:v>
                </c:pt>
              </c:strCache>
            </c:strRef>
          </c:cat>
          <c:val>
            <c:numRef>
              <c:f>DATOS!$B$50:$B$52</c:f>
              <c:numCache>
                <c:formatCode>General</c:formatCode>
                <c:ptCount val="0"/>
              </c:numCache>
            </c:numRef>
          </c:val>
        </c:ser>
      </c:pie3DChart>
    </c:plotArea>
    <c:legend>
      <c:legendPos val="b"/>
      <c:overlay val="0"/>
      <c:spPr>
        <a:noFill/>
        <a:ln w="0">
          <a:noFill/>
        </a:ln>
      </c:spPr>
      <c:txPr>
        <a:bodyPr/>
        <a:lstStyle/>
        <a:p>
          <a:pPr>
            <a:defRPr b="0" sz="900" spc="-1" strike="noStrike">
              <a:solidFill>
                <a:srgbClr val="d9d9d9"/>
              </a:solidFill>
              <a:latin typeface="Calibri"/>
            </a:defRPr>
          </a:pPr>
        </a:p>
      </c:txPr>
    </c:legend>
    <c:plotVisOnly val="1"/>
    <c:dispBlanksAs val="gap"/>
  </c:chart>
  <c:spPr>
    <a:gradFill>
      <a:gsLst>
        <a:gs pos="0">
          <a:srgbClr val="595959"/>
        </a:gs>
        <a:gs pos="100000">
          <a:srgbClr val="262626"/>
        </a:gs>
      </a:gsLst>
      <a:path path="circle">
        <a:fillToRect l="50000" t="50000" r="50000" b="50000"/>
      </a:path>
    </a:gradFill>
    <a:ln w="9360">
      <a:noFill/>
    </a:ln>
  </c:spPr>
</c:chartSpace>
</file>

<file path=xl/charts/chart1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s-CO" sz="1600" spc="89" strike="noStrike">
                <a:solidFill>
                  <a:srgbClr val="f2f2f2"/>
                </a:solidFill>
                <a:latin typeface="Calibri"/>
              </a:defRPr>
            </a:pPr>
            <a:r>
              <a:rPr b="1" lang="es-CO" sz="1600" spc="89" strike="noStrike">
                <a:solidFill>
                  <a:srgbClr val="f2f2f2"/>
                </a:solidFill>
                <a:latin typeface="Calibri"/>
              </a:rPr>
              <a:t>CATEGORÍA DE INFORMACIÓN</a:t>
            </a:r>
          </a:p>
        </c:rich>
      </c:tx>
      <c:overlay val="0"/>
      <c:spPr>
        <a:noFill/>
        <a:ln w="0">
          <a:noFill/>
        </a:ln>
      </c:spPr>
    </c:title>
    <c:autoTitleDeleted val="0"/>
    <c:view3D>
      <c:rotX val="30"/>
      <c:rotY val="0"/>
      <c:rAngAx val="0"/>
      <c:perspective val="30"/>
    </c:view3D>
    <c:floor>
      <c:spPr>
        <a:solidFill>
          <a:srgbClr val="d9d9d9"/>
        </a:solidFill>
        <a:ln w="0">
          <a:noFill/>
        </a:ln>
      </c:spPr>
    </c:floor>
    <c:sideWall>
      <c:spPr>
        <a:solidFill>
          <a:srgbClr val="d9d9d9"/>
        </a:solidFill>
        <a:ln w="0">
          <a:noFill/>
        </a:ln>
      </c:spPr>
    </c:sideWall>
    <c:backWall>
      <c:spPr>
        <a:solidFill>
          <a:srgbClr val="d9d9d9"/>
        </a:solidFill>
        <a:ln w="0">
          <a:noFill/>
        </a:ln>
      </c:spPr>
    </c:backWall>
    <c:plotArea>
      <c:pie3DChart>
        <c:varyColors val="1"/>
        <c:ser>
          <c:idx val="0"/>
          <c:order val="0"/>
          <c:spPr>
            <a:solidFill>
              <a:srgbClr val="4f81bd"/>
            </a:solidFill>
            <a:ln w="0">
              <a:noFill/>
            </a:ln>
          </c:spPr>
          <c:explosion val="0"/>
          <c:cat>
            <c:strRef>
              <c:f>DATOS!$A$43:$A$47</c:f>
              <c:strCache>
                <c:ptCount val="5"/>
                <c:pt idx="0">
                  <c:v>HARDWARE</c:v>
                </c:pt>
                <c:pt idx="1">
                  <c:v>INFORMACIÓN</c:v>
                </c:pt>
                <c:pt idx="2">
                  <c:v>INTANGIBLE</c:v>
                </c:pt>
                <c:pt idx="3">
                  <c:v>SERVICIOS</c:v>
                </c:pt>
                <c:pt idx="4">
                  <c:v>SOFTWARE</c:v>
                </c:pt>
              </c:strCache>
            </c:strRef>
          </c:cat>
          <c:val>
            <c:numRef>
              <c:f>DATOS!$B$43:$B$47</c:f>
              <c:numCache>
                <c:formatCode>General</c:formatCode>
                <c:ptCount val="0"/>
              </c:numCache>
            </c:numRef>
          </c:val>
        </c:ser>
      </c:pie3DChart>
    </c:plotArea>
    <c:legend>
      <c:legendPos val="b"/>
      <c:overlay val="0"/>
      <c:spPr>
        <a:noFill/>
        <a:ln w="0">
          <a:noFill/>
        </a:ln>
      </c:spPr>
      <c:txPr>
        <a:bodyPr/>
        <a:lstStyle/>
        <a:p>
          <a:pPr>
            <a:defRPr b="0" sz="900" spc="-1" strike="noStrike">
              <a:solidFill>
                <a:srgbClr val="d9d9d9"/>
              </a:solidFill>
              <a:latin typeface="Calibri"/>
            </a:defRPr>
          </a:pPr>
        </a:p>
      </c:txPr>
    </c:legend>
    <c:plotVisOnly val="1"/>
    <c:dispBlanksAs val="gap"/>
  </c:chart>
  <c:spPr>
    <a:gradFill>
      <a:gsLst>
        <a:gs pos="0">
          <a:srgbClr val="595959"/>
        </a:gs>
        <a:gs pos="100000">
          <a:srgbClr val="262626"/>
        </a:gs>
      </a:gsLst>
      <a:path path="circle">
        <a:fillToRect l="50000" t="50000" r="50000" b="50000"/>
      </a:path>
    </a:gradFill>
    <a:ln w="9360">
      <a:noFill/>
    </a:ln>
  </c:spPr>
</c:chartSpace>
</file>

<file path=xl/charts/chart1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s-CO" sz="1600" spc="89" strike="noStrike">
                <a:solidFill>
                  <a:srgbClr val="f2f2f2"/>
                </a:solidFill>
                <a:latin typeface="Calibri"/>
              </a:defRPr>
            </a:pPr>
            <a:r>
              <a:rPr b="1" lang="es-CO" sz="1600" spc="89" strike="noStrike">
                <a:solidFill>
                  <a:srgbClr val="f2f2f2"/>
                </a:solidFill>
                <a:latin typeface="Calibri"/>
              </a:rPr>
              <a:t>DATOS PERSONALES</a:t>
            </a:r>
          </a:p>
        </c:rich>
      </c:tx>
      <c:overlay val="0"/>
      <c:spPr>
        <a:noFill/>
        <a:ln w="0">
          <a:noFill/>
        </a:ln>
      </c:spPr>
    </c:title>
    <c:autoTitleDeleted val="0"/>
    <c:view3D>
      <c:rotX val="30"/>
      <c:rotY val="0"/>
      <c:rAngAx val="0"/>
      <c:perspective val="30"/>
    </c:view3D>
    <c:floor>
      <c:spPr>
        <a:solidFill>
          <a:srgbClr val="d9d9d9"/>
        </a:solidFill>
        <a:ln w="0">
          <a:noFill/>
        </a:ln>
      </c:spPr>
    </c:floor>
    <c:sideWall>
      <c:spPr>
        <a:solidFill>
          <a:srgbClr val="d9d9d9"/>
        </a:solidFill>
        <a:ln w="0">
          <a:noFill/>
        </a:ln>
      </c:spPr>
    </c:sideWall>
    <c:backWall>
      <c:spPr>
        <a:solidFill>
          <a:srgbClr val="d9d9d9"/>
        </a:solidFill>
        <a:ln w="0">
          <a:noFill/>
        </a:ln>
      </c:spPr>
    </c:backWall>
    <c:plotArea>
      <c:pie3DChart>
        <c:varyColors val="1"/>
        <c:ser>
          <c:idx val="0"/>
          <c:order val="0"/>
          <c:spPr>
            <a:solidFill>
              <a:srgbClr val="4f81bd"/>
            </a:solidFill>
            <a:ln w="0">
              <a:noFill/>
            </a:ln>
          </c:spPr>
          <c:explosion val="0"/>
          <c:cat>
            <c:strRef>
              <c:f>DATOS!$A$38:$A$40</c:f>
              <c:strCache>
                <c:ptCount val="3"/>
                <c:pt idx="0">
                  <c:v>Con Datos Personales</c:v>
                </c:pt>
                <c:pt idx="1">
                  <c:v/>
                </c:pt>
                <c:pt idx="2">
                  <c:v>Sin Datos Personales</c:v>
                </c:pt>
              </c:strCache>
            </c:strRef>
          </c:cat>
          <c:val>
            <c:numRef>
              <c:f>DATOS!$B$38:$B$40</c:f>
              <c:numCache>
                <c:formatCode>General</c:formatCode>
                <c:ptCount val="0"/>
              </c:numCache>
            </c:numRef>
          </c:val>
        </c:ser>
      </c:pie3DChart>
    </c:plotArea>
    <c:legend>
      <c:legendPos val="b"/>
      <c:overlay val="0"/>
      <c:spPr>
        <a:noFill/>
        <a:ln w="0">
          <a:noFill/>
        </a:ln>
      </c:spPr>
      <c:txPr>
        <a:bodyPr/>
        <a:lstStyle/>
        <a:p>
          <a:pPr>
            <a:defRPr b="0" sz="900" spc="-1" strike="noStrike">
              <a:solidFill>
                <a:srgbClr val="d9d9d9"/>
              </a:solidFill>
              <a:latin typeface="Calibri"/>
            </a:defRPr>
          </a:pPr>
        </a:p>
      </c:txPr>
    </c:legend>
    <c:plotVisOnly val="1"/>
    <c:dispBlanksAs val="gap"/>
  </c:chart>
  <c:spPr>
    <a:gradFill>
      <a:gsLst>
        <a:gs pos="0">
          <a:srgbClr val="595959"/>
        </a:gs>
        <a:gs pos="100000">
          <a:srgbClr val="262626"/>
        </a:gs>
      </a:gsLst>
      <a:path path="circle">
        <a:fillToRect l="50000" t="50000" r="50000" b="50000"/>
      </a:path>
    </a:gradFill>
    <a:ln w="9360">
      <a:noFill/>
    </a:ln>
  </c:spPr>
</c:chartSpace>
</file>

<file path=xl/charts/chart1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s-CO" sz="1600" spc="89" strike="noStrike">
                <a:solidFill>
                  <a:srgbClr val="f2f2f2"/>
                </a:solidFill>
                <a:latin typeface="Calibri"/>
              </a:defRPr>
            </a:pPr>
            <a:r>
              <a:rPr b="1" lang="es-CO" sz="1600" spc="89" strike="noStrike">
                <a:solidFill>
                  <a:srgbClr val="f2f2f2"/>
                </a:solidFill>
                <a:latin typeface="Calibri"/>
              </a:rPr>
              <a:t>DP Publicados</a:t>
            </a:r>
          </a:p>
        </c:rich>
      </c:tx>
      <c:overlay val="0"/>
      <c:spPr>
        <a:noFill/>
        <a:ln w="0">
          <a:noFill/>
        </a:ln>
      </c:spPr>
    </c:title>
    <c:autoTitleDeleted val="0"/>
    <c:view3D>
      <c:rotX val="30"/>
      <c:rotY val="0"/>
      <c:rAngAx val="0"/>
      <c:perspective val="30"/>
    </c:view3D>
    <c:floor>
      <c:spPr>
        <a:solidFill>
          <a:srgbClr val="d9d9d9"/>
        </a:solidFill>
        <a:ln w="0">
          <a:noFill/>
        </a:ln>
      </c:spPr>
    </c:floor>
    <c:sideWall>
      <c:spPr>
        <a:solidFill>
          <a:srgbClr val="d9d9d9"/>
        </a:solidFill>
        <a:ln w="0">
          <a:noFill/>
        </a:ln>
      </c:spPr>
    </c:sideWall>
    <c:backWall>
      <c:spPr>
        <a:solidFill>
          <a:srgbClr val="d9d9d9"/>
        </a:solidFill>
        <a:ln w="0">
          <a:noFill/>
        </a:ln>
      </c:spPr>
    </c:backWall>
    <c:plotArea>
      <c:pie3DChart>
        <c:varyColors val="1"/>
        <c:ser>
          <c:idx val="0"/>
          <c:order val="0"/>
          <c:spPr>
            <a:solidFill>
              <a:srgbClr val="4f81bd"/>
            </a:solidFill>
            <a:ln w="0">
              <a:noFill/>
            </a:ln>
          </c:spPr>
          <c:explosion val="0"/>
          <c:dPt>
            <c:idx val="0"/>
            <c:spPr>
              <a:gradFill>
                <a:gsLst>
                  <a:gs pos="0">
                    <a:srgbClr val="2e5f99"/>
                  </a:gs>
                  <a:gs pos="100000">
                    <a:srgbClr val="3c7ac7"/>
                  </a:gs>
                </a:gsLst>
                <a:lin ang="16200000"/>
              </a:gradFill>
              <a:ln w="0">
                <a:noFill/>
              </a:ln>
            </c:spPr>
          </c:dPt>
          <c:dPt>
            <c:idx val="1"/>
            <c:spPr>
              <a:gradFill>
                <a:gsLst>
                  <a:gs pos="0">
                    <a:srgbClr val="9c2f2c"/>
                  </a:gs>
                  <a:gs pos="100000">
                    <a:srgbClr val="cb3d39"/>
                  </a:gs>
                </a:gsLst>
                <a:lin ang="16200000"/>
              </a:gradFill>
              <a:ln w="0">
                <a:noFill/>
              </a:ln>
            </c:spPr>
          </c:dPt>
          <c:dLbls>
            <c:dLbl>
              <c:idx val="0"/>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dLbl>
              <c:idx val="1"/>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showLeaderLines val="1"/>
          </c:dLbls>
          <c:cat>
            <c:strRef>
              <c:f>DATOS!$C$38:$C$39</c:f>
              <c:strCache>
                <c:ptCount val="2"/>
                <c:pt idx="0">
                  <c:v>Publicados</c:v>
                </c:pt>
                <c:pt idx="1">
                  <c:v>Disponibles</c:v>
                </c:pt>
              </c:strCache>
            </c:strRef>
          </c:cat>
          <c:val>
            <c:numRef>
              <c:f>DATOS!$D$38:$D$39</c:f>
              <c:numCache>
                <c:formatCode>General</c:formatCode>
                <c:ptCount val="2"/>
                <c:pt idx="0">
                  <c:v>42</c:v>
                </c:pt>
                <c:pt idx="1">
                  <c:v>266</c:v>
                </c:pt>
              </c:numCache>
            </c:numRef>
          </c:val>
        </c:ser>
      </c:pie3DChart>
    </c:plotArea>
    <c:legend>
      <c:legendPos val="b"/>
      <c:overlay val="0"/>
      <c:spPr>
        <a:noFill/>
        <a:ln w="0">
          <a:noFill/>
        </a:ln>
      </c:spPr>
      <c:txPr>
        <a:bodyPr/>
        <a:lstStyle/>
        <a:p>
          <a:pPr>
            <a:defRPr b="0" sz="900" spc="-1" strike="noStrike">
              <a:solidFill>
                <a:srgbClr val="d9d9d9"/>
              </a:solidFill>
              <a:latin typeface="Calibri"/>
            </a:defRPr>
          </a:pPr>
        </a:p>
      </c:txPr>
    </c:legend>
    <c:plotVisOnly val="1"/>
    <c:dispBlanksAs val="gap"/>
  </c:chart>
  <c:spPr>
    <a:gradFill>
      <a:gsLst>
        <a:gs pos="0">
          <a:srgbClr val="595959"/>
        </a:gs>
        <a:gs pos="100000">
          <a:srgbClr val="262626"/>
        </a:gs>
      </a:gsLst>
      <a:path path="circle">
        <a:fillToRect l="50000" t="50000" r="50000" b="50000"/>
      </a:path>
    </a:gradFill>
    <a:ln w="9360">
      <a:noFill/>
    </a:ln>
  </c:spPr>
</c:chartSpace>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_rels/drawing3.xml.rels><?xml version="1.0" encoding="UTF-8"?>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 Id="rId3" Type="http://schemas.openxmlformats.org/officeDocument/2006/relationships/chart" Target="../charts/chart15.xml"/><Relationship Id="rId4" Type="http://schemas.openxmlformats.org/officeDocument/2006/relationships/chart" Target="../charts/chart16.xml"/><Relationship Id="rId5" Type="http://schemas.openxmlformats.org/officeDocument/2006/relationships/chart" Target="../charts/chart17.xml"/><Relationship Id="rId6" Type="http://schemas.openxmlformats.org/officeDocument/2006/relationships/chart" Target="../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59760</xdr:colOff>
      <xdr:row>0</xdr:row>
      <xdr:rowOff>0</xdr:rowOff>
    </xdr:from>
    <xdr:to>
      <xdr:col>0</xdr:col>
      <xdr:colOff>626760</xdr:colOff>
      <xdr:row>3</xdr:row>
      <xdr:rowOff>25560</xdr:rowOff>
    </xdr:to>
    <xdr:pic>
      <xdr:nvPicPr>
        <xdr:cNvPr id="0" name="Imagen 2" descr=""/>
        <xdr:cNvPicPr/>
      </xdr:nvPicPr>
      <xdr:blipFill>
        <a:blip r:embed="rId1"/>
        <a:srcRect l="18235" t="3752" r="18072" b="13199"/>
        <a:stretch/>
      </xdr:blipFill>
      <xdr:spPr>
        <a:xfrm>
          <a:off x="59760" y="0"/>
          <a:ext cx="567000" cy="1025640"/>
        </a:xfrm>
        <a:prstGeom prst="rect">
          <a:avLst/>
        </a:prstGeom>
        <a:ln w="0">
          <a:noFill/>
        </a:ln>
      </xdr:spPr>
    </xdr:pic>
    <xdr:clientData/>
  </xdr:twoCellAnchor>
  <xdr:twoCellAnchor editAs="twoCell">
    <xdr:from>
      <xdr:col>1</xdr:col>
      <xdr:colOff>115200</xdr:colOff>
      <xdr:row>0</xdr:row>
      <xdr:rowOff>52200</xdr:rowOff>
    </xdr:from>
    <xdr:to>
      <xdr:col>8</xdr:col>
      <xdr:colOff>540000</xdr:colOff>
      <xdr:row>2</xdr:row>
      <xdr:rowOff>230760</xdr:rowOff>
    </xdr:to>
    <xdr:sp>
      <xdr:nvSpPr>
        <xdr:cNvPr id="1" name="AutoShape 3"/>
        <xdr:cNvSpPr/>
      </xdr:nvSpPr>
      <xdr:spPr>
        <a:xfrm>
          <a:off x="920880" y="52200"/>
          <a:ext cx="11161440" cy="845280"/>
        </a:xfrm>
        <a:prstGeom prst="roundRect">
          <a:avLst>
            <a:gd name="adj" fmla="val 16667"/>
          </a:avLst>
        </a:prstGeom>
        <a:solidFill>
          <a:srgbClr val="ffffff"/>
        </a:solidFill>
        <a:ln w="31680">
          <a:solidFill>
            <a:srgbClr val="f20000"/>
          </a:solidFill>
          <a:round/>
        </a:ln>
      </xdr:spPr>
      <xdr:style>
        <a:lnRef idx="0"/>
        <a:fillRef idx="0"/>
        <a:effectRef idx="0"/>
        <a:fontRef idx="minor"/>
      </xdr:style>
      <xdr:txBody>
        <a:bodyPr lIns="0" rIns="0" tIns="0" bIns="0" anchor="ctr">
          <a:noAutofit/>
        </a:bodyPr>
        <a:p>
          <a:pPr algn="ctr">
            <a:lnSpc>
              <a:spcPct val="100000"/>
            </a:lnSpc>
            <a:tabLst>
              <a:tab algn="l" pos="0"/>
            </a:tabLst>
          </a:pPr>
          <a:r>
            <a:rPr b="1" lang="es-CO" sz="2000" spc="-1" strike="noStrike">
              <a:solidFill>
                <a:srgbClr val="ef0314"/>
              </a:solidFill>
              <a:latin typeface="Museo Sans Condensed"/>
            </a:rPr>
            <a:t>Proceso GESTIÓN DE LA TECNOLOGÍA Y LA INFORMACIÓN</a:t>
          </a:r>
          <a:endParaRPr b="0" lang="es-CO" sz="2000" spc="-1" strike="noStrike">
            <a:latin typeface="Times New Roman"/>
          </a:endParaRPr>
        </a:p>
        <a:p>
          <a:pPr algn="ctr">
            <a:lnSpc>
              <a:spcPct val="100000"/>
            </a:lnSpc>
            <a:tabLst>
              <a:tab algn="l" pos="0"/>
            </a:tabLst>
          </a:pPr>
          <a:endParaRPr b="0" lang="es-CO" sz="2000" spc="-1" strike="noStrike">
            <a:latin typeface="Times New Roman"/>
          </a:endParaRPr>
        </a:p>
        <a:p>
          <a:pPr algn="ctr">
            <a:lnSpc>
              <a:spcPct val="100000"/>
            </a:lnSpc>
            <a:tabLst>
              <a:tab algn="l" pos="0"/>
            </a:tabLst>
          </a:pPr>
          <a:r>
            <a:rPr b="1" lang="es-CO" sz="1600" spc="-1" strike="noStrike">
              <a:solidFill>
                <a:srgbClr val="000000"/>
              </a:solidFill>
              <a:latin typeface="Museo Sans Condensed"/>
            </a:rPr>
            <a:t>Formato registro, actualización y valoración de Activos de Información </a:t>
          </a:r>
          <a:endParaRPr b="0" lang="es-CO" sz="1600" spc="-1" strike="noStrike">
            <a:latin typeface="Times New Roman"/>
          </a:endParaRPr>
        </a:p>
      </xdr:txBody>
    </xdr:sp>
    <xdr:clientData/>
  </xdr:twoCellAnchor>
  <xdr:twoCellAnchor editAs="absolute">
    <xdr:from>
      <xdr:col>8</xdr:col>
      <xdr:colOff>646200</xdr:colOff>
      <xdr:row>0</xdr:row>
      <xdr:rowOff>39960</xdr:rowOff>
    </xdr:from>
    <xdr:to>
      <xdr:col>10</xdr:col>
      <xdr:colOff>279720</xdr:colOff>
      <xdr:row>0</xdr:row>
      <xdr:rowOff>274680</xdr:rowOff>
    </xdr:to>
    <xdr:sp>
      <xdr:nvSpPr>
        <xdr:cNvPr id="2" name="CuadroTexto 5"/>
        <xdr:cNvSpPr/>
      </xdr:nvSpPr>
      <xdr:spPr>
        <a:xfrm>
          <a:off x="12188520" y="39960"/>
          <a:ext cx="1911960" cy="234720"/>
        </a:xfrm>
        <a:prstGeom prst="rect">
          <a:avLst/>
        </a:prstGeom>
        <a:solidFill>
          <a:srgbClr val="ffffff"/>
        </a:solidFill>
        <a:ln w="9360">
          <a:solidFill>
            <a:srgbClr val="000000"/>
          </a:solidFill>
          <a:round/>
        </a:ln>
      </xdr:spPr>
      <xdr:style>
        <a:lnRef idx="0"/>
        <a:fillRef idx="0"/>
        <a:effectRef idx="0"/>
        <a:fontRef idx="minor"/>
      </xdr:style>
      <xdr:txBody>
        <a:bodyPr lIns="90000" rIns="90000" tIns="45000" bIns="45000" anchor="ctr">
          <a:noAutofit/>
        </a:bodyPr>
        <a:p>
          <a:pPr algn="r">
            <a:lnSpc>
              <a:spcPct val="100000"/>
            </a:lnSpc>
          </a:pPr>
          <a:r>
            <a:rPr b="0" lang="es-CO" sz="1000" spc="-1" strike="noStrike">
              <a:solidFill>
                <a:srgbClr val="000000"/>
              </a:solidFill>
              <a:latin typeface="Museo Sans 300"/>
            </a:rPr>
            <a:t>Código: </a:t>
          </a:r>
          <a:endParaRPr b="0" lang="es-CO" sz="1000" spc="-1" strike="noStrike">
            <a:latin typeface="Times New Roman"/>
          </a:endParaRPr>
        </a:p>
      </xdr:txBody>
    </xdr:sp>
    <xdr:clientData/>
  </xdr:twoCellAnchor>
  <xdr:twoCellAnchor editAs="absolute">
    <xdr:from>
      <xdr:col>8</xdr:col>
      <xdr:colOff>646200</xdr:colOff>
      <xdr:row>0</xdr:row>
      <xdr:rowOff>275760</xdr:rowOff>
    </xdr:from>
    <xdr:to>
      <xdr:col>10</xdr:col>
      <xdr:colOff>279720</xdr:colOff>
      <xdr:row>1</xdr:row>
      <xdr:rowOff>217800</xdr:rowOff>
    </xdr:to>
    <xdr:sp>
      <xdr:nvSpPr>
        <xdr:cNvPr id="3" name="CuadroTexto 6"/>
        <xdr:cNvSpPr/>
      </xdr:nvSpPr>
      <xdr:spPr>
        <a:xfrm>
          <a:off x="12188520" y="275760"/>
          <a:ext cx="1911960" cy="275400"/>
        </a:xfrm>
        <a:prstGeom prst="rect">
          <a:avLst/>
        </a:prstGeom>
        <a:solidFill>
          <a:srgbClr val="ffffff"/>
        </a:solidFill>
        <a:ln w="9360">
          <a:solidFill>
            <a:srgbClr val="000000"/>
          </a:solidFill>
          <a:round/>
        </a:ln>
      </xdr:spPr>
      <xdr:style>
        <a:lnRef idx="0"/>
        <a:fillRef idx="0"/>
        <a:effectRef idx="0"/>
        <a:fontRef idx="minor"/>
      </xdr:style>
      <xdr:txBody>
        <a:bodyPr lIns="90000" rIns="90000" tIns="45000" bIns="45000" anchor="ctr">
          <a:noAutofit/>
        </a:bodyPr>
        <a:p>
          <a:pPr algn="r">
            <a:lnSpc>
              <a:spcPct val="100000"/>
            </a:lnSpc>
          </a:pPr>
          <a:r>
            <a:rPr b="0" lang="es-CO" sz="1000" spc="-1" strike="noStrike">
              <a:solidFill>
                <a:srgbClr val="000000"/>
              </a:solidFill>
              <a:latin typeface="Museo Sans 300"/>
            </a:rPr>
            <a:t>Versión: </a:t>
          </a:r>
          <a:endParaRPr b="0" lang="es-CO" sz="1000" spc="-1" strike="noStrike">
            <a:latin typeface="Times New Roman"/>
          </a:endParaRPr>
        </a:p>
      </xdr:txBody>
    </xdr:sp>
    <xdr:clientData/>
  </xdr:twoCellAnchor>
  <xdr:twoCellAnchor editAs="absolute">
    <xdr:from>
      <xdr:col>8</xdr:col>
      <xdr:colOff>646200</xdr:colOff>
      <xdr:row>1</xdr:row>
      <xdr:rowOff>215280</xdr:rowOff>
    </xdr:from>
    <xdr:to>
      <xdr:col>10</xdr:col>
      <xdr:colOff>279720</xdr:colOff>
      <xdr:row>2</xdr:row>
      <xdr:rowOff>186480</xdr:rowOff>
    </xdr:to>
    <xdr:sp>
      <xdr:nvSpPr>
        <xdr:cNvPr id="4" name="CuadroTexto 7"/>
        <xdr:cNvSpPr/>
      </xdr:nvSpPr>
      <xdr:spPr>
        <a:xfrm>
          <a:off x="12188520" y="548640"/>
          <a:ext cx="1911960" cy="304560"/>
        </a:xfrm>
        <a:prstGeom prst="rect">
          <a:avLst/>
        </a:prstGeom>
        <a:solidFill>
          <a:srgbClr val="ffffff"/>
        </a:solidFill>
        <a:ln w="9360">
          <a:solidFill>
            <a:srgbClr val="000000"/>
          </a:solidFill>
          <a:round/>
        </a:ln>
      </xdr:spPr>
      <xdr:style>
        <a:lnRef idx="0"/>
        <a:fillRef idx="0"/>
        <a:effectRef idx="0"/>
        <a:fontRef idx="minor"/>
      </xdr:style>
      <xdr:txBody>
        <a:bodyPr lIns="90000" rIns="90000" tIns="45000" bIns="45000" anchor="ctr">
          <a:noAutofit/>
        </a:bodyPr>
        <a:p>
          <a:pPr algn="r">
            <a:lnSpc>
              <a:spcPct val="100000"/>
            </a:lnSpc>
          </a:pPr>
          <a:r>
            <a:rPr b="0" lang="es-CO" sz="1000" spc="-1" strike="noStrike">
              <a:solidFill>
                <a:srgbClr val="000000"/>
              </a:solidFill>
              <a:latin typeface="Museo Sans 300"/>
            </a:rPr>
            <a:t>Vigente desde: </a:t>
          </a:r>
          <a:endParaRPr b="0" lang="es-CO" sz="1000" spc="-1" strike="noStrike">
            <a:latin typeface="Times New Roman"/>
          </a:endParaRPr>
        </a:p>
      </xdr:txBody>
    </xdr:sp>
    <xdr:clientData/>
  </xdr:twoCellAnchor>
  <xdr:twoCellAnchor editAs="absolute">
    <xdr:from>
      <xdr:col>10</xdr:col>
      <xdr:colOff>281160</xdr:colOff>
      <xdr:row>0</xdr:row>
      <xdr:rowOff>39960</xdr:rowOff>
    </xdr:from>
    <xdr:to>
      <xdr:col>11</xdr:col>
      <xdr:colOff>397800</xdr:colOff>
      <xdr:row>0</xdr:row>
      <xdr:rowOff>274680</xdr:rowOff>
    </xdr:to>
    <xdr:sp>
      <xdr:nvSpPr>
        <xdr:cNvPr id="5" name="CuadroTexto 8"/>
        <xdr:cNvSpPr/>
      </xdr:nvSpPr>
      <xdr:spPr>
        <a:xfrm>
          <a:off x="14101920" y="39960"/>
          <a:ext cx="2062440" cy="234720"/>
        </a:xfrm>
        <a:prstGeom prst="rect">
          <a:avLst/>
        </a:prstGeom>
        <a:solidFill>
          <a:srgbClr val="ffffff"/>
        </a:solidFill>
        <a:ln w="9360">
          <a:solidFill>
            <a:srgbClr val="000000"/>
          </a:solidFill>
          <a:round/>
        </a:ln>
      </xdr:spPr>
      <xdr:style>
        <a:lnRef idx="0"/>
        <a:fillRef idx="0"/>
        <a:effectRef idx="0"/>
        <a:fontRef idx="minor"/>
      </xdr:style>
      <xdr:txBody>
        <a:bodyPr lIns="90000" rIns="90000" tIns="45000" bIns="45000" anchor="ctr">
          <a:noAutofit/>
        </a:bodyPr>
        <a:p>
          <a:pPr algn="ctr">
            <a:lnSpc>
              <a:spcPct val="100000"/>
            </a:lnSpc>
          </a:pPr>
          <a:r>
            <a:rPr b="0" lang="es-CO" sz="1000" spc="-1" strike="noStrike">
              <a:solidFill>
                <a:srgbClr val="000000"/>
              </a:solidFill>
              <a:latin typeface="Museo Sans 300"/>
            </a:rPr>
            <a:t>XXXXXXX</a:t>
          </a:r>
          <a:endParaRPr b="0" lang="es-CO" sz="1000" spc="-1" strike="noStrike">
            <a:latin typeface="Times New Roman"/>
          </a:endParaRPr>
        </a:p>
      </xdr:txBody>
    </xdr:sp>
    <xdr:clientData/>
  </xdr:twoCellAnchor>
  <xdr:twoCellAnchor editAs="absolute">
    <xdr:from>
      <xdr:col>10</xdr:col>
      <xdr:colOff>281160</xdr:colOff>
      <xdr:row>0</xdr:row>
      <xdr:rowOff>275760</xdr:rowOff>
    </xdr:from>
    <xdr:to>
      <xdr:col>11</xdr:col>
      <xdr:colOff>397800</xdr:colOff>
      <xdr:row>1</xdr:row>
      <xdr:rowOff>216360</xdr:rowOff>
    </xdr:to>
    <xdr:sp>
      <xdr:nvSpPr>
        <xdr:cNvPr id="6" name="CuadroTexto 9"/>
        <xdr:cNvSpPr/>
      </xdr:nvSpPr>
      <xdr:spPr>
        <a:xfrm>
          <a:off x="14101920" y="275760"/>
          <a:ext cx="2062440" cy="273960"/>
        </a:xfrm>
        <a:prstGeom prst="rect">
          <a:avLst/>
        </a:prstGeom>
        <a:solidFill>
          <a:srgbClr val="ffffff"/>
        </a:solidFill>
        <a:ln w="9360">
          <a:solidFill>
            <a:srgbClr val="000000"/>
          </a:solidFill>
          <a:round/>
        </a:ln>
      </xdr:spPr>
      <xdr:style>
        <a:lnRef idx="0"/>
        <a:fillRef idx="0"/>
        <a:effectRef idx="0"/>
        <a:fontRef idx="minor"/>
      </xdr:style>
      <xdr:txBody>
        <a:bodyPr lIns="90000" rIns="90000" tIns="45000" bIns="45000" anchor="ctr">
          <a:noAutofit/>
        </a:bodyPr>
        <a:p>
          <a:pPr algn="ctr">
            <a:lnSpc>
              <a:spcPct val="100000"/>
            </a:lnSpc>
          </a:pPr>
          <a:r>
            <a:rPr b="0" lang="es-CO" sz="1000" spc="-1" strike="noStrike">
              <a:solidFill>
                <a:srgbClr val="000000"/>
              </a:solidFill>
              <a:latin typeface="Museo Sans 300"/>
            </a:rPr>
            <a:t>1</a:t>
          </a:r>
          <a:endParaRPr b="0" lang="es-CO" sz="1000" spc="-1" strike="noStrike">
            <a:latin typeface="Times New Roman"/>
          </a:endParaRPr>
        </a:p>
      </xdr:txBody>
    </xdr:sp>
    <xdr:clientData/>
  </xdr:twoCellAnchor>
  <xdr:twoCellAnchor editAs="absolute">
    <xdr:from>
      <xdr:col>10</xdr:col>
      <xdr:colOff>281160</xdr:colOff>
      <xdr:row>1</xdr:row>
      <xdr:rowOff>217800</xdr:rowOff>
    </xdr:from>
    <xdr:to>
      <xdr:col>11</xdr:col>
      <xdr:colOff>397800</xdr:colOff>
      <xdr:row>2</xdr:row>
      <xdr:rowOff>187200</xdr:rowOff>
    </xdr:to>
    <xdr:sp>
      <xdr:nvSpPr>
        <xdr:cNvPr id="7" name="CuadroTexto 10"/>
        <xdr:cNvSpPr/>
      </xdr:nvSpPr>
      <xdr:spPr>
        <a:xfrm>
          <a:off x="14101920" y="551160"/>
          <a:ext cx="2062440" cy="302760"/>
        </a:xfrm>
        <a:prstGeom prst="rect">
          <a:avLst/>
        </a:prstGeom>
        <a:solidFill>
          <a:srgbClr val="ffffff"/>
        </a:solidFill>
        <a:ln w="9360">
          <a:solidFill>
            <a:srgbClr val="000000"/>
          </a:solidFill>
          <a:round/>
        </a:ln>
      </xdr:spPr>
      <xdr:style>
        <a:lnRef idx="0"/>
        <a:fillRef idx="0"/>
        <a:effectRef idx="0"/>
        <a:fontRef idx="minor"/>
      </xdr:style>
      <xdr:txBody>
        <a:bodyPr lIns="90000" rIns="90000" tIns="45000" bIns="45000" anchor="ctr">
          <a:noAutofit/>
        </a:bodyPr>
        <a:p>
          <a:pPr algn="ctr">
            <a:lnSpc>
              <a:spcPct val="100000"/>
            </a:lnSpc>
          </a:pPr>
          <a:r>
            <a:rPr b="0" lang="es-CO" sz="1000" spc="-1" strike="noStrike">
              <a:solidFill>
                <a:srgbClr val="000000"/>
              </a:solidFill>
              <a:latin typeface="Museo Sans 300"/>
            </a:rPr>
            <a:t>XX/XX/2021</a:t>
          </a:r>
          <a:endParaRPr b="0" lang="es-CO"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8</xdr:col>
      <xdr:colOff>304920</xdr:colOff>
      <xdr:row>11</xdr:row>
      <xdr:rowOff>76320</xdr:rowOff>
    </xdr:from>
    <xdr:to>
      <xdr:col>14</xdr:col>
      <xdr:colOff>132120</xdr:colOff>
      <xdr:row>26</xdr:row>
      <xdr:rowOff>103320</xdr:rowOff>
    </xdr:to>
    <xdr:sp>
      <xdr:nvSpPr>
        <xdr:cNvPr id="8" name="shape"/>
        <xdr:cNvSpPr/>
      </xdr:nvSpPr>
      <xdr:spPr>
        <a:xfrm>
          <a:off x="6350040" y="2171880"/>
          <a:ext cx="4361040" cy="2884320"/>
        </a:xfrm>
        <a:prstGeom prst="rect">
          <a:avLst/>
        </a:prstGeom>
        <a:solidFill>
          <a:srgbClr val="ffffff"/>
        </a:solidFill>
        <a:ln w="0">
          <a:solidFill>
            <a:srgbClr val="008000"/>
          </a:solidFill>
        </a:ln>
      </xdr:spPr>
      <xdr:style>
        <a:lnRef idx="0"/>
        <a:fillRef idx="0"/>
        <a:effectRef idx="0"/>
        <a:fontRef idx="minor"/>
      </xdr:style>
      <xdr:txBody>
        <a:bodyPr lIns="90000" rIns="90000" tIns="45000" bIns="45000" anchor="t">
          <a:noAutofit/>
        </a:bodyPr>
        <a:p>
          <a:pPr>
            <a:lnSpc>
              <a:spcPct val="100000"/>
            </a:lnSpc>
          </a:pPr>
          <a:r>
            <a:rPr b="0" lang="es-CO" sz="1100" spc="-1" strike="noStrike">
              <a:solidFill>
                <a:srgbClr val="000000"/>
              </a:solidFill>
              <a:latin typeface="Times New Roman"/>
            </a:rPr>
            <a:t>Este gráfico no está disponible en su versión de Excel.</a:t>
          </a:r>
          <a:endParaRPr b="0" lang="es-CO" sz="1100" spc="-1" strike="noStrike">
            <a:latin typeface="Times New Roman"/>
          </a:endParaRPr>
        </a:p>
        <a:p>
          <a:pPr>
            <a:lnSpc>
              <a:spcPct val="100000"/>
            </a:lnSpc>
          </a:pPr>
          <a:endParaRPr b="0" lang="es-CO" sz="1100" spc="-1" strike="noStrike">
            <a:latin typeface="Times New Roman"/>
          </a:endParaRPr>
        </a:p>
        <a:p>
          <a:pPr>
            <a:lnSpc>
              <a:spcPct val="100000"/>
            </a:lnSpc>
          </a:pPr>
          <a:r>
            <a:rPr b="0" lang="es-CO" sz="1100" spc="-1" strike="noStrike">
              <a:solidFill>
                <a:srgbClr val="000000"/>
              </a:solidFill>
              <a:latin typeface="Times New Roman"/>
            </a:rPr>
            <a:t>Si edita esta forma o guarda el libro en un formato de archivo diferente, el gráfico no se podrá utilizar.</a:t>
          </a:r>
          <a:endParaRPr b="0" lang="es-CO"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85680</xdr:colOff>
      <xdr:row>0</xdr:row>
      <xdr:rowOff>57240</xdr:rowOff>
    </xdr:from>
    <xdr:to>
      <xdr:col>12</xdr:col>
      <xdr:colOff>121680</xdr:colOff>
      <xdr:row>48</xdr:row>
      <xdr:rowOff>165240</xdr:rowOff>
    </xdr:to>
    <xdr:graphicFrame>
      <xdr:nvGraphicFramePr>
        <xdr:cNvPr id="9" name="Gráfico 2"/>
        <xdr:cNvGraphicFramePr/>
      </xdr:nvGraphicFramePr>
      <xdr:xfrm>
        <a:off x="5850360" y="57240"/>
        <a:ext cx="5325480" cy="9347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5760</xdr:colOff>
      <xdr:row>49</xdr:row>
      <xdr:rowOff>2880</xdr:rowOff>
    </xdr:from>
    <xdr:to>
      <xdr:col>19</xdr:col>
      <xdr:colOff>4680</xdr:colOff>
      <xdr:row>63</xdr:row>
      <xdr:rowOff>35280</xdr:rowOff>
    </xdr:to>
    <xdr:graphicFrame>
      <xdr:nvGraphicFramePr>
        <xdr:cNvPr id="10" name="Gráfico 6"/>
        <xdr:cNvGraphicFramePr/>
      </xdr:nvGraphicFramePr>
      <xdr:xfrm>
        <a:off x="11815560" y="9480240"/>
        <a:ext cx="4532760" cy="27471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5760</xdr:colOff>
      <xdr:row>32</xdr:row>
      <xdr:rowOff>1080</xdr:rowOff>
    </xdr:from>
    <xdr:to>
      <xdr:col>19</xdr:col>
      <xdr:colOff>4680</xdr:colOff>
      <xdr:row>46</xdr:row>
      <xdr:rowOff>161640</xdr:rowOff>
    </xdr:to>
    <xdr:graphicFrame>
      <xdr:nvGraphicFramePr>
        <xdr:cNvPr id="11" name="Gráfico 7"/>
        <xdr:cNvGraphicFramePr/>
      </xdr:nvGraphicFramePr>
      <xdr:xfrm>
        <a:off x="11815560" y="6096960"/>
        <a:ext cx="4532760" cy="292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8280</xdr:colOff>
      <xdr:row>16</xdr:row>
      <xdr:rowOff>12240</xdr:rowOff>
    </xdr:from>
    <xdr:to>
      <xdr:col>19</xdr:col>
      <xdr:colOff>7200</xdr:colOff>
      <xdr:row>30</xdr:row>
      <xdr:rowOff>87120</xdr:rowOff>
    </xdr:to>
    <xdr:graphicFrame>
      <xdr:nvGraphicFramePr>
        <xdr:cNvPr id="12" name="Gráfico 8"/>
        <xdr:cNvGraphicFramePr/>
      </xdr:nvGraphicFramePr>
      <xdr:xfrm>
        <a:off x="11818080" y="3060360"/>
        <a:ext cx="4532760" cy="27417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9720</xdr:colOff>
      <xdr:row>0</xdr:row>
      <xdr:rowOff>24840</xdr:rowOff>
    </xdr:from>
    <xdr:to>
      <xdr:col>19</xdr:col>
      <xdr:colOff>8640</xdr:colOff>
      <xdr:row>14</xdr:row>
      <xdr:rowOff>100080</xdr:rowOff>
    </xdr:to>
    <xdr:graphicFrame>
      <xdr:nvGraphicFramePr>
        <xdr:cNvPr id="13" name="Gráfico 9"/>
        <xdr:cNvGraphicFramePr/>
      </xdr:nvGraphicFramePr>
      <xdr:xfrm>
        <a:off x="11819520" y="24840"/>
        <a:ext cx="4532760" cy="274212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xdr:col>
      <xdr:colOff>153720</xdr:colOff>
      <xdr:row>0</xdr:row>
      <xdr:rowOff>130320</xdr:rowOff>
    </xdr:from>
    <xdr:to>
      <xdr:col>25</xdr:col>
      <xdr:colOff>152280</xdr:colOff>
      <xdr:row>15</xdr:row>
      <xdr:rowOff>47520</xdr:rowOff>
    </xdr:to>
    <xdr:graphicFrame>
      <xdr:nvGraphicFramePr>
        <xdr:cNvPr id="14" name="Gráfico 1"/>
        <xdr:cNvGraphicFramePr/>
      </xdr:nvGraphicFramePr>
      <xdr:xfrm>
        <a:off x="16497360" y="130320"/>
        <a:ext cx="4532400" cy="277488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IngenieroSoporte/Proyectos/2017/Activos%20de%20Informacion/ActivosInformacionPorOficinas/ActivoInformacion-CuraduriaHistoria.xlsm"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C:/Diego_Diaz/Activos%20de%20Informaci&#243;n/Activos%20de%20Informacion%20Rev1%20DRinc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sheetDataSet>
  </externalBook>
</externalLink>
</file>

<file path=xl/tables/table1.xml><?xml version="1.0" encoding="utf-8"?>
<table xmlns="http://schemas.openxmlformats.org/spreadsheetml/2006/main" id="1" name="Tabla1712" displayName="Tabla1712" ref="E19:F22" headerRowCount="1" totalsRowCount="0" totalsRowShown="0">
  <autoFilter ref="E19:F22"/>
  <tableColumns count="2">
    <tableColumn id="1" name="Columna1"/>
    <tableColumn id="2" name="Columna2"/>
  </tableColumns>
</table>
</file>

<file path=xl/tables/table2.xml><?xml version="1.0" encoding="utf-8"?>
<table xmlns="http://schemas.openxmlformats.org/spreadsheetml/2006/main" id="2" name="TablaArt18" displayName="TablaArt18" ref="H23:I33" headerRowCount="1" totalsRowCount="0" totalsRowShown="0">
  <autoFilter ref="H23:I33"/>
  <tableColumns count="2">
    <tableColumn id="1" name="Columna1"/>
    <tableColumn id="2" name="Columna2"/>
  </tableColumns>
</table>
</file>

<file path=xl/tables/table3.xml><?xml version="1.0" encoding="utf-8"?>
<table xmlns="http://schemas.openxmlformats.org/spreadsheetml/2006/main" id="3" name="TablaArt19" displayName="TablaArt19" ref="H19:I22" headerRowCount="1" totalsRowCount="0" totalsRowShown="0">
  <autoFilter ref="H19:I22"/>
  <tableColumns count="2">
    <tableColumn id="1" name="Columna1"/>
    <tableColumn id="2" name="Columna2"/>
  </tableColumns>
</table>
</file>

<file path=xl/tables/table4.xml><?xml version="1.0" encoding="utf-8"?>
<table xmlns="http://schemas.openxmlformats.org/spreadsheetml/2006/main" id="4" name="TablaConfidencialidad" displayName="TablaConfidencialidad" ref="E13:F16" headerRowCount="1" totalsRowCount="0" totalsRowShown="0">
  <autoFilter ref="E13:F16"/>
  <tableColumns count="2">
    <tableColumn id="1" name="Confidencialidad "/>
    <tableColumn id="2" name="Columna1"/>
  </tableColumns>
</table>
</file>

<file path=xl/tables/table5.xml><?xml version="1.0" encoding="utf-8"?>
<table xmlns="http://schemas.openxmlformats.org/spreadsheetml/2006/main" id="5" name="TablaDisponibilidad" displayName="TablaDisponibilidad" ref="I13:J16" headerRowCount="1" totalsRowCount="0" totalsRowShown="0">
  <autoFilter ref="I13:J16"/>
  <tableColumns count="2">
    <tableColumn id="1" name="Disponibilidad "/>
    <tableColumn id="2" name="Columna1"/>
  </tableColumns>
</table>
</file>

<file path=xl/tables/table6.xml><?xml version="1.0" encoding="utf-8"?>
<table xmlns="http://schemas.openxmlformats.org/spreadsheetml/2006/main" id="6" name="TablaIntegridad" displayName="TablaIntegridad" ref="G13:H16" headerRowCount="1" totalsRowCount="0" totalsRowShown="0">
  <autoFilter ref="G13:H16"/>
  <tableColumns count="2">
    <tableColumn id="1" name="Integridad "/>
    <tableColumn id="2" name="Columna1"/>
  </tableColumns>
</tabl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observatorio.dadep.gov.co/proyectos" TargetMode="External"/><Relationship Id="rId3" Type="http://schemas.openxmlformats.org/officeDocument/2006/relationships/hyperlink" Target="http://observatorio.dadep.gov.co/resultados-e-informes" TargetMode="External"/><Relationship Id="rId4" Type="http://schemas.openxmlformats.org/officeDocument/2006/relationships/hyperlink" Target="http://observatorio.dadep.gov.co/publicaciones" TargetMode="External"/><Relationship Id="rId5" Type="http://schemas.openxmlformats.org/officeDocument/2006/relationships/hyperlink" Target="http://observatorio.dadep.gov.co/noticias" TargetMode="External"/><Relationship Id="rId6" Type="http://schemas.openxmlformats.org/officeDocument/2006/relationships/hyperlink" Target="http://observatorio.dadep.gov.co/reportes-tecnicos" TargetMode="External"/><Relationship Id="rId7" Type="http://schemas.openxmlformats.org/officeDocument/2006/relationships/hyperlink" Target="https://www.dadep.gov.co/control/plan-anual-auditorias" TargetMode="External"/><Relationship Id="rId8" Type="http://schemas.openxmlformats.org/officeDocument/2006/relationships/hyperlink" Target="https://www.dadep.gov.co/control/Informes-y-requerimientos-de-ley" TargetMode="External"/><Relationship Id="rId9" Type="http://schemas.openxmlformats.org/officeDocument/2006/relationships/hyperlink" Target="https://www.dadep.gov.co/control/Informes-y-requerimientos-de-ley" TargetMode="External"/><Relationship Id="rId10" Type="http://schemas.openxmlformats.org/officeDocument/2006/relationships/hyperlink" Target="http://sgc.dadep.gov.co/11/127-INSGD-02.php" TargetMode="External"/><Relationship Id="rId11" Type="http://schemas.openxmlformats.org/officeDocument/2006/relationships/hyperlink" Target="http://sgc.dadep.gov.co/11/127-INSGD-01.php" TargetMode="External"/><Relationship Id="rId12" Type="http://schemas.openxmlformats.org/officeDocument/2006/relationships/hyperlink" Target="http://sgc.dadep.gov.co/11/127-PPPGD-03.php" TargetMode="External"/><Relationship Id="rId13" Type="http://schemas.openxmlformats.org/officeDocument/2006/relationships/hyperlink" Target="http://sgc.dadep.gov.co/11/127-PPPGD-01.php" TargetMode="External"/><Relationship Id="rId14" Type="http://schemas.openxmlformats.org/officeDocument/2006/relationships/hyperlink" Target="http://sgc.dadep.gov.co/11/127-PPPGD-02.php" TargetMode="External"/><Relationship Id="rId15" Type="http://schemas.openxmlformats.org/officeDocument/2006/relationships/hyperlink" Target="https://www.dadep.gov.co/transparencia/instrumentos-gestion-informacion-publica/gestion-documental" TargetMode="External"/><Relationship Id="rId16" Type="http://schemas.openxmlformats.org/officeDocument/2006/relationships/hyperlink" Target="http://sgc.dadep.gov.co/11/127-MANGD-01.php" TargetMode="External"/><Relationship Id="rId17" Type="http://schemas.openxmlformats.org/officeDocument/2006/relationships/hyperlink" Target="https://www.dadep.gov.co/transparencia/instrumentos-gestion-informacion-publica/gestion-documental" TargetMode="External"/><Relationship Id="rId18" Type="http://schemas.openxmlformats.org/officeDocument/2006/relationships/hyperlink" Target="https://www.datos.gov.co/Funci-n-p-blica/Indice-de-informaci-n-clasificada-y-reservada/ez42-9r57" TargetMode="External"/><Relationship Id="rId19" Type="http://schemas.openxmlformats.org/officeDocument/2006/relationships/hyperlink" Target="http://sgc.dadep.gov.co/12/127-MANGJ-01.php" TargetMode="External"/><Relationship Id="rId20" Type="http://schemas.openxmlformats.org/officeDocument/2006/relationships/hyperlink" Target="http://sgc.dadep.gov.co/12/127-PPPGJ-02.php" TargetMode="External"/><Relationship Id="rId21" Type="http://schemas.openxmlformats.org/officeDocument/2006/relationships/hyperlink" Target="http://sgc.dadep.gov.co/12/politica-da&#241;o-antijuridico.php" TargetMode="External"/><Relationship Id="rId22" Type="http://schemas.openxmlformats.org/officeDocument/2006/relationships/hyperlink" Target="http://sgc.dadep.gov.co/12/127-PPPGJ-01.php" TargetMode="External"/><Relationship Id="rId23" Type="http://schemas.openxmlformats.org/officeDocument/2006/relationships/hyperlink" Target="http://sgc.dadep.gov.co/7/127-PPPGR-01.php" TargetMode="External"/><Relationship Id="rId24" Type="http://schemas.openxmlformats.org/officeDocument/2006/relationships/hyperlink" Target="http://sgc.dadep.gov.co/7/127-PRCGR-03.php" TargetMode="External"/><Relationship Id="rId25" Type="http://schemas.openxmlformats.org/officeDocument/2006/relationships/hyperlink" Target="http://sgc.dadep.gov.co/7/127-PRCGR-06.php" TargetMode="External"/><Relationship Id="rId26" Type="http://schemas.openxmlformats.org/officeDocument/2006/relationships/hyperlink" Target="http://sgc.dadep.gov.co/7/127-GUIGR-03.php" TargetMode="External"/><Relationship Id="rId27" Type="http://schemas.openxmlformats.org/officeDocument/2006/relationships/hyperlink" Target="http://sgc.dadep.gov.co/7/127-GUIGR-05.php" TargetMode="External"/><Relationship Id="rId28" Type="http://schemas.openxmlformats.org/officeDocument/2006/relationships/hyperlink" Target="http://sgc.dadep.gov.co/7/127-PPPGR-04.php" TargetMode="External"/><Relationship Id="rId29" Type="http://schemas.openxmlformats.org/officeDocument/2006/relationships/hyperlink" Target="http://sgc.dadep.gov.co/7/127-PPPGR-03.php" TargetMode="External"/><Relationship Id="rId30" Type="http://schemas.openxmlformats.org/officeDocument/2006/relationships/hyperlink" Target="http://sgc.dadep.gov.co/7/127-PPPGR-06.php" TargetMode="External"/><Relationship Id="rId31" Type="http://schemas.openxmlformats.org/officeDocument/2006/relationships/hyperlink" Target="http://sgc.dadep.gov.co/7/127-PPPGR-07.php" TargetMode="External"/><Relationship Id="rId32" Type="http://schemas.openxmlformats.org/officeDocument/2006/relationships/drawing" Target="../drawings/drawing1.xml"/><Relationship Id="rId33"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2.vml"/><Relationship Id="rId3" Type="http://schemas.openxmlformats.org/officeDocument/2006/relationships/table" Target="../tables/table1.xml"/><Relationship Id="rId4" Type="http://schemas.openxmlformats.org/officeDocument/2006/relationships/table" Target="../tables/table2.xml"/><Relationship Id="rId5" Type="http://schemas.openxmlformats.org/officeDocument/2006/relationships/table" Target="../tables/table3.xml"/><Relationship Id="rId6" Type="http://schemas.openxmlformats.org/officeDocument/2006/relationships/table" Target="../tables/table4.xml"/><Relationship Id="rId7" Type="http://schemas.openxmlformats.org/officeDocument/2006/relationships/table" Target="../tables/table5.xml"/><Relationship Id="rId8" Type="http://schemas.openxmlformats.org/officeDocument/2006/relationships/table" Target="../tables/table6.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true"/>
  </sheetPr>
  <dimension ref="A1:EU482"/>
  <sheetViews>
    <sheetView showFormulas="false" showGridLines="false" showRowColHeaders="true" showZeros="true" rightToLeft="false" tabSelected="true" showOutlineSymbols="true" defaultGridColor="true" view="normal" topLeftCell="A4" colorId="64" zoomScale="65" zoomScaleNormal="65" zoomScalePageLayoutView="100" workbookViewId="0">
      <pane xSplit="5" ySplit="0" topLeftCell="X4" activePane="topRight" state="frozen"/>
      <selection pane="topLeft" activeCell="A4" activeCellId="0" sqref="A4"/>
      <selection pane="topRight" activeCell="AE4" activeCellId="0" sqref="AE4"/>
    </sheetView>
  </sheetViews>
  <sheetFormatPr defaultColWidth="11.58984375" defaultRowHeight="15" zeroHeight="false" outlineLevelRow="0" outlineLevelCol="0"/>
  <cols>
    <col collapsed="false" customWidth="true" hidden="false" outlineLevel="0" max="1" min="1" style="1" width="11.42"/>
    <col collapsed="false" customWidth="true" hidden="false" outlineLevel="0" max="2" min="2" style="1" width="18.29"/>
    <col collapsed="false" customWidth="true" hidden="false" outlineLevel="0" max="3" min="3" style="1" width="16"/>
    <col collapsed="false" customWidth="true" hidden="false" outlineLevel="0" max="4" min="4" style="1" width="18.58"/>
    <col collapsed="false" customWidth="true" hidden="false" outlineLevel="0" max="5" min="5" style="1" width="43.58"/>
    <col collapsed="false" customWidth="true" hidden="false" outlineLevel="0" max="8" min="6" style="1" width="18.58"/>
    <col collapsed="false" customWidth="true" hidden="false" outlineLevel="0" max="10" min="9" style="1" width="16.14"/>
    <col collapsed="false" customWidth="true" hidden="false" outlineLevel="0" max="11" min="11" style="1" width="27.58"/>
    <col collapsed="false" customWidth="true" hidden="false" outlineLevel="0" max="12" min="12" style="1" width="24.71"/>
    <col collapsed="false" customWidth="true" hidden="false" outlineLevel="0" max="13" min="13" style="1" width="15.57"/>
    <col collapsed="false" customWidth="true" hidden="false" outlineLevel="0" max="14" min="14" style="1" width="25.29"/>
    <col collapsed="false" customWidth="true" hidden="false" outlineLevel="0" max="15" min="15" style="1" width="24"/>
    <col collapsed="false" customWidth="true" hidden="false" outlineLevel="0" max="16" min="16" style="1" width="14.57"/>
    <col collapsed="false" customWidth="true" hidden="false" outlineLevel="0" max="17" min="17" style="1" width="16.57"/>
    <col collapsed="false" customWidth="true" hidden="false" outlineLevel="0" max="18" min="18" style="1" width="39.01"/>
    <col collapsed="false" customWidth="false" hidden="false" outlineLevel="0" max="20" min="19" style="1" width="11.57"/>
    <col collapsed="false" customWidth="false" hidden="true" outlineLevel="0" max="21" min="21" style="1" width="11.57"/>
    <col collapsed="false" customWidth="true" hidden="false" outlineLevel="0" max="22" min="22" style="1" width="14.4"/>
    <col collapsed="false" customWidth="true" hidden="true" outlineLevel="0" max="23" min="23" style="1" width="22.86"/>
    <col collapsed="false" customWidth="false" hidden="false" outlineLevel="0" max="24" min="24" style="1" width="11.57"/>
    <col collapsed="false" customWidth="true" hidden="true" outlineLevel="0" max="25" min="25" style="1" width="13.57"/>
    <col collapsed="false" customWidth="true" hidden="false" outlineLevel="0" max="26" min="26" style="1" width="7.71"/>
    <col collapsed="false" customWidth="true" hidden="false" outlineLevel="0" max="27" min="27" style="1" width="14.15"/>
    <col collapsed="false" customWidth="true" hidden="false" outlineLevel="0" max="28" min="28" style="1" width="31.43"/>
    <col collapsed="false" customWidth="true" hidden="false" outlineLevel="0" max="29" min="29" style="1" width="35.42"/>
    <col collapsed="false" customWidth="true" hidden="false" outlineLevel="0" max="30" min="30" style="1" width="38.14"/>
    <col collapsed="false" customWidth="true" hidden="false" outlineLevel="0" max="31" min="31" style="1" width="14.28"/>
    <col collapsed="false" customWidth="true" hidden="false" outlineLevel="0" max="32" min="32" style="1" width="14.43"/>
    <col collapsed="false" customWidth="true" hidden="false" outlineLevel="0" max="33" min="33" style="1" width="16.86"/>
    <col collapsed="false" customWidth="true" hidden="true" outlineLevel="0" max="34" min="34" style="1" width="9.14"/>
    <col collapsed="false" customWidth="false" hidden="false" outlineLevel="0" max="1024" min="35" style="1" width="11.57"/>
  </cols>
  <sheetData>
    <row r="1" s="6" customFormat="true" ht="26.25" hidden="false" customHeight="false" outlineLevel="0" collapsed="false">
      <c r="A1" s="2"/>
      <c r="B1" s="3"/>
      <c r="C1" s="3"/>
      <c r="D1" s="3"/>
      <c r="E1" s="3"/>
      <c r="F1" s="3"/>
      <c r="G1" s="3"/>
      <c r="H1" s="3"/>
      <c r="I1" s="3"/>
      <c r="J1" s="3"/>
      <c r="K1" s="3"/>
      <c r="L1" s="4"/>
      <c r="M1" s="4"/>
      <c r="N1" s="4"/>
      <c r="O1" s="4"/>
      <c r="P1" s="4"/>
      <c r="Q1" s="5"/>
    </row>
    <row r="2" s="6" customFormat="true" ht="26.25" hidden="false" customHeight="false" outlineLevel="0" collapsed="false">
      <c r="A2" s="2"/>
      <c r="B2" s="3"/>
      <c r="C2" s="3"/>
      <c r="D2" s="3"/>
      <c r="E2" s="3"/>
      <c r="F2" s="3"/>
      <c r="G2" s="3"/>
      <c r="H2" s="3"/>
      <c r="I2" s="3"/>
      <c r="J2" s="3"/>
      <c r="K2" s="3"/>
      <c r="L2" s="4"/>
      <c r="M2" s="4"/>
      <c r="N2" s="4"/>
      <c r="O2" s="4"/>
      <c r="P2" s="4"/>
      <c r="Q2" s="5"/>
    </row>
    <row r="3" s="6" customFormat="true" ht="26.25" hidden="false" customHeight="false" outlineLevel="0" collapsed="false">
      <c r="A3" s="2"/>
      <c r="B3" s="7"/>
      <c r="C3" s="7"/>
      <c r="D3" s="7"/>
      <c r="E3" s="7"/>
      <c r="F3" s="7"/>
      <c r="G3" s="7"/>
      <c r="H3" s="7"/>
      <c r="I3" s="7"/>
      <c r="J3" s="7"/>
      <c r="K3" s="7"/>
      <c r="L3" s="8"/>
      <c r="M3" s="4"/>
      <c r="N3" s="4"/>
      <c r="O3" s="4"/>
      <c r="P3" s="4"/>
      <c r="Q3" s="5"/>
    </row>
    <row r="4" customFormat="false" ht="15" hidden="false" customHeight="false" outlineLevel="0" collapsed="false">
      <c r="A4" s="9"/>
      <c r="B4" s="10"/>
      <c r="C4" s="10"/>
      <c r="D4" s="10"/>
      <c r="E4" s="10"/>
      <c r="F4" s="10"/>
      <c r="G4" s="10"/>
      <c r="H4" s="10"/>
      <c r="I4" s="11"/>
      <c r="J4" s="11"/>
      <c r="K4" s="11"/>
      <c r="L4" s="11"/>
      <c r="M4" s="11"/>
      <c r="N4" s="11"/>
      <c r="O4" s="11"/>
      <c r="P4" s="11"/>
      <c r="Q4" s="11"/>
      <c r="R4" s="11"/>
      <c r="S4" s="11"/>
      <c r="T4" s="11"/>
      <c r="U4" s="11"/>
      <c r="V4" s="11"/>
      <c r="W4" s="11"/>
      <c r="X4" s="11"/>
      <c r="Y4" s="11"/>
      <c r="Z4" s="11"/>
      <c r="AA4" s="11"/>
      <c r="AB4" s="11"/>
      <c r="AC4" s="11"/>
      <c r="AD4" s="11"/>
      <c r="AE4" s="12"/>
      <c r="AF4" s="12"/>
      <c r="AG4" s="12"/>
    </row>
    <row r="5" customFormat="false" ht="15" hidden="false" customHeight="false" outlineLevel="0" collapsed="false">
      <c r="A5" s="13"/>
      <c r="I5" s="11"/>
      <c r="J5" s="11"/>
      <c r="K5" s="11"/>
      <c r="L5" s="11"/>
      <c r="M5" s="11"/>
      <c r="N5" s="11"/>
      <c r="O5" s="11"/>
      <c r="P5" s="11"/>
      <c r="Q5" s="11"/>
      <c r="R5" s="11"/>
      <c r="S5" s="11"/>
      <c r="T5" s="11"/>
      <c r="U5" s="11"/>
      <c r="V5" s="11"/>
      <c r="W5" s="11"/>
      <c r="X5" s="11"/>
      <c r="Y5" s="11"/>
      <c r="Z5" s="11"/>
      <c r="AA5" s="11"/>
      <c r="AB5" s="11"/>
      <c r="AC5" s="11"/>
      <c r="AD5" s="11"/>
      <c r="AE5" s="12"/>
      <c r="AF5" s="12"/>
      <c r="AG5" s="12"/>
    </row>
    <row r="6" customFormat="false" ht="19.5" hidden="false" customHeight="true" outlineLevel="0" collapsed="false">
      <c r="A6" s="14" t="s">
        <v>0</v>
      </c>
      <c r="B6" s="14"/>
      <c r="C6" s="14"/>
      <c r="D6" s="14"/>
      <c r="E6" s="14"/>
      <c r="F6" s="14"/>
      <c r="G6" s="14"/>
      <c r="H6" s="14"/>
      <c r="I6" s="15" t="s">
        <v>1</v>
      </c>
      <c r="J6" s="15"/>
      <c r="K6" s="15"/>
      <c r="L6" s="15"/>
      <c r="M6" s="15"/>
      <c r="N6" s="15"/>
      <c r="O6" s="15"/>
      <c r="P6" s="15"/>
      <c r="Q6" s="15"/>
      <c r="R6" s="15"/>
      <c r="S6" s="15"/>
      <c r="T6" s="16" t="s">
        <v>2</v>
      </c>
      <c r="U6" s="16"/>
      <c r="V6" s="16"/>
      <c r="W6" s="16"/>
      <c r="X6" s="16"/>
      <c r="Y6" s="16"/>
      <c r="Z6" s="16"/>
      <c r="AA6" s="15" t="s">
        <v>3</v>
      </c>
      <c r="AB6" s="15"/>
      <c r="AC6" s="15"/>
      <c r="AD6" s="15"/>
      <c r="AE6" s="15"/>
      <c r="AF6" s="15"/>
      <c r="AG6" s="15"/>
    </row>
    <row r="7" customFormat="false" ht="21.75" hidden="false" customHeight="true" outlineLevel="0" collapsed="false">
      <c r="A7" s="17" t="s">
        <v>4</v>
      </c>
      <c r="B7" s="18" t="s">
        <v>5</v>
      </c>
      <c r="C7" s="17" t="s">
        <v>6</v>
      </c>
      <c r="D7" s="19" t="s">
        <v>7</v>
      </c>
      <c r="E7" s="18" t="s">
        <v>8</v>
      </c>
      <c r="F7" s="20" t="s">
        <v>9</v>
      </c>
      <c r="G7" s="20"/>
      <c r="H7" s="21" t="s">
        <v>10</v>
      </c>
      <c r="I7" s="17" t="s">
        <v>11</v>
      </c>
      <c r="J7" s="19" t="s">
        <v>12</v>
      </c>
      <c r="K7" s="22" t="s">
        <v>13</v>
      </c>
      <c r="L7" s="23" t="s">
        <v>14</v>
      </c>
      <c r="M7" s="24" t="s">
        <v>15</v>
      </c>
      <c r="N7" s="24" t="s">
        <v>16</v>
      </c>
      <c r="O7" s="25" t="s">
        <v>17</v>
      </c>
      <c r="P7" s="25" t="s">
        <v>18</v>
      </c>
      <c r="Q7" s="25" t="s">
        <v>19</v>
      </c>
      <c r="R7" s="26" t="s">
        <v>20</v>
      </c>
      <c r="S7" s="26"/>
      <c r="T7" s="16"/>
      <c r="U7" s="16"/>
      <c r="V7" s="16"/>
      <c r="W7" s="16"/>
      <c r="X7" s="16"/>
      <c r="Y7" s="16"/>
      <c r="Z7" s="16"/>
      <c r="AA7" s="27" t="s">
        <v>21</v>
      </c>
      <c r="AB7" s="27" t="s">
        <v>22</v>
      </c>
      <c r="AC7" s="25" t="s">
        <v>23</v>
      </c>
      <c r="AD7" s="25" t="s">
        <v>24</v>
      </c>
      <c r="AE7" s="25" t="s">
        <v>25</v>
      </c>
      <c r="AF7" s="25" t="s">
        <v>26</v>
      </c>
      <c r="AG7" s="26" t="s">
        <v>27</v>
      </c>
      <c r="AH7" s="28" t="s">
        <v>28</v>
      </c>
    </row>
    <row r="8" customFormat="false" ht="13.5" hidden="false" customHeight="true" outlineLevel="0" collapsed="false">
      <c r="A8" s="17"/>
      <c r="B8" s="18"/>
      <c r="C8" s="17"/>
      <c r="D8" s="19"/>
      <c r="E8" s="18"/>
      <c r="F8" s="25" t="s">
        <v>29</v>
      </c>
      <c r="G8" s="25" t="s">
        <v>30</v>
      </c>
      <c r="H8" s="21"/>
      <c r="I8" s="17"/>
      <c r="J8" s="19"/>
      <c r="K8" s="22"/>
      <c r="L8" s="23"/>
      <c r="M8" s="24"/>
      <c r="N8" s="24"/>
      <c r="O8" s="25"/>
      <c r="P8" s="25"/>
      <c r="Q8" s="25"/>
      <c r="R8" s="25" t="s">
        <v>31</v>
      </c>
      <c r="S8" s="26" t="s">
        <v>32</v>
      </c>
      <c r="T8" s="29" t="s">
        <v>33</v>
      </c>
      <c r="U8" s="29"/>
      <c r="V8" s="29"/>
      <c r="W8" s="29"/>
      <c r="X8" s="29"/>
      <c r="Y8" s="25"/>
      <c r="Z8" s="25" t="s">
        <v>34</v>
      </c>
      <c r="AA8" s="27"/>
      <c r="AB8" s="27"/>
      <c r="AC8" s="25" t="s">
        <v>35</v>
      </c>
      <c r="AD8" s="25" t="s">
        <v>36</v>
      </c>
      <c r="AE8" s="25"/>
      <c r="AF8" s="25"/>
      <c r="AG8" s="26"/>
      <c r="AH8" s="28"/>
    </row>
    <row r="9" customFormat="false" ht="54.25" hidden="false" customHeight="true" outlineLevel="0" collapsed="false">
      <c r="A9" s="17"/>
      <c r="B9" s="18"/>
      <c r="C9" s="17"/>
      <c r="D9" s="19"/>
      <c r="E9" s="18"/>
      <c r="F9" s="25"/>
      <c r="G9" s="25"/>
      <c r="H9" s="21"/>
      <c r="I9" s="17"/>
      <c r="J9" s="19"/>
      <c r="K9" s="22"/>
      <c r="L9" s="23"/>
      <c r="M9" s="24"/>
      <c r="N9" s="24"/>
      <c r="O9" s="30"/>
      <c r="P9" s="30"/>
      <c r="Q9" s="30"/>
      <c r="R9" s="25"/>
      <c r="S9" s="26"/>
      <c r="T9" s="31" t="s">
        <v>37</v>
      </c>
      <c r="U9" s="31"/>
      <c r="V9" s="31" t="s">
        <v>38</v>
      </c>
      <c r="W9" s="31"/>
      <c r="X9" s="31" t="s">
        <v>39</v>
      </c>
      <c r="Y9" s="32"/>
      <c r="Z9" s="25"/>
      <c r="AA9" s="27"/>
      <c r="AB9" s="27"/>
      <c r="AC9" s="25"/>
      <c r="AD9" s="25"/>
      <c r="AE9" s="25"/>
      <c r="AF9" s="25"/>
      <c r="AG9" s="26"/>
      <c r="AH9" s="28"/>
    </row>
    <row r="10" s="33" customFormat="true" ht="120" hidden="false" customHeight="false" outlineLevel="0" collapsed="false">
      <c r="A10" s="33" t="s">
        <v>40</v>
      </c>
      <c r="B10" s="33" t="s">
        <v>41</v>
      </c>
      <c r="C10" s="33" t="s">
        <v>42</v>
      </c>
      <c r="D10" s="34" t="s">
        <v>43</v>
      </c>
      <c r="E10" s="34" t="s">
        <v>44</v>
      </c>
      <c r="F10" s="33" t="s">
        <v>45</v>
      </c>
      <c r="G10" s="33" t="n">
        <v>130</v>
      </c>
      <c r="H10" s="33" t="s">
        <v>46</v>
      </c>
      <c r="I10" s="33" t="s">
        <v>47</v>
      </c>
      <c r="J10" s="35" t="s">
        <v>48</v>
      </c>
      <c r="K10" s="35" t="s">
        <v>49</v>
      </c>
      <c r="L10" s="35" t="s">
        <v>49</v>
      </c>
      <c r="M10" s="33" t="s">
        <v>50</v>
      </c>
      <c r="N10" s="33" t="s">
        <v>51</v>
      </c>
      <c r="O10" s="33" t="s">
        <v>52</v>
      </c>
      <c r="P10" s="33" t="s">
        <v>45</v>
      </c>
      <c r="Q10" s="33" t="s">
        <v>53</v>
      </c>
      <c r="R10" s="33" t="s">
        <v>54</v>
      </c>
      <c r="S10" s="33" t="s">
        <v>47</v>
      </c>
      <c r="T10" s="33" t="s">
        <v>55</v>
      </c>
      <c r="U10" s="36" t="n">
        <f aca="false">_xlfn.IFS(T10="PÚBLICA",3,T10="PÚBLICA CLASIFICADA",2,T10="PÚBLICA RESERVADA",1,T10="ALTA",1,T10="BAJA",3)</f>
        <v>3</v>
      </c>
      <c r="V10" s="33" t="s">
        <v>56</v>
      </c>
      <c r="W10" s="36" t="n">
        <f aca="false">_xlfn.IFS(V10="ALTA",1,V10="MEDIA",2,V10="BAJA",3,V10="N/A",1,V10="NO",3,V10="SI",1)</f>
        <v>1</v>
      </c>
      <c r="X10" s="33" t="s">
        <v>57</v>
      </c>
      <c r="Y10" s="36" t="n">
        <f aca="false">_xlfn.IFS(X10="ALTA",1,X10="MEDIA",2,X10="BAJA",3,X10="N/A",1,X10="no",3,X10="si",1,X10="np",1)</f>
        <v>2</v>
      </c>
      <c r="Z10" s="37" t="n">
        <f aca="false">U10+W10+Y10</f>
        <v>6</v>
      </c>
      <c r="AA10" s="33" t="s">
        <v>53</v>
      </c>
      <c r="AB10" s="33" t="s">
        <v>58</v>
      </c>
      <c r="AC10" s="33" t="s">
        <v>47</v>
      </c>
      <c r="AD10" s="33" t="s">
        <v>47</v>
      </c>
      <c r="AE10" s="33" t="s">
        <v>59</v>
      </c>
      <c r="AF10" s="35" t="n">
        <v>44819</v>
      </c>
      <c r="AG10" s="33" t="s">
        <v>47</v>
      </c>
      <c r="AH10" s="33" t="n">
        <v>1</v>
      </c>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row>
    <row r="11" s="33" customFormat="true" ht="37.85" hidden="false" customHeight="false" outlineLevel="0" collapsed="false">
      <c r="A11" s="33" t="s">
        <v>60</v>
      </c>
      <c r="B11" s="33" t="s">
        <v>41</v>
      </c>
      <c r="C11" s="33" t="s">
        <v>42</v>
      </c>
      <c r="D11" s="34" t="s">
        <v>61</v>
      </c>
      <c r="E11" s="34" t="s">
        <v>62</v>
      </c>
      <c r="F11" s="33" t="s">
        <v>53</v>
      </c>
      <c r="G11" s="33" t="s">
        <v>47</v>
      </c>
      <c r="H11" s="33" t="s">
        <v>46</v>
      </c>
      <c r="I11" s="35" t="n">
        <v>36526</v>
      </c>
      <c r="J11" s="35" t="s">
        <v>48</v>
      </c>
      <c r="K11" s="35" t="s">
        <v>49</v>
      </c>
      <c r="L11" s="35" t="s">
        <v>49</v>
      </c>
      <c r="M11" s="33" t="s">
        <v>50</v>
      </c>
      <c r="N11" s="33" t="s">
        <v>63</v>
      </c>
      <c r="O11" s="33" t="s">
        <v>52</v>
      </c>
      <c r="P11" s="33" t="s">
        <v>45</v>
      </c>
      <c r="Q11" s="33" t="s">
        <v>53</v>
      </c>
      <c r="R11" s="33" t="s">
        <v>54</v>
      </c>
      <c r="S11" s="33" t="s">
        <v>47</v>
      </c>
      <c r="T11" s="33" t="s">
        <v>55</v>
      </c>
      <c r="U11" s="36" t="n">
        <f aca="false">_xlfn.IFS(T11="PÚBLICA",3,T11="PÚBLICA CLASIFICADA",2,T11="PÚBLICA RESERVADA",1,T11="ALTA",1,T11="BAJA",3)</f>
        <v>3</v>
      </c>
      <c r="V11" s="33" t="s">
        <v>56</v>
      </c>
      <c r="W11" s="36" t="n">
        <f aca="false">_xlfn.IFS(V11="ALTA",1,V11="MEDIA",2,V11="BAJA",3,V11="N/A",1,V11="NO",3,V11="SI",1)</f>
        <v>1</v>
      </c>
      <c r="X11" s="33" t="s">
        <v>57</v>
      </c>
      <c r="Y11" s="36" t="n">
        <f aca="false">_xlfn.IFS(X11="ALTA",1,X11="MEDIA",2,X11="BAJA",3,X11="N/A",1,X11="no",3,X11="si",1,X11="np",1)</f>
        <v>2</v>
      </c>
      <c r="Z11" s="37" t="n">
        <f aca="false">U11+W11+Y11</f>
        <v>6</v>
      </c>
      <c r="AA11" s="33" t="s">
        <v>45</v>
      </c>
      <c r="AB11" s="33" t="s">
        <v>47</v>
      </c>
      <c r="AC11" s="33" t="s">
        <v>47</v>
      </c>
      <c r="AD11" s="33" t="s">
        <v>47</v>
      </c>
      <c r="AE11" s="33" t="s">
        <v>47</v>
      </c>
      <c r="AF11" s="35" t="n">
        <v>44819</v>
      </c>
      <c r="AG11" s="33" t="s">
        <v>47</v>
      </c>
      <c r="AH11" s="33" t="n">
        <v>1</v>
      </c>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row>
    <row r="12" s="33" customFormat="true" ht="75.75" hidden="false" customHeight="false" outlineLevel="0" collapsed="false">
      <c r="A12" s="33" t="s">
        <v>64</v>
      </c>
      <c r="B12" s="33" t="s">
        <v>41</v>
      </c>
      <c r="C12" s="33" t="s">
        <v>42</v>
      </c>
      <c r="D12" s="34" t="s">
        <v>65</v>
      </c>
      <c r="E12" s="34" t="s">
        <v>66</v>
      </c>
      <c r="F12" s="33" t="s">
        <v>45</v>
      </c>
      <c r="G12" s="33" t="n">
        <v>130</v>
      </c>
      <c r="H12" s="33" t="s">
        <v>46</v>
      </c>
      <c r="I12" s="39" t="n">
        <v>36526</v>
      </c>
      <c r="J12" s="35" t="s">
        <v>48</v>
      </c>
      <c r="K12" s="35" t="s">
        <v>49</v>
      </c>
      <c r="L12" s="35" t="s">
        <v>49</v>
      </c>
      <c r="M12" s="33" t="s">
        <v>50</v>
      </c>
      <c r="N12" s="33" t="s">
        <v>63</v>
      </c>
      <c r="O12" s="33" t="s">
        <v>67</v>
      </c>
      <c r="P12" s="33" t="s">
        <v>45</v>
      </c>
      <c r="Q12" s="33" t="s">
        <v>53</v>
      </c>
      <c r="R12" s="33" t="s">
        <v>54</v>
      </c>
      <c r="S12" s="33" t="s">
        <v>47</v>
      </c>
      <c r="T12" s="33" t="s">
        <v>68</v>
      </c>
      <c r="U12" s="36" t="n">
        <f aca="false">_xlfn.IFS(T12="PÚBLICA",3,T12="PÚBLICA CLASIFICADA",2,T12="PÚBLICA RESERVADA",1,T12="ALTA",1,T12="BAJA",3)</f>
        <v>2</v>
      </c>
      <c r="V12" s="33" t="s">
        <v>56</v>
      </c>
      <c r="W12" s="36" t="n">
        <f aca="false">_xlfn.IFS(V12="ALTA",1,V12="MEDIA",2,V12="BAJA",3,V12="N/A",1,V12="NO",3,V12="SI",1)</f>
        <v>1</v>
      </c>
      <c r="X12" s="33" t="s">
        <v>57</v>
      </c>
      <c r="Y12" s="36" t="n">
        <f aca="false">_xlfn.IFS(X12="ALTA",1,X12="MEDIA",2,X12="BAJA",3,X12="N/A",1,X12="no",3,X12="si",1,X12="np",1)</f>
        <v>2</v>
      </c>
      <c r="Z12" s="37" t="n">
        <f aca="false">U12+W12+Y12</f>
        <v>5</v>
      </c>
      <c r="AA12" s="33" t="s">
        <v>45</v>
      </c>
      <c r="AB12" s="33" t="s">
        <v>69</v>
      </c>
      <c r="AC12" s="33" t="s">
        <v>69</v>
      </c>
      <c r="AD12" s="33" t="s">
        <v>70</v>
      </c>
      <c r="AE12" s="33" t="s">
        <v>59</v>
      </c>
      <c r="AF12" s="35" t="n">
        <v>44819</v>
      </c>
      <c r="AG12" s="33" t="s">
        <v>71</v>
      </c>
      <c r="AH12" s="33" t="n">
        <v>1</v>
      </c>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row>
    <row r="13" s="33" customFormat="true" ht="75.75" hidden="false" customHeight="false" outlineLevel="0" collapsed="false">
      <c r="A13" s="33" t="s">
        <v>72</v>
      </c>
      <c r="B13" s="33" t="s">
        <v>41</v>
      </c>
      <c r="C13" s="33" t="s">
        <v>42</v>
      </c>
      <c r="D13" s="34" t="s">
        <v>73</v>
      </c>
      <c r="E13" s="34" t="s">
        <v>74</v>
      </c>
      <c r="F13" s="33" t="s">
        <v>45</v>
      </c>
      <c r="G13" s="33" t="n">
        <v>130</v>
      </c>
      <c r="H13" s="33" t="s">
        <v>46</v>
      </c>
      <c r="I13" s="35" t="n">
        <v>36526</v>
      </c>
      <c r="J13" s="35" t="s">
        <v>48</v>
      </c>
      <c r="K13" s="35" t="s">
        <v>49</v>
      </c>
      <c r="L13" s="35" t="s">
        <v>49</v>
      </c>
      <c r="M13" s="33" t="s">
        <v>50</v>
      </c>
      <c r="N13" s="33" t="s">
        <v>63</v>
      </c>
      <c r="O13" s="33" t="s">
        <v>52</v>
      </c>
      <c r="P13" s="33" t="s">
        <v>45</v>
      </c>
      <c r="Q13" s="33" t="s">
        <v>45</v>
      </c>
      <c r="R13" s="33" t="s">
        <v>54</v>
      </c>
      <c r="S13" s="33" t="s">
        <v>47</v>
      </c>
      <c r="T13" s="33" t="s">
        <v>68</v>
      </c>
      <c r="U13" s="36" t="n">
        <f aca="false">_xlfn.IFS(T13="PÚBLICA",3,T13="PÚBLICA CLASIFICADA",2,T13="PÚBLICA RESERVADA",1,T13="ALTA",1,T13="BAJA",3)</f>
        <v>2</v>
      </c>
      <c r="V13" s="33" t="s">
        <v>56</v>
      </c>
      <c r="W13" s="36" t="n">
        <f aca="false">_xlfn.IFS(V13="ALTA",1,V13="MEDIA",2,V13="BAJA",3,V13="N/A",1,V13="NO",3,V13="SI",1)</f>
        <v>1</v>
      </c>
      <c r="X13" s="33" t="s">
        <v>45</v>
      </c>
      <c r="Y13" s="36" t="n">
        <f aca="false">_xlfn.IFS(X13="ALTA",1,X13="MEDIA",2,X13="BAJA",3,X13="N/A",1,X13="no",3,X13="si",1,X13="np",1)</f>
        <v>1</v>
      </c>
      <c r="Z13" s="37" t="n">
        <f aca="false">U13+W13+Y13</f>
        <v>4</v>
      </c>
      <c r="AA13" s="33" t="s">
        <v>45</v>
      </c>
      <c r="AB13" s="33" t="s">
        <v>69</v>
      </c>
      <c r="AC13" s="33" t="s">
        <v>69</v>
      </c>
      <c r="AD13" s="33" t="s">
        <v>70</v>
      </c>
      <c r="AE13" s="33" t="s">
        <v>59</v>
      </c>
      <c r="AF13" s="35" t="n">
        <v>44819</v>
      </c>
      <c r="AG13" s="33" t="s">
        <v>71</v>
      </c>
      <c r="AH13" s="33" t="n">
        <v>1</v>
      </c>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row>
    <row r="14" s="33" customFormat="true" ht="75.75" hidden="false" customHeight="false" outlineLevel="0" collapsed="false">
      <c r="A14" s="33" t="s">
        <v>75</v>
      </c>
      <c r="B14" s="33" t="s">
        <v>41</v>
      </c>
      <c r="C14" s="33" t="s">
        <v>42</v>
      </c>
      <c r="D14" s="34" t="s">
        <v>76</v>
      </c>
      <c r="E14" s="34" t="s">
        <v>77</v>
      </c>
      <c r="F14" s="33" t="s">
        <v>45</v>
      </c>
      <c r="G14" s="33" t="n">
        <v>130</v>
      </c>
      <c r="H14" s="33" t="s">
        <v>46</v>
      </c>
      <c r="I14" s="35" t="n">
        <v>36526</v>
      </c>
      <c r="J14" s="35" t="s">
        <v>48</v>
      </c>
      <c r="K14" s="35" t="s">
        <v>49</v>
      </c>
      <c r="L14" s="35" t="s">
        <v>49</v>
      </c>
      <c r="M14" s="33" t="s">
        <v>50</v>
      </c>
      <c r="N14" s="33" t="s">
        <v>63</v>
      </c>
      <c r="O14" s="33" t="s">
        <v>52</v>
      </c>
      <c r="P14" s="33" t="s">
        <v>45</v>
      </c>
      <c r="Q14" s="33" t="s">
        <v>45</v>
      </c>
      <c r="R14" s="33" t="s">
        <v>54</v>
      </c>
      <c r="S14" s="33" t="s">
        <v>47</v>
      </c>
      <c r="T14" s="33" t="s">
        <v>68</v>
      </c>
      <c r="U14" s="36" t="n">
        <f aca="false">_xlfn.IFS(T14="PÚBLICA",3,T14="PÚBLICA CLASIFICADA",2,T14="PÚBLICA RESERVADA",1,T14="ALTA",1,T14="BAJA",3)</f>
        <v>2</v>
      </c>
      <c r="V14" s="33" t="s">
        <v>56</v>
      </c>
      <c r="W14" s="36" t="n">
        <f aca="false">_xlfn.IFS(V14="ALTA",1,V14="MEDIA",2,V14="BAJA",3,V14="N/A",1,V14="NO",3,V14="SI",1)</f>
        <v>1</v>
      </c>
      <c r="X14" s="33" t="s">
        <v>56</v>
      </c>
      <c r="Y14" s="36" t="n">
        <f aca="false">_xlfn.IFS(X14="ALTA",1,X14="MEDIA",2,X14="BAJA",3,X14="N/A",1,X14="no",3,X14="si",1,X14="np",1)</f>
        <v>1</v>
      </c>
      <c r="Z14" s="37" t="n">
        <f aca="false">U14+W14+Y14</f>
        <v>4</v>
      </c>
      <c r="AA14" s="33" t="s">
        <v>45</v>
      </c>
      <c r="AB14" s="33" t="s">
        <v>69</v>
      </c>
      <c r="AC14" s="33" t="s">
        <v>69</v>
      </c>
      <c r="AD14" s="33" t="s">
        <v>70</v>
      </c>
      <c r="AE14" s="33" t="s">
        <v>59</v>
      </c>
      <c r="AF14" s="35" t="n">
        <v>44819</v>
      </c>
      <c r="AG14" s="33" t="s">
        <v>71</v>
      </c>
      <c r="AH14" s="33" t="n">
        <v>1</v>
      </c>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row>
    <row r="15" s="33" customFormat="true" ht="63.1" hidden="false" customHeight="false" outlineLevel="0" collapsed="false">
      <c r="A15" s="33" t="s">
        <v>78</v>
      </c>
      <c r="B15" s="33" t="s">
        <v>41</v>
      </c>
      <c r="C15" s="33" t="s">
        <v>42</v>
      </c>
      <c r="D15" s="34" t="s">
        <v>79</v>
      </c>
      <c r="E15" s="34" t="s">
        <v>80</v>
      </c>
      <c r="F15" s="33" t="s">
        <v>45</v>
      </c>
      <c r="G15" s="33" t="n">
        <v>45</v>
      </c>
      <c r="H15" s="33" t="s">
        <v>46</v>
      </c>
      <c r="I15" s="35" t="n">
        <v>36526</v>
      </c>
      <c r="J15" s="35" t="s">
        <v>48</v>
      </c>
      <c r="K15" s="35" t="s">
        <v>49</v>
      </c>
      <c r="L15" s="35" t="s">
        <v>49</v>
      </c>
      <c r="M15" s="33" t="s">
        <v>50</v>
      </c>
      <c r="N15" s="33" t="s">
        <v>63</v>
      </c>
      <c r="O15" s="33" t="s">
        <v>52</v>
      </c>
      <c r="P15" s="33" t="s">
        <v>45</v>
      </c>
      <c r="Q15" s="33" t="s">
        <v>53</v>
      </c>
      <c r="R15" s="33" t="s">
        <v>54</v>
      </c>
      <c r="S15" s="33" t="s">
        <v>47</v>
      </c>
      <c r="T15" s="33" t="s">
        <v>55</v>
      </c>
      <c r="U15" s="36" t="n">
        <f aca="false">_xlfn.IFS(T15="PÚBLICA",3,T15="PÚBLICA CLASIFICADA",2,T15="PÚBLICA RESERVADA",1,T15="ALTA",1,T15="BAJA",3)</f>
        <v>3</v>
      </c>
      <c r="V15" s="33" t="s">
        <v>56</v>
      </c>
      <c r="W15" s="36" t="n">
        <f aca="false">_xlfn.IFS(V15="ALTA",1,V15="MEDIA",2,V15="BAJA",3,V15="N/A",1,V15="NO",3,V15="SI",1)</f>
        <v>1</v>
      </c>
      <c r="X15" s="33" t="s">
        <v>56</v>
      </c>
      <c r="Y15" s="36" t="n">
        <f aca="false">_xlfn.IFS(X15="ALTA",1,X15="MEDIA",2,X15="BAJA",3,X15="N/A",1,X15="no",3,X15="si",1,X15="np",1)</f>
        <v>1</v>
      </c>
      <c r="Z15" s="37" t="n">
        <f aca="false">U15+W15+Y15</f>
        <v>5</v>
      </c>
      <c r="AA15" s="33" t="s">
        <v>53</v>
      </c>
      <c r="AB15" s="33" t="s">
        <v>47</v>
      </c>
      <c r="AC15" s="33" t="s">
        <v>47</v>
      </c>
      <c r="AD15" s="33" t="s">
        <v>47</v>
      </c>
      <c r="AE15" s="33" t="s">
        <v>47</v>
      </c>
      <c r="AF15" s="35" t="n">
        <v>44819</v>
      </c>
      <c r="AG15" s="33" t="s">
        <v>47</v>
      </c>
      <c r="AH15" s="33" t="n">
        <v>1</v>
      </c>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row>
    <row r="16" s="33" customFormat="true" ht="75.75" hidden="false" customHeight="false" outlineLevel="0" collapsed="false">
      <c r="A16" s="33" t="s">
        <v>81</v>
      </c>
      <c r="B16" s="33" t="s">
        <v>41</v>
      </c>
      <c r="C16" s="33" t="s">
        <v>42</v>
      </c>
      <c r="D16" s="34" t="s">
        <v>82</v>
      </c>
      <c r="E16" s="34" t="s">
        <v>83</v>
      </c>
      <c r="F16" s="33" t="s">
        <v>45</v>
      </c>
      <c r="G16" s="33" t="n">
        <v>130</v>
      </c>
      <c r="H16" s="33" t="s">
        <v>46</v>
      </c>
      <c r="I16" s="33" t="s">
        <v>47</v>
      </c>
      <c r="J16" s="35" t="s">
        <v>48</v>
      </c>
      <c r="K16" s="35" t="s">
        <v>49</v>
      </c>
      <c r="L16" s="35" t="s">
        <v>49</v>
      </c>
      <c r="M16" s="33" t="s">
        <v>50</v>
      </c>
      <c r="N16" s="33" t="s">
        <v>63</v>
      </c>
      <c r="O16" s="33" t="s">
        <v>52</v>
      </c>
      <c r="P16" s="33" t="s">
        <v>45</v>
      </c>
      <c r="Q16" s="33" t="s">
        <v>53</v>
      </c>
      <c r="R16" s="33" t="s">
        <v>54</v>
      </c>
      <c r="S16" s="33" t="s">
        <v>47</v>
      </c>
      <c r="T16" s="33" t="s">
        <v>68</v>
      </c>
      <c r="U16" s="36" t="n">
        <f aca="false">_xlfn.IFS(T16="PÚBLICA",3,T16="PÚBLICA CLASIFICADA",2,T16="PÚBLICA RESERVADA",1,T16="ALTA",1,T16="BAJA",3)</f>
        <v>2</v>
      </c>
      <c r="V16" s="33" t="s">
        <v>56</v>
      </c>
      <c r="W16" s="36" t="n">
        <f aca="false">_xlfn.IFS(V16="ALTA",1,V16="MEDIA",2,V16="BAJA",3,V16="N/A",1,V16="NO",3,V16="SI",1)</f>
        <v>1</v>
      </c>
      <c r="X16" s="33" t="s">
        <v>56</v>
      </c>
      <c r="Y16" s="36" t="n">
        <f aca="false">_xlfn.IFS(X16="ALTA",1,X16="MEDIA",2,X16="BAJA",3,X16="N/A",1,X16="no",3,X16="si",1,X16="np",1)</f>
        <v>1</v>
      </c>
      <c r="Z16" s="37" t="n">
        <f aca="false">U16+W16+Y16</f>
        <v>4</v>
      </c>
      <c r="AA16" s="33" t="s">
        <v>45</v>
      </c>
      <c r="AB16" s="33" t="s">
        <v>69</v>
      </c>
      <c r="AC16" s="33" t="s">
        <v>69</v>
      </c>
      <c r="AD16" s="33" t="s">
        <v>70</v>
      </c>
      <c r="AE16" s="33" t="s">
        <v>59</v>
      </c>
      <c r="AF16" s="35" t="n">
        <v>44819</v>
      </c>
      <c r="AG16" s="33" t="s">
        <v>71</v>
      </c>
      <c r="AH16" s="33" t="n">
        <v>1</v>
      </c>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row>
    <row r="17" s="33" customFormat="true" ht="75.75" hidden="false" customHeight="false" outlineLevel="0" collapsed="false">
      <c r="A17" s="33" t="s">
        <v>84</v>
      </c>
      <c r="B17" s="33" t="s">
        <v>41</v>
      </c>
      <c r="C17" s="33" t="s">
        <v>42</v>
      </c>
      <c r="D17" s="34" t="s">
        <v>85</v>
      </c>
      <c r="E17" s="34" t="s">
        <v>86</v>
      </c>
      <c r="F17" s="33" t="s">
        <v>45</v>
      </c>
      <c r="G17" s="33" t="n">
        <v>130</v>
      </c>
      <c r="H17" s="33" t="s">
        <v>46</v>
      </c>
      <c r="I17" s="33" t="s">
        <v>47</v>
      </c>
      <c r="J17" s="35" t="s">
        <v>48</v>
      </c>
      <c r="K17" s="35" t="s">
        <v>49</v>
      </c>
      <c r="L17" s="35" t="s">
        <v>49</v>
      </c>
      <c r="M17" s="33" t="s">
        <v>50</v>
      </c>
      <c r="N17" s="33" t="s">
        <v>63</v>
      </c>
      <c r="O17" s="33" t="s">
        <v>52</v>
      </c>
      <c r="P17" s="33" t="s">
        <v>45</v>
      </c>
      <c r="Q17" s="33" t="s">
        <v>53</v>
      </c>
      <c r="R17" s="33" t="s">
        <v>54</v>
      </c>
      <c r="S17" s="33" t="s">
        <v>47</v>
      </c>
      <c r="T17" s="33" t="s">
        <v>68</v>
      </c>
      <c r="U17" s="36" t="n">
        <f aca="false">_xlfn.IFS(T17="PÚBLICA",3,T17="PÚBLICA CLASIFICADA",2,T17="PÚBLICA RESERVADA",1,T17="ALTA",1,T17="BAJA",3)</f>
        <v>2</v>
      </c>
      <c r="V17" s="33" t="s">
        <v>56</v>
      </c>
      <c r="W17" s="36" t="n">
        <f aca="false">_xlfn.IFS(V17="ALTA",1,V17="MEDIA",2,V17="BAJA",3,V17="N/A",1,V17="NO",3,V17="SI",1)</f>
        <v>1</v>
      </c>
      <c r="X17" s="33" t="s">
        <v>56</v>
      </c>
      <c r="Y17" s="36" t="n">
        <f aca="false">_xlfn.IFS(X17="ALTA",1,X17="MEDIA",2,X17="BAJA",3,X17="N/A",1,X17="no",3,X17="si",1,X17="np",1)</f>
        <v>1</v>
      </c>
      <c r="Z17" s="37" t="n">
        <f aca="false">U17+W17+Y17</f>
        <v>4</v>
      </c>
      <c r="AA17" s="33" t="s">
        <v>45</v>
      </c>
      <c r="AB17" s="33" t="s">
        <v>69</v>
      </c>
      <c r="AC17" s="33" t="s">
        <v>69</v>
      </c>
      <c r="AD17" s="33" t="s">
        <v>70</v>
      </c>
      <c r="AE17" s="33" t="s">
        <v>59</v>
      </c>
      <c r="AF17" s="35" t="n">
        <v>44819</v>
      </c>
      <c r="AG17" s="33" t="s">
        <v>71</v>
      </c>
      <c r="AH17" s="33" t="n">
        <v>1</v>
      </c>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row>
    <row r="18" s="33" customFormat="true" ht="75.75" hidden="false" customHeight="false" outlineLevel="0" collapsed="false">
      <c r="A18" s="33" t="s">
        <v>87</v>
      </c>
      <c r="B18" s="33" t="s">
        <v>41</v>
      </c>
      <c r="C18" s="33" t="s">
        <v>42</v>
      </c>
      <c r="D18" s="34" t="s">
        <v>88</v>
      </c>
      <c r="E18" s="34" t="s">
        <v>89</v>
      </c>
      <c r="F18" s="33" t="s">
        <v>53</v>
      </c>
      <c r="G18" s="33" t="s">
        <v>47</v>
      </c>
      <c r="H18" s="33" t="s">
        <v>46</v>
      </c>
      <c r="I18" s="33" t="s">
        <v>47</v>
      </c>
      <c r="J18" s="35" t="s">
        <v>90</v>
      </c>
      <c r="K18" s="35" t="s">
        <v>49</v>
      </c>
      <c r="L18" s="35" t="s">
        <v>49</v>
      </c>
      <c r="M18" s="33" t="s">
        <v>50</v>
      </c>
      <c r="N18" s="33" t="s">
        <v>51</v>
      </c>
      <c r="O18" s="33" t="s">
        <v>67</v>
      </c>
      <c r="P18" s="33" t="s">
        <v>45</v>
      </c>
      <c r="Q18" s="33" t="s">
        <v>53</v>
      </c>
      <c r="R18" s="33" t="s">
        <v>47</v>
      </c>
      <c r="S18" s="33" t="s">
        <v>47</v>
      </c>
      <c r="T18" s="33" t="s">
        <v>68</v>
      </c>
      <c r="U18" s="36" t="n">
        <f aca="false">_xlfn.IFS(T18="PÚBLICA",3,T18="PÚBLICA CLASIFICADA",2,T18="PÚBLICA RESERVADA",1,T18="ALTA",1,T18="BAJA",3)</f>
        <v>2</v>
      </c>
      <c r="V18" s="33" t="s">
        <v>57</v>
      </c>
      <c r="W18" s="36" t="n">
        <f aca="false">_xlfn.IFS(V18="ALTA",1,V18="MEDIA",2,V18="BAJA",3,V18="N/A",1,V18="NO",3,V18="SI",1)</f>
        <v>2</v>
      </c>
      <c r="X18" s="33" t="s">
        <v>57</v>
      </c>
      <c r="Y18" s="36" t="n">
        <f aca="false">_xlfn.IFS(X18="ALTA",1,X18="MEDIA",2,X18="BAJA",3,X18="N/A",1,X18="no",3,X18="si",1,X18="np",1)</f>
        <v>2</v>
      </c>
      <c r="Z18" s="37" t="n">
        <f aca="false">U18+W18+Y18</f>
        <v>6</v>
      </c>
      <c r="AA18" s="33" t="s">
        <v>45</v>
      </c>
      <c r="AB18" s="33" t="s">
        <v>69</v>
      </c>
      <c r="AC18" s="33" t="s">
        <v>69</v>
      </c>
      <c r="AD18" s="33" t="s">
        <v>70</v>
      </c>
      <c r="AE18" s="33" t="s">
        <v>59</v>
      </c>
      <c r="AF18" s="35" t="n">
        <v>44819</v>
      </c>
      <c r="AG18" s="33" t="s">
        <v>71</v>
      </c>
      <c r="AH18" s="33" t="n">
        <v>1</v>
      </c>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row>
    <row r="19" s="33" customFormat="true" ht="75.75" hidden="false" customHeight="false" outlineLevel="0" collapsed="false">
      <c r="A19" s="33" t="s">
        <v>91</v>
      </c>
      <c r="B19" s="33" t="s">
        <v>41</v>
      </c>
      <c r="C19" s="33" t="s">
        <v>42</v>
      </c>
      <c r="D19" s="34" t="s">
        <v>92</v>
      </c>
      <c r="E19" s="34" t="s">
        <v>93</v>
      </c>
      <c r="F19" s="33" t="s">
        <v>53</v>
      </c>
      <c r="G19" s="33" t="s">
        <v>47</v>
      </c>
      <c r="H19" s="33" t="s">
        <v>46</v>
      </c>
      <c r="I19" s="33" t="s">
        <v>47</v>
      </c>
      <c r="J19" s="35" t="s">
        <v>90</v>
      </c>
      <c r="K19" s="35" t="s">
        <v>49</v>
      </c>
      <c r="L19" s="35" t="s">
        <v>49</v>
      </c>
      <c r="M19" s="33" t="s">
        <v>50</v>
      </c>
      <c r="N19" s="33" t="s">
        <v>51</v>
      </c>
      <c r="O19" s="33" t="s">
        <v>67</v>
      </c>
      <c r="P19" s="33" t="s">
        <v>45</v>
      </c>
      <c r="Q19" s="33" t="s">
        <v>53</v>
      </c>
      <c r="R19" s="33" t="s">
        <v>47</v>
      </c>
      <c r="S19" s="33" t="s">
        <v>47</v>
      </c>
      <c r="T19" s="33" t="s">
        <v>68</v>
      </c>
      <c r="U19" s="36" t="n">
        <f aca="false">_xlfn.IFS(T19="PÚBLICA",3,T19="PÚBLICA CLASIFICADA",2,T19="PÚBLICA RESERVADA",1,T19="ALTA",1,T19="BAJA",3)</f>
        <v>2</v>
      </c>
      <c r="V19" s="33" t="s">
        <v>57</v>
      </c>
      <c r="W19" s="36" t="n">
        <f aca="false">_xlfn.IFS(V19="ALTA",1,V19="MEDIA",2,V19="BAJA",3,V19="N/A",1,V19="NO",3,V19="SI",1)</f>
        <v>2</v>
      </c>
      <c r="X19" s="33" t="s">
        <v>57</v>
      </c>
      <c r="Y19" s="36" t="n">
        <f aca="false">_xlfn.IFS(X19="ALTA",1,X19="MEDIA",2,X19="BAJA",3,X19="N/A",1,X19="no",3,X19="si",1,X19="np",1)</f>
        <v>2</v>
      </c>
      <c r="Z19" s="37" t="n">
        <f aca="false">U19+W19+Y19</f>
        <v>6</v>
      </c>
      <c r="AA19" s="33" t="s">
        <v>45</v>
      </c>
      <c r="AB19" s="33" t="s">
        <v>69</v>
      </c>
      <c r="AC19" s="33" t="s">
        <v>69</v>
      </c>
      <c r="AD19" s="33" t="s">
        <v>70</v>
      </c>
      <c r="AE19" s="33" t="s">
        <v>59</v>
      </c>
      <c r="AF19" s="35" t="n">
        <v>44819</v>
      </c>
      <c r="AG19" s="33" t="s">
        <v>71</v>
      </c>
      <c r="AH19" s="33" t="n">
        <v>1</v>
      </c>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row>
    <row r="20" s="33" customFormat="true" ht="75.75" hidden="false" customHeight="false" outlineLevel="0" collapsed="false">
      <c r="A20" s="33" t="s">
        <v>94</v>
      </c>
      <c r="B20" s="33" t="s">
        <v>41</v>
      </c>
      <c r="C20" s="33" t="s">
        <v>42</v>
      </c>
      <c r="D20" s="34" t="s">
        <v>95</v>
      </c>
      <c r="E20" s="34" t="s">
        <v>96</v>
      </c>
      <c r="F20" s="33" t="s">
        <v>53</v>
      </c>
      <c r="G20" s="40" t="s">
        <v>47</v>
      </c>
      <c r="H20" s="33" t="s">
        <v>46</v>
      </c>
      <c r="I20" s="33" t="s">
        <v>47</v>
      </c>
      <c r="J20" s="35" t="s">
        <v>90</v>
      </c>
      <c r="K20" s="35" t="s">
        <v>49</v>
      </c>
      <c r="L20" s="35" t="s">
        <v>49</v>
      </c>
      <c r="M20" s="33" t="s">
        <v>50</v>
      </c>
      <c r="N20" s="33" t="s">
        <v>51</v>
      </c>
      <c r="O20" s="33" t="s">
        <v>67</v>
      </c>
      <c r="P20" s="33" t="s">
        <v>45</v>
      </c>
      <c r="Q20" s="33" t="s">
        <v>53</v>
      </c>
      <c r="R20" s="33" t="s">
        <v>47</v>
      </c>
      <c r="S20" s="33" t="s">
        <v>47</v>
      </c>
      <c r="T20" s="33" t="s">
        <v>68</v>
      </c>
      <c r="U20" s="36" t="n">
        <f aca="false">_xlfn.IFS(T20="PÚBLICA",3,T20="PÚBLICA CLASIFICADA",2,T20="PÚBLICA RESERVADA",1,T20="ALTA",1,T20="BAJA",3)</f>
        <v>2</v>
      </c>
      <c r="V20" s="33" t="s">
        <v>57</v>
      </c>
      <c r="W20" s="36" t="n">
        <f aca="false">_xlfn.IFS(V20="ALTA",1,V20="MEDIA",2,V20="BAJA",3,V20="N/A",1,V20="NO",3,V20="SI",1)</f>
        <v>2</v>
      </c>
      <c r="X20" s="33" t="s">
        <v>57</v>
      </c>
      <c r="Y20" s="36" t="n">
        <f aca="false">_xlfn.IFS(X20="ALTA",1,X20="MEDIA",2,X20="BAJA",3,X20="N/A",1,X20="no",3,X20="si",1,X20="np",1)</f>
        <v>2</v>
      </c>
      <c r="Z20" s="37" t="n">
        <f aca="false">U20+W20+Y20</f>
        <v>6</v>
      </c>
      <c r="AA20" s="33" t="s">
        <v>45</v>
      </c>
      <c r="AB20" s="33" t="s">
        <v>69</v>
      </c>
      <c r="AC20" s="33" t="s">
        <v>69</v>
      </c>
      <c r="AD20" s="33" t="s">
        <v>70</v>
      </c>
      <c r="AE20" s="33" t="s">
        <v>59</v>
      </c>
      <c r="AF20" s="35" t="n">
        <v>44819</v>
      </c>
      <c r="AG20" s="33" t="s">
        <v>71</v>
      </c>
      <c r="AH20" s="33" t="n">
        <v>1</v>
      </c>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row>
    <row r="21" s="33" customFormat="true" ht="113.65" hidden="false" customHeight="false" outlineLevel="0" collapsed="false">
      <c r="A21" s="33" t="s">
        <v>97</v>
      </c>
      <c r="B21" s="33" t="s">
        <v>41</v>
      </c>
      <c r="C21" s="33" t="s">
        <v>42</v>
      </c>
      <c r="D21" s="34" t="s">
        <v>98</v>
      </c>
      <c r="E21" s="34" t="s">
        <v>99</v>
      </c>
      <c r="F21" s="33" t="s">
        <v>53</v>
      </c>
      <c r="G21" s="33" t="s">
        <v>47</v>
      </c>
      <c r="H21" s="33" t="s">
        <v>46</v>
      </c>
      <c r="I21" s="33" t="s">
        <v>47</v>
      </c>
      <c r="J21" s="35" t="s">
        <v>90</v>
      </c>
      <c r="K21" s="35" t="s">
        <v>49</v>
      </c>
      <c r="L21" s="35" t="s">
        <v>49</v>
      </c>
      <c r="M21" s="33" t="s">
        <v>50</v>
      </c>
      <c r="N21" s="33" t="s">
        <v>51</v>
      </c>
      <c r="O21" s="33" t="s">
        <v>67</v>
      </c>
      <c r="P21" s="33" t="s">
        <v>45</v>
      </c>
      <c r="Q21" s="33" t="s">
        <v>53</v>
      </c>
      <c r="R21" s="33" t="s">
        <v>47</v>
      </c>
      <c r="S21" s="33" t="s">
        <v>47</v>
      </c>
      <c r="T21" s="33" t="s">
        <v>68</v>
      </c>
      <c r="U21" s="36" t="n">
        <f aca="false">_xlfn.IFS(T21="PÚBLICA",3,T21="PÚBLICA CLASIFICADA",2,T21="PÚBLICA RESERVADA",1,T21="ALTA",1,T21="BAJA",3)</f>
        <v>2</v>
      </c>
      <c r="V21" s="33" t="s">
        <v>57</v>
      </c>
      <c r="W21" s="36" t="n">
        <f aca="false">_xlfn.IFS(V21="ALTA",1,V21="MEDIA",2,V21="BAJA",3,V21="N/A",1,V21="NO",3,V21="SI",1)</f>
        <v>2</v>
      </c>
      <c r="X21" s="33" t="s">
        <v>57</v>
      </c>
      <c r="Y21" s="36" t="n">
        <f aca="false">_xlfn.IFS(X21="ALTA",1,X21="MEDIA",2,X21="BAJA",3,X21="N/A",1,X21="no",3,X21="si",1,X21="np",1)</f>
        <v>2</v>
      </c>
      <c r="Z21" s="37" t="n">
        <f aca="false">U21+W21+Y21</f>
        <v>6</v>
      </c>
      <c r="AA21" s="33" t="s">
        <v>45</v>
      </c>
      <c r="AB21" s="33" t="s">
        <v>69</v>
      </c>
      <c r="AC21" s="33" t="s">
        <v>69</v>
      </c>
      <c r="AD21" s="33" t="s">
        <v>70</v>
      </c>
      <c r="AE21" s="33" t="s">
        <v>59</v>
      </c>
      <c r="AF21" s="35" t="n">
        <v>44819</v>
      </c>
      <c r="AG21" s="33" t="s">
        <v>71</v>
      </c>
      <c r="AH21" s="33" t="n">
        <v>1</v>
      </c>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row>
    <row r="22" s="33" customFormat="true" ht="101" hidden="false" customHeight="false" outlineLevel="0" collapsed="false">
      <c r="A22" s="33" t="s">
        <v>100</v>
      </c>
      <c r="B22" s="33" t="s">
        <v>41</v>
      </c>
      <c r="C22" s="33" t="s">
        <v>42</v>
      </c>
      <c r="D22" s="34" t="s">
        <v>101</v>
      </c>
      <c r="E22" s="34" t="s">
        <v>102</v>
      </c>
      <c r="F22" s="33" t="s">
        <v>53</v>
      </c>
      <c r="G22" s="33" t="s">
        <v>47</v>
      </c>
      <c r="H22" s="33" t="s">
        <v>46</v>
      </c>
      <c r="I22" s="35" t="n">
        <v>44182</v>
      </c>
      <c r="J22" s="35" t="s">
        <v>48</v>
      </c>
      <c r="K22" s="35" t="s">
        <v>103</v>
      </c>
      <c r="L22" s="35" t="s">
        <v>49</v>
      </c>
      <c r="M22" s="33" t="s">
        <v>50</v>
      </c>
      <c r="N22" s="33" t="s">
        <v>51</v>
      </c>
      <c r="O22" s="33" t="s">
        <v>67</v>
      </c>
      <c r="P22" s="33" t="s">
        <v>45</v>
      </c>
      <c r="Q22" s="33" t="s">
        <v>53</v>
      </c>
      <c r="R22" s="33" t="s">
        <v>47</v>
      </c>
      <c r="S22" s="33" t="s">
        <v>47</v>
      </c>
      <c r="T22" s="33" t="s">
        <v>68</v>
      </c>
      <c r="U22" s="36" t="n">
        <f aca="false">_xlfn.IFS(T22="PÚBLICA",3,T22="PÚBLICA CLASIFICADA",2,T22="PÚBLICA RESERVADA",1,T22="ALTA",1,T22="BAJA",3)</f>
        <v>2</v>
      </c>
      <c r="V22" s="33" t="s">
        <v>57</v>
      </c>
      <c r="W22" s="36" t="n">
        <f aca="false">_xlfn.IFS(V22="ALTA",1,V22="MEDIA",2,V22="BAJA",3,V22="N/A",1,V22="NO",3,V22="SI",1)</f>
        <v>2</v>
      </c>
      <c r="X22" s="33" t="s">
        <v>57</v>
      </c>
      <c r="Y22" s="36" t="n">
        <f aca="false">_xlfn.IFS(X22="ALTA",1,X22="MEDIA",2,X22="BAJA",3,X22="N/A",1,X22="no",3,X22="si",1,X22="np",1)</f>
        <v>2</v>
      </c>
      <c r="Z22" s="37" t="n">
        <f aca="false">U22+W22+Y22</f>
        <v>6</v>
      </c>
      <c r="AA22" s="33" t="s">
        <v>45</v>
      </c>
      <c r="AB22" s="33" t="s">
        <v>69</v>
      </c>
      <c r="AC22" s="33" t="s">
        <v>69</v>
      </c>
      <c r="AD22" s="33" t="s">
        <v>70</v>
      </c>
      <c r="AE22" s="33" t="s">
        <v>59</v>
      </c>
      <c r="AF22" s="35" t="n">
        <v>44819</v>
      </c>
      <c r="AG22" s="33" t="s">
        <v>71</v>
      </c>
      <c r="AH22" s="33" t="n">
        <v>1</v>
      </c>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row>
    <row r="23" s="33" customFormat="true" ht="138.9" hidden="false" customHeight="false" outlineLevel="0" collapsed="false">
      <c r="A23" s="33" t="s">
        <v>104</v>
      </c>
      <c r="B23" s="33" t="s">
        <v>41</v>
      </c>
      <c r="C23" s="33" t="s">
        <v>42</v>
      </c>
      <c r="D23" s="34" t="s">
        <v>105</v>
      </c>
      <c r="E23" s="34" t="s">
        <v>106</v>
      </c>
      <c r="F23" s="33" t="s">
        <v>45</v>
      </c>
      <c r="G23" s="33" t="n">
        <v>130</v>
      </c>
      <c r="H23" s="33" t="s">
        <v>46</v>
      </c>
      <c r="I23" s="35" t="n">
        <v>44280</v>
      </c>
      <c r="J23" s="35" t="s">
        <v>48</v>
      </c>
      <c r="K23" s="35" t="s">
        <v>49</v>
      </c>
      <c r="L23" s="35" t="s">
        <v>49</v>
      </c>
      <c r="M23" s="33" t="s">
        <v>50</v>
      </c>
      <c r="N23" s="33" t="s">
        <v>63</v>
      </c>
      <c r="O23" s="33" t="s">
        <v>67</v>
      </c>
      <c r="P23" s="33" t="s">
        <v>45</v>
      </c>
      <c r="Q23" s="33" t="s">
        <v>53</v>
      </c>
      <c r="R23" s="33" t="s">
        <v>54</v>
      </c>
      <c r="S23" s="33" t="s">
        <v>47</v>
      </c>
      <c r="T23" s="33" t="s">
        <v>68</v>
      </c>
      <c r="U23" s="36" t="n">
        <f aca="false">_xlfn.IFS(T23="PÚBLICA",3,T23="PÚBLICA CLASIFICADA",2,T23="PÚBLICA RESERVADA",1,T23="ALTA",1,T23="BAJA",3)</f>
        <v>2</v>
      </c>
      <c r="V23" s="33" t="s">
        <v>56</v>
      </c>
      <c r="W23" s="36" t="n">
        <f aca="false">_xlfn.IFS(V23="ALTA",1,V23="MEDIA",2,V23="BAJA",3,V23="N/A",1,V23="NO",3,V23="SI",1)</f>
        <v>1</v>
      </c>
      <c r="X23" s="33" t="s">
        <v>56</v>
      </c>
      <c r="Y23" s="36" t="n">
        <f aca="false">_xlfn.IFS(X23="ALTA",1,X23="MEDIA",2,X23="BAJA",3,X23="N/A",1,X23="no",3,X23="si",1,X23="np",1)</f>
        <v>1</v>
      </c>
      <c r="Z23" s="37" t="n">
        <f aca="false">U23+W23+Y23</f>
        <v>4</v>
      </c>
      <c r="AA23" s="33" t="s">
        <v>45</v>
      </c>
      <c r="AB23" s="33" t="s">
        <v>69</v>
      </c>
      <c r="AC23" s="33" t="s">
        <v>69</v>
      </c>
      <c r="AD23" s="33" t="s">
        <v>70</v>
      </c>
      <c r="AE23" s="33" t="s">
        <v>59</v>
      </c>
      <c r="AF23" s="35" t="n">
        <v>44819</v>
      </c>
      <c r="AG23" s="33" t="s">
        <v>71</v>
      </c>
      <c r="AH23" s="33" t="n">
        <v>1</v>
      </c>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row>
    <row r="24" s="33" customFormat="true" ht="113.65" hidden="false" customHeight="false" outlineLevel="0" collapsed="false">
      <c r="A24" s="33" t="s">
        <v>107</v>
      </c>
      <c r="B24" s="33" t="s">
        <v>41</v>
      </c>
      <c r="C24" s="33" t="s">
        <v>42</v>
      </c>
      <c r="D24" s="34" t="s">
        <v>108</v>
      </c>
      <c r="E24" s="34" t="s">
        <v>109</v>
      </c>
      <c r="F24" s="33" t="s">
        <v>53</v>
      </c>
      <c r="G24" s="33" t="s">
        <v>47</v>
      </c>
      <c r="H24" s="33" t="s">
        <v>46</v>
      </c>
      <c r="I24" s="35" t="n">
        <v>44280</v>
      </c>
      <c r="J24" s="35" t="s">
        <v>110</v>
      </c>
      <c r="K24" s="35" t="s">
        <v>49</v>
      </c>
      <c r="L24" s="35" t="s">
        <v>49</v>
      </c>
      <c r="M24" s="33" t="s">
        <v>50</v>
      </c>
      <c r="N24" s="33" t="s">
        <v>51</v>
      </c>
      <c r="O24" s="33" t="s">
        <v>67</v>
      </c>
      <c r="P24" s="33" t="s">
        <v>45</v>
      </c>
      <c r="Q24" s="33" t="s">
        <v>53</v>
      </c>
      <c r="R24" s="33" t="s">
        <v>47</v>
      </c>
      <c r="S24" s="33" t="s">
        <v>47</v>
      </c>
      <c r="T24" s="33" t="s">
        <v>55</v>
      </c>
      <c r="U24" s="36" t="n">
        <f aca="false">_xlfn.IFS(T24="PÚBLICA",3,T24="PÚBLICA CLASIFICADA",2,T24="PÚBLICA RESERVADA",1,T24="ALTA",1,T24="BAJA",3)</f>
        <v>3</v>
      </c>
      <c r="V24" s="33" t="s">
        <v>57</v>
      </c>
      <c r="W24" s="36" t="n">
        <f aca="false">_xlfn.IFS(V24="ALTA",1,V24="MEDIA",2,V24="BAJA",3,V24="N/A",1,V24="NO",3,V24="SI",1)</f>
        <v>2</v>
      </c>
      <c r="X24" s="33" t="s">
        <v>111</v>
      </c>
      <c r="Y24" s="36" t="n">
        <f aca="false">_xlfn.IFS(X24="ALTA",1,X24="MEDIA",2,X24="BAJA",3,X24="N/A",1,X24="no",3,X24="si",1,X24="np",1)</f>
        <v>3</v>
      </c>
      <c r="Z24" s="37" t="n">
        <f aca="false">U24+W24+Y24</f>
        <v>8</v>
      </c>
      <c r="AA24" s="33" t="s">
        <v>53</v>
      </c>
      <c r="AB24" s="33" t="s">
        <v>69</v>
      </c>
      <c r="AC24" s="33" t="s">
        <v>69</v>
      </c>
      <c r="AD24" s="33" t="s">
        <v>70</v>
      </c>
      <c r="AE24" s="33" t="s">
        <v>59</v>
      </c>
      <c r="AF24" s="35" t="n">
        <v>44819</v>
      </c>
      <c r="AG24" s="33" t="s">
        <v>47</v>
      </c>
      <c r="AH24" s="33" t="n">
        <v>1</v>
      </c>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row>
    <row r="25" s="33" customFormat="true" ht="101" hidden="false" customHeight="false" outlineLevel="0" collapsed="false">
      <c r="A25" s="41" t="s">
        <v>112</v>
      </c>
      <c r="B25" s="41" t="s">
        <v>41</v>
      </c>
      <c r="C25" s="41" t="s">
        <v>42</v>
      </c>
      <c r="D25" s="42" t="s">
        <v>113</v>
      </c>
      <c r="E25" s="42" t="s">
        <v>114</v>
      </c>
      <c r="F25" s="41" t="s">
        <v>45</v>
      </c>
      <c r="G25" s="41" t="n">
        <v>130</v>
      </c>
      <c r="H25" s="41" t="s">
        <v>46</v>
      </c>
      <c r="I25" s="43" t="n">
        <v>36526</v>
      </c>
      <c r="J25" s="43" t="s">
        <v>115</v>
      </c>
      <c r="K25" s="43" t="s">
        <v>49</v>
      </c>
      <c r="L25" s="35" t="s">
        <v>49</v>
      </c>
      <c r="M25" s="41" t="s">
        <v>50</v>
      </c>
      <c r="N25" s="41" t="s">
        <v>51</v>
      </c>
      <c r="O25" s="41" t="s">
        <v>67</v>
      </c>
      <c r="P25" s="41" t="s">
        <v>45</v>
      </c>
      <c r="Q25" s="41" t="s">
        <v>45</v>
      </c>
      <c r="R25" s="41" t="s">
        <v>47</v>
      </c>
      <c r="S25" s="41" t="s">
        <v>47</v>
      </c>
      <c r="T25" s="41" t="s">
        <v>55</v>
      </c>
      <c r="U25" s="36" t="n">
        <f aca="false">_xlfn.IFS(T25="PÚBLICA",3,T25="PÚBLICA CLASIFICADA",2,T25="PÚBLICA RESERVADA",1,T25="ALTA",1,T25="BAJA",3)</f>
        <v>3</v>
      </c>
      <c r="V25" s="41" t="s">
        <v>56</v>
      </c>
      <c r="W25" s="36" t="n">
        <f aca="false">_xlfn.IFS(V25="ALTA",1,V25="MEDIA",2,V25="BAJA",3,V25="N/A",1,V25="NO",3,V25="SI",1)</f>
        <v>1</v>
      </c>
      <c r="X25" s="41" t="s">
        <v>56</v>
      </c>
      <c r="Y25" s="36" t="n">
        <f aca="false">_xlfn.IFS(X25="ALTA",1,X25="MEDIA",2,X25="BAJA",3,X25="N/A",1,X25="no",3,X25="si",1,X25="np",1)</f>
        <v>1</v>
      </c>
      <c r="Z25" s="37" t="n">
        <f aca="false">U25+W25+Y25</f>
        <v>5</v>
      </c>
      <c r="AA25" s="41" t="s">
        <v>53</v>
      </c>
      <c r="AB25" s="41" t="s">
        <v>47</v>
      </c>
      <c r="AC25" s="41" t="s">
        <v>47</v>
      </c>
      <c r="AD25" s="41" t="s">
        <v>47</v>
      </c>
      <c r="AE25" s="41" t="s">
        <v>47</v>
      </c>
      <c r="AF25" s="43" t="n">
        <v>44819</v>
      </c>
      <c r="AG25" s="41" t="s">
        <v>47</v>
      </c>
      <c r="AH25" s="33" t="n">
        <v>1</v>
      </c>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row>
    <row r="26" s="33" customFormat="true" ht="50.5" hidden="false" customHeight="false" outlineLevel="0" collapsed="false">
      <c r="A26" s="41" t="s">
        <v>116</v>
      </c>
      <c r="B26" s="41" t="s">
        <v>41</v>
      </c>
      <c r="C26" s="41" t="s">
        <v>42</v>
      </c>
      <c r="D26" s="42" t="s">
        <v>117</v>
      </c>
      <c r="E26" s="42" t="s">
        <v>118</v>
      </c>
      <c r="F26" s="41" t="s">
        <v>45</v>
      </c>
      <c r="G26" s="41" t="n">
        <v>130</v>
      </c>
      <c r="H26" s="41" t="s">
        <v>46</v>
      </c>
      <c r="I26" s="43" t="n">
        <v>36526</v>
      </c>
      <c r="J26" s="43" t="s">
        <v>115</v>
      </c>
      <c r="K26" s="43" t="s">
        <v>49</v>
      </c>
      <c r="L26" s="35" t="s">
        <v>49</v>
      </c>
      <c r="M26" s="41" t="s">
        <v>50</v>
      </c>
      <c r="N26" s="41" t="s">
        <v>51</v>
      </c>
      <c r="O26" s="41" t="s">
        <v>67</v>
      </c>
      <c r="P26" s="41" t="s">
        <v>45</v>
      </c>
      <c r="Q26" s="41" t="s">
        <v>45</v>
      </c>
      <c r="R26" s="41" t="s">
        <v>47</v>
      </c>
      <c r="S26" s="41" t="s">
        <v>47</v>
      </c>
      <c r="T26" s="41" t="s">
        <v>55</v>
      </c>
      <c r="U26" s="36" t="n">
        <f aca="false">_xlfn.IFS(T26="PÚBLICA",3,T26="PÚBLICA CLASIFICADA",2,T26="PÚBLICA RESERVADA",1,T26="ALTA",1,T26="BAJA",3)</f>
        <v>3</v>
      </c>
      <c r="V26" s="41" t="s">
        <v>56</v>
      </c>
      <c r="W26" s="36" t="n">
        <f aca="false">_xlfn.IFS(V26="ALTA",1,V26="MEDIA",2,V26="BAJA",3,V26="N/A",1,V26="NO",3,V26="SI",1)</f>
        <v>1</v>
      </c>
      <c r="X26" s="41" t="s">
        <v>56</v>
      </c>
      <c r="Y26" s="36" t="n">
        <f aca="false">_xlfn.IFS(X26="ALTA",1,X26="MEDIA",2,X26="BAJA",3,X26="N/A",1,X26="no",3,X26="si",1,X26="np",1)</f>
        <v>1</v>
      </c>
      <c r="Z26" s="37" t="n">
        <f aca="false">U26+W26+Y26</f>
        <v>5</v>
      </c>
      <c r="AA26" s="41" t="s">
        <v>53</v>
      </c>
      <c r="AB26" s="41" t="s">
        <v>47</v>
      </c>
      <c r="AC26" s="41" t="s">
        <v>47</v>
      </c>
      <c r="AD26" s="41" t="s">
        <v>47</v>
      </c>
      <c r="AE26" s="41" t="s">
        <v>47</v>
      </c>
      <c r="AF26" s="43" t="n">
        <v>44819</v>
      </c>
      <c r="AG26" s="41" t="s">
        <v>47</v>
      </c>
      <c r="AH26" s="33" t="n">
        <v>1</v>
      </c>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row>
    <row r="27" s="33" customFormat="true" ht="75.75" hidden="false" customHeight="false" outlineLevel="0" collapsed="false">
      <c r="A27" s="33" t="s">
        <v>119</v>
      </c>
      <c r="B27" s="33" t="s">
        <v>41</v>
      </c>
      <c r="C27" s="33" t="s">
        <v>120</v>
      </c>
      <c r="D27" s="34" t="s">
        <v>121</v>
      </c>
      <c r="E27" s="34" t="s">
        <v>122</v>
      </c>
      <c r="F27" s="33" t="s">
        <v>47</v>
      </c>
      <c r="G27" s="33" t="s">
        <v>47</v>
      </c>
      <c r="H27" s="33" t="s">
        <v>46</v>
      </c>
      <c r="I27" s="35" t="n">
        <v>42292</v>
      </c>
      <c r="J27" s="35" t="s">
        <v>90</v>
      </c>
      <c r="K27" s="35" t="s">
        <v>49</v>
      </c>
      <c r="L27" s="35" t="s">
        <v>123</v>
      </c>
      <c r="M27" s="33" t="s">
        <v>50</v>
      </c>
      <c r="N27" s="33" t="s">
        <v>51</v>
      </c>
      <c r="O27" s="33" t="s">
        <v>124</v>
      </c>
      <c r="P27" s="33" t="s">
        <v>45</v>
      </c>
      <c r="Q27" s="33" t="s">
        <v>53</v>
      </c>
      <c r="R27" s="33" t="s">
        <v>47</v>
      </c>
      <c r="S27" s="33" t="s">
        <v>47</v>
      </c>
      <c r="T27" s="33" t="s">
        <v>68</v>
      </c>
      <c r="U27" s="36" t="n">
        <f aca="false">_xlfn.IFS(T27="PÚBLICA",3,T27="PÚBLICA CLASIFICADA",2,T27="PÚBLICA RESERVADA",1,T27="ALTA",1,T27="BAJA",3)</f>
        <v>2</v>
      </c>
      <c r="V27" s="33" t="s">
        <v>56</v>
      </c>
      <c r="W27" s="36" t="n">
        <f aca="false">_xlfn.IFS(V27="ALTA",1,V27="MEDIA",2,V27="BAJA",3,V27="N/A",1,V27="NO",3,V27="SI",1)</f>
        <v>1</v>
      </c>
      <c r="X27" s="33" t="s">
        <v>56</v>
      </c>
      <c r="Y27" s="36" t="n">
        <f aca="false">_xlfn.IFS(X27="ALTA",1,X27="MEDIA",2,X27="BAJA",3,X27="N/A",1,X27="no",3,X27="si",1,X27="np",1)</f>
        <v>1</v>
      </c>
      <c r="Z27" s="37" t="n">
        <f aca="false">U27+W27+Y27</f>
        <v>4</v>
      </c>
      <c r="AA27" s="33" t="s">
        <v>45</v>
      </c>
      <c r="AB27" s="33" t="s">
        <v>69</v>
      </c>
      <c r="AC27" s="33" t="s">
        <v>69</v>
      </c>
      <c r="AD27" s="33" t="s">
        <v>70</v>
      </c>
      <c r="AE27" s="33" t="s">
        <v>59</v>
      </c>
      <c r="AF27" s="35" t="n">
        <v>44819</v>
      </c>
      <c r="AG27" s="33" t="s">
        <v>71</v>
      </c>
      <c r="AH27" s="33" t="n">
        <v>1</v>
      </c>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row>
    <row r="28" s="33" customFormat="true" ht="37.85" hidden="false" customHeight="false" outlineLevel="0" collapsed="false">
      <c r="A28" s="33" t="s">
        <v>125</v>
      </c>
      <c r="B28" s="33" t="s">
        <v>126</v>
      </c>
      <c r="C28" s="33" t="s">
        <v>120</v>
      </c>
      <c r="D28" s="44" t="s">
        <v>127</v>
      </c>
      <c r="E28" s="45" t="s">
        <v>128</v>
      </c>
      <c r="F28" s="33" t="s">
        <v>47</v>
      </c>
      <c r="G28" s="33" t="s">
        <v>47</v>
      </c>
      <c r="H28" s="33" t="s">
        <v>46</v>
      </c>
      <c r="I28" s="33" t="s">
        <v>47</v>
      </c>
      <c r="J28" s="35" t="s">
        <v>129</v>
      </c>
      <c r="K28" s="35" t="s">
        <v>49</v>
      </c>
      <c r="L28" s="35" t="s">
        <v>123</v>
      </c>
      <c r="M28" s="33" t="s">
        <v>50</v>
      </c>
      <c r="N28" s="33" t="s">
        <v>51</v>
      </c>
      <c r="O28" s="33" t="s">
        <v>124</v>
      </c>
      <c r="P28" s="33" t="s">
        <v>45</v>
      </c>
      <c r="Q28" s="33" t="s">
        <v>53</v>
      </c>
      <c r="R28" s="33" t="s">
        <v>47</v>
      </c>
      <c r="S28" s="33" t="s">
        <v>47</v>
      </c>
      <c r="T28" s="33" t="s">
        <v>55</v>
      </c>
      <c r="U28" s="36" t="n">
        <f aca="false">_xlfn.IFS(T28="PÚBLICA",3,T28="PÚBLICA CLASIFICADA",2,T28="PÚBLICA RESERVADA",1,T28="ALTA",1,T28="BAJA",3)</f>
        <v>3</v>
      </c>
      <c r="V28" s="33" t="s">
        <v>56</v>
      </c>
      <c r="W28" s="36" t="n">
        <f aca="false">_xlfn.IFS(V28="ALTA",1,V28="MEDIA",2,V28="BAJA",3,V28="N/A",1,V28="NO",3,V28="SI",1)</f>
        <v>1</v>
      </c>
      <c r="X28" s="33" t="s">
        <v>56</v>
      </c>
      <c r="Y28" s="36" t="n">
        <f aca="false">_xlfn.IFS(X28="ALTA",1,X28="MEDIA",2,X28="BAJA",3,X28="N/A",1,X28="no",3,X28="si",1,X28="np",1)</f>
        <v>1</v>
      </c>
      <c r="Z28" s="37" t="n">
        <f aca="false">U28+W28+Y28</f>
        <v>5</v>
      </c>
      <c r="AB28" s="33" t="s">
        <v>47</v>
      </c>
      <c r="AC28" s="33" t="s">
        <v>47</v>
      </c>
      <c r="AD28" s="33" t="s">
        <v>47</v>
      </c>
      <c r="AE28" s="33" t="s">
        <v>47</v>
      </c>
      <c r="AF28" s="35" t="n">
        <v>44530</v>
      </c>
      <c r="AG28" s="33" t="s">
        <v>47</v>
      </c>
      <c r="AH28" s="33" t="n">
        <v>1</v>
      </c>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row>
    <row r="29" s="33" customFormat="true" ht="37.85" hidden="false" customHeight="false" outlineLevel="0" collapsed="false">
      <c r="A29" s="33" t="s">
        <v>130</v>
      </c>
      <c r="B29" s="33" t="s">
        <v>126</v>
      </c>
      <c r="C29" s="33" t="s">
        <v>120</v>
      </c>
      <c r="D29" s="44" t="s">
        <v>131</v>
      </c>
      <c r="E29" s="45" t="s">
        <v>132</v>
      </c>
      <c r="F29" s="33" t="s">
        <v>47</v>
      </c>
      <c r="G29" s="33" t="s">
        <v>47</v>
      </c>
      <c r="H29" s="33" t="s">
        <v>46</v>
      </c>
      <c r="I29" s="33" t="s">
        <v>47</v>
      </c>
      <c r="J29" s="35" t="s">
        <v>129</v>
      </c>
      <c r="K29" s="35" t="s">
        <v>49</v>
      </c>
      <c r="L29" s="35" t="s">
        <v>123</v>
      </c>
      <c r="M29" s="33" t="s">
        <v>50</v>
      </c>
      <c r="N29" s="33" t="s">
        <v>51</v>
      </c>
      <c r="O29" s="33" t="s">
        <v>124</v>
      </c>
      <c r="P29" s="33" t="s">
        <v>45</v>
      </c>
      <c r="Q29" s="33" t="s">
        <v>53</v>
      </c>
      <c r="R29" s="33" t="s">
        <v>47</v>
      </c>
      <c r="S29" s="33" t="s">
        <v>47</v>
      </c>
      <c r="T29" s="33" t="s">
        <v>55</v>
      </c>
      <c r="U29" s="36" t="n">
        <f aca="false">_xlfn.IFS(T29="PÚBLICA",3,T29="PÚBLICA CLASIFICADA",2,T29="PÚBLICA RESERVADA",1,T29="ALTA",1,T29="BAJA",3)</f>
        <v>3</v>
      </c>
      <c r="V29" s="33" t="s">
        <v>56</v>
      </c>
      <c r="W29" s="36" t="n">
        <f aca="false">_xlfn.IFS(V29="ALTA",1,V29="MEDIA",2,V29="BAJA",3,V29="N/A",1,V29="NO",3,V29="SI",1)</f>
        <v>1</v>
      </c>
      <c r="X29" s="33" t="s">
        <v>56</v>
      </c>
      <c r="Y29" s="36" t="n">
        <f aca="false">_xlfn.IFS(X29="ALTA",1,X29="MEDIA",2,X29="BAJA",3,X29="N/A",1,X29="no",3,X29="si",1,X29="np",1)</f>
        <v>1</v>
      </c>
      <c r="Z29" s="37" t="n">
        <f aca="false">U29+W29+Y29</f>
        <v>5</v>
      </c>
      <c r="AB29" s="33" t="s">
        <v>47</v>
      </c>
      <c r="AC29" s="33" t="s">
        <v>47</v>
      </c>
      <c r="AD29" s="33" t="s">
        <v>47</v>
      </c>
      <c r="AE29" s="33" t="s">
        <v>47</v>
      </c>
      <c r="AF29" s="35" t="n">
        <v>44530</v>
      </c>
      <c r="AG29" s="33" t="s">
        <v>47</v>
      </c>
      <c r="AH29" s="33" t="n">
        <v>1</v>
      </c>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row>
    <row r="30" s="33" customFormat="true" ht="37.85" hidden="false" customHeight="false" outlineLevel="0" collapsed="false">
      <c r="A30" s="33" t="s">
        <v>133</v>
      </c>
      <c r="B30" s="33" t="s">
        <v>41</v>
      </c>
      <c r="C30" s="33" t="s">
        <v>42</v>
      </c>
      <c r="D30" s="34" t="s">
        <v>134</v>
      </c>
      <c r="E30" s="34" t="s">
        <v>135</v>
      </c>
      <c r="F30" s="33" t="s">
        <v>45</v>
      </c>
      <c r="G30" s="40" t="n">
        <v>85</v>
      </c>
      <c r="H30" s="33" t="s">
        <v>136</v>
      </c>
      <c r="I30" s="35" t="n">
        <v>36526</v>
      </c>
      <c r="J30" s="35" t="s">
        <v>48</v>
      </c>
      <c r="K30" s="35" t="s">
        <v>49</v>
      </c>
      <c r="L30" s="35" t="s">
        <v>49</v>
      </c>
      <c r="M30" s="33" t="s">
        <v>50</v>
      </c>
      <c r="N30" s="33" t="s">
        <v>63</v>
      </c>
      <c r="O30" s="33" t="s">
        <v>52</v>
      </c>
      <c r="P30" s="33" t="s">
        <v>45</v>
      </c>
      <c r="Q30" s="33" t="s">
        <v>53</v>
      </c>
      <c r="R30" s="33" t="s">
        <v>54</v>
      </c>
      <c r="S30" s="33" t="s">
        <v>47</v>
      </c>
      <c r="T30" s="33" t="s">
        <v>55</v>
      </c>
      <c r="U30" s="36" t="n">
        <f aca="false">_xlfn.IFS(T30="PÚBLICA",3,T30="PÚBLICA CLASIFICADA",2,T30="PÚBLICA RESERVADA",1,T30="ALTA",1,T30="BAJA",3)</f>
        <v>3</v>
      </c>
      <c r="V30" s="33" t="s">
        <v>56</v>
      </c>
      <c r="W30" s="36" t="n">
        <f aca="false">_xlfn.IFS(V30="ALTA",1,V30="MEDIA",2,V30="BAJA",3,V30="N/A",1,V30="NO",3,V30="SI",1)</f>
        <v>1</v>
      </c>
      <c r="X30" s="33" t="s">
        <v>57</v>
      </c>
      <c r="Y30" s="36" t="n">
        <f aca="false">_xlfn.IFS(X30="ALTA",1,X30="MEDIA",2,X30="BAJA",3,X30="N/A",1,X30="no",3,X30="si",1,X30="np",1)</f>
        <v>2</v>
      </c>
      <c r="Z30" s="37" t="n">
        <f aca="false">U30+W30+Y30</f>
        <v>6</v>
      </c>
      <c r="AA30" s="33" t="s">
        <v>53</v>
      </c>
      <c r="AB30" s="33" t="s">
        <v>47</v>
      </c>
      <c r="AC30" s="33" t="s">
        <v>47</v>
      </c>
      <c r="AD30" s="33" t="s">
        <v>47</v>
      </c>
      <c r="AE30" s="33" t="s">
        <v>47</v>
      </c>
      <c r="AF30" s="35" t="n">
        <v>44819</v>
      </c>
      <c r="AG30" s="33" t="s">
        <v>47</v>
      </c>
      <c r="AH30" s="33" t="n">
        <v>1</v>
      </c>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row>
    <row r="31" s="33" customFormat="true" ht="75.75" hidden="false" customHeight="false" outlineLevel="0" collapsed="false">
      <c r="A31" s="33" t="s">
        <v>137</v>
      </c>
      <c r="B31" s="33" t="s">
        <v>41</v>
      </c>
      <c r="C31" s="33" t="s">
        <v>42</v>
      </c>
      <c r="D31" s="34" t="s">
        <v>138</v>
      </c>
      <c r="E31" s="34" t="s">
        <v>139</v>
      </c>
      <c r="F31" s="33" t="s">
        <v>53</v>
      </c>
      <c r="G31" s="33" t="s">
        <v>47</v>
      </c>
      <c r="H31" s="33" t="s">
        <v>46</v>
      </c>
      <c r="I31" s="35" t="n">
        <v>44182</v>
      </c>
      <c r="J31" s="35" t="s">
        <v>115</v>
      </c>
      <c r="K31" s="35" t="s">
        <v>49</v>
      </c>
      <c r="L31" s="35" t="s">
        <v>49</v>
      </c>
      <c r="M31" s="33" t="s">
        <v>50</v>
      </c>
      <c r="N31" s="33" t="s">
        <v>51</v>
      </c>
      <c r="O31" s="33" t="s">
        <v>67</v>
      </c>
      <c r="P31" s="33" t="s">
        <v>45</v>
      </c>
      <c r="Q31" s="33" t="s">
        <v>53</v>
      </c>
      <c r="R31" s="33" t="s">
        <v>47</v>
      </c>
      <c r="S31" s="33" t="s">
        <v>47</v>
      </c>
      <c r="T31" s="33" t="s">
        <v>55</v>
      </c>
      <c r="U31" s="36" t="n">
        <f aca="false">_xlfn.IFS(T31="PÚBLICA",3,T31="PÚBLICA CLASIFICADA",2,T31="PÚBLICA RESERVADA",1,T31="ALTA",1,T31="BAJA",3)</f>
        <v>3</v>
      </c>
      <c r="V31" s="33" t="s">
        <v>57</v>
      </c>
      <c r="W31" s="36" t="n">
        <f aca="false">_xlfn.IFS(V31="ALTA",1,V31="MEDIA",2,V31="BAJA",3,V31="N/A",1,V31="NO",3,V31="SI",1)</f>
        <v>2</v>
      </c>
      <c r="X31" s="33" t="s">
        <v>57</v>
      </c>
      <c r="Y31" s="36" t="n">
        <f aca="false">_xlfn.IFS(X31="ALTA",1,X31="MEDIA",2,X31="BAJA",3,X31="N/A",1,X31="no",3,X31="si",1,X31="np",1)</f>
        <v>2</v>
      </c>
      <c r="Z31" s="37" t="n">
        <f aca="false">U31+W31+Y31</f>
        <v>7</v>
      </c>
      <c r="AA31" s="33" t="s">
        <v>53</v>
      </c>
      <c r="AB31" s="33" t="s">
        <v>69</v>
      </c>
      <c r="AC31" s="33" t="s">
        <v>69</v>
      </c>
      <c r="AD31" s="33" t="s">
        <v>70</v>
      </c>
      <c r="AE31" s="33" t="s">
        <v>59</v>
      </c>
      <c r="AF31" s="35" t="n">
        <v>44819</v>
      </c>
      <c r="AG31" s="33" t="s">
        <v>47</v>
      </c>
      <c r="AH31" s="33" t="n">
        <v>1</v>
      </c>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row>
    <row r="32" s="33" customFormat="true" ht="75.75" hidden="false" customHeight="false" outlineLevel="0" collapsed="false">
      <c r="A32" s="33" t="s">
        <v>140</v>
      </c>
      <c r="B32" s="33" t="s">
        <v>41</v>
      </c>
      <c r="C32" s="33" t="s">
        <v>42</v>
      </c>
      <c r="D32" s="34" t="s">
        <v>141</v>
      </c>
      <c r="E32" s="34" t="s">
        <v>142</v>
      </c>
      <c r="F32" s="33" t="s">
        <v>53</v>
      </c>
      <c r="G32" s="33" t="s">
        <v>47</v>
      </c>
      <c r="H32" s="33" t="s">
        <v>46</v>
      </c>
      <c r="I32" s="35" t="n">
        <v>43634</v>
      </c>
      <c r="J32" s="35" t="s">
        <v>48</v>
      </c>
      <c r="K32" s="35" t="s">
        <v>49</v>
      </c>
      <c r="L32" s="35" t="s">
        <v>49</v>
      </c>
      <c r="M32" s="33" t="s">
        <v>50</v>
      </c>
      <c r="N32" s="33" t="s">
        <v>51</v>
      </c>
      <c r="O32" s="33" t="s">
        <v>67</v>
      </c>
      <c r="P32" s="33" t="s">
        <v>45</v>
      </c>
      <c r="Q32" s="33" t="s">
        <v>53</v>
      </c>
      <c r="R32" s="33" t="s">
        <v>47</v>
      </c>
      <c r="S32" s="33" t="s">
        <v>47</v>
      </c>
      <c r="T32" s="33" t="s">
        <v>55</v>
      </c>
      <c r="U32" s="36" t="n">
        <f aca="false">_xlfn.IFS(T32="PÚBLICA",3,T32="PÚBLICA CLASIFICADA",2,T32="PÚBLICA RESERVADA",1,T32="ALTA",1,T32="BAJA",3)</f>
        <v>3</v>
      </c>
      <c r="V32" s="33" t="s">
        <v>111</v>
      </c>
      <c r="W32" s="36" t="n">
        <f aca="false">_xlfn.IFS(V32="ALTA",1,V32="MEDIA",2,V32="BAJA",3,V32="N/A",1,V32="NO",3,V32="SI",1)</f>
        <v>3</v>
      </c>
      <c r="X32" s="33" t="s">
        <v>57</v>
      </c>
      <c r="Y32" s="36" t="n">
        <f aca="false">_xlfn.IFS(X32="ALTA",1,X32="MEDIA",2,X32="BAJA",3,X32="N/A",1,X32="no",3,X32="si",1,X32="np",1)</f>
        <v>2</v>
      </c>
      <c r="Z32" s="37" t="n">
        <f aca="false">U32+W32+Y32</f>
        <v>8</v>
      </c>
      <c r="AA32" s="33" t="s">
        <v>53</v>
      </c>
      <c r="AB32" s="33" t="s">
        <v>69</v>
      </c>
      <c r="AC32" s="33" t="s">
        <v>69</v>
      </c>
      <c r="AD32" s="33" t="s">
        <v>70</v>
      </c>
      <c r="AE32" s="33" t="s">
        <v>59</v>
      </c>
      <c r="AF32" s="35" t="n">
        <v>44819</v>
      </c>
      <c r="AG32" s="33" t="s">
        <v>47</v>
      </c>
      <c r="AH32" s="33" t="n">
        <v>1</v>
      </c>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row>
    <row r="33" s="33" customFormat="true" ht="75.75" hidden="false" customHeight="false" outlineLevel="0" collapsed="false">
      <c r="A33" s="33" t="s">
        <v>143</v>
      </c>
      <c r="B33" s="33" t="s">
        <v>41</v>
      </c>
      <c r="C33" s="33" t="s">
        <v>42</v>
      </c>
      <c r="D33" s="34" t="s">
        <v>144</v>
      </c>
      <c r="E33" s="34" t="s">
        <v>145</v>
      </c>
      <c r="F33" s="33" t="s">
        <v>45</v>
      </c>
      <c r="G33" s="33" t="n">
        <v>130</v>
      </c>
      <c r="H33" s="33" t="s">
        <v>46</v>
      </c>
      <c r="I33" s="33" t="s">
        <v>47</v>
      </c>
      <c r="J33" s="35" t="s">
        <v>115</v>
      </c>
      <c r="K33" s="35" t="s">
        <v>49</v>
      </c>
      <c r="L33" s="35" t="s">
        <v>49</v>
      </c>
      <c r="M33" s="33" t="s">
        <v>50</v>
      </c>
      <c r="N33" s="33" t="s">
        <v>51</v>
      </c>
      <c r="O33" s="33" t="s">
        <v>67</v>
      </c>
      <c r="P33" s="33" t="s">
        <v>45</v>
      </c>
      <c r="Q33" s="33" t="s">
        <v>45</v>
      </c>
      <c r="R33" s="33" t="s">
        <v>47</v>
      </c>
      <c r="S33" s="33" t="s">
        <v>47</v>
      </c>
      <c r="T33" s="33" t="s">
        <v>55</v>
      </c>
      <c r="U33" s="36" t="n">
        <f aca="false">_xlfn.IFS(T33="PÚBLICA",3,T33="PÚBLICA CLASIFICADA",2,T33="PÚBLICA RESERVADA",1,T33="ALTA",1,T33="BAJA",3)</f>
        <v>3</v>
      </c>
      <c r="V33" s="33" t="s">
        <v>56</v>
      </c>
      <c r="W33" s="36" t="n">
        <f aca="false">_xlfn.IFS(V33="ALTA",1,V33="MEDIA",2,V33="BAJA",3,V33="N/A",1,V33="NO",3,V33="SI",1)</f>
        <v>1</v>
      </c>
      <c r="X33" s="33" t="s">
        <v>56</v>
      </c>
      <c r="Y33" s="36" t="n">
        <f aca="false">_xlfn.IFS(X33="ALTA",1,X33="MEDIA",2,X33="BAJA",3,X33="N/A",1,X33="no",3,X33="si",1,X33="np",1)</f>
        <v>1</v>
      </c>
      <c r="Z33" s="37" t="n">
        <f aca="false">U33+W33+Y33</f>
        <v>5</v>
      </c>
      <c r="AA33" s="33" t="s">
        <v>53</v>
      </c>
      <c r="AB33" s="33" t="s">
        <v>47</v>
      </c>
      <c r="AC33" s="33" t="s">
        <v>47</v>
      </c>
      <c r="AD33" s="33" t="s">
        <v>47</v>
      </c>
      <c r="AE33" s="33" t="s">
        <v>47</v>
      </c>
      <c r="AF33" s="35" t="n">
        <v>44819</v>
      </c>
      <c r="AG33" s="33" t="s">
        <v>47</v>
      </c>
      <c r="AH33" s="33" t="n">
        <v>1</v>
      </c>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row>
    <row r="34" s="33" customFormat="true" ht="88.4" hidden="false" customHeight="false" outlineLevel="0" collapsed="false">
      <c r="A34" s="33" t="s">
        <v>146</v>
      </c>
      <c r="B34" s="33" t="s">
        <v>41</v>
      </c>
      <c r="C34" s="33" t="s">
        <v>42</v>
      </c>
      <c r="D34" s="34" t="s">
        <v>147</v>
      </c>
      <c r="E34" s="34" t="s">
        <v>148</v>
      </c>
      <c r="F34" s="33" t="s">
        <v>45</v>
      </c>
      <c r="G34" s="33" t="n">
        <v>130</v>
      </c>
      <c r="H34" s="33" t="s">
        <v>46</v>
      </c>
      <c r="I34" s="33" t="s">
        <v>47</v>
      </c>
      <c r="J34" s="35" t="s">
        <v>115</v>
      </c>
      <c r="K34" s="35" t="s">
        <v>49</v>
      </c>
      <c r="L34" s="35" t="s">
        <v>49</v>
      </c>
      <c r="M34" s="33" t="s">
        <v>50</v>
      </c>
      <c r="N34" s="33" t="s">
        <v>51</v>
      </c>
      <c r="O34" s="33" t="s">
        <v>67</v>
      </c>
      <c r="P34" s="33" t="s">
        <v>45</v>
      </c>
      <c r="Q34" s="33" t="s">
        <v>45</v>
      </c>
      <c r="R34" s="33" t="s">
        <v>47</v>
      </c>
      <c r="S34" s="33" t="s">
        <v>47</v>
      </c>
      <c r="T34" s="33" t="s">
        <v>55</v>
      </c>
      <c r="U34" s="36" t="n">
        <f aca="false">_xlfn.IFS(T34="PÚBLICA",3,T34="PÚBLICA CLASIFICADA",2,T34="PÚBLICA RESERVADA",1,T34="ALTA",1,T34="BAJA",3)</f>
        <v>3</v>
      </c>
      <c r="V34" s="33" t="s">
        <v>56</v>
      </c>
      <c r="W34" s="36" t="n">
        <f aca="false">_xlfn.IFS(V34="ALTA",1,V34="MEDIA",2,V34="BAJA",3,V34="N/A",1,V34="NO",3,V34="SI",1)</f>
        <v>1</v>
      </c>
      <c r="X34" s="33" t="s">
        <v>56</v>
      </c>
      <c r="Y34" s="36" t="n">
        <f aca="false">_xlfn.IFS(X34="ALTA",1,X34="MEDIA",2,X34="BAJA",3,X34="N/A",1,X34="no",3,X34="si",1,X34="np",1)</f>
        <v>1</v>
      </c>
      <c r="Z34" s="37" t="n">
        <f aca="false">U34+W34+Y34</f>
        <v>5</v>
      </c>
      <c r="AA34" s="33" t="s">
        <v>53</v>
      </c>
      <c r="AB34" s="33" t="s">
        <v>47</v>
      </c>
      <c r="AC34" s="33" t="s">
        <v>47</v>
      </c>
      <c r="AD34" s="33" t="s">
        <v>47</v>
      </c>
      <c r="AE34" s="33" t="s">
        <v>47</v>
      </c>
      <c r="AF34" s="35" t="n">
        <v>44819</v>
      </c>
      <c r="AG34" s="33" t="s">
        <v>47</v>
      </c>
      <c r="AH34" s="33" t="n">
        <v>1</v>
      </c>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row>
    <row r="35" s="33" customFormat="true" ht="50.5" hidden="false" customHeight="false" outlineLevel="0" collapsed="false">
      <c r="A35" s="33" t="s">
        <v>149</v>
      </c>
      <c r="B35" s="33" t="s">
        <v>41</v>
      </c>
      <c r="C35" s="33" t="s">
        <v>42</v>
      </c>
      <c r="D35" s="34" t="s">
        <v>150</v>
      </c>
      <c r="E35" s="34" t="s">
        <v>151</v>
      </c>
      <c r="F35" s="33" t="s">
        <v>53</v>
      </c>
      <c r="G35" s="33" t="s">
        <v>47</v>
      </c>
      <c r="H35" s="33" t="s">
        <v>46</v>
      </c>
      <c r="I35" s="33" t="s">
        <v>47</v>
      </c>
      <c r="J35" s="35" t="s">
        <v>115</v>
      </c>
      <c r="K35" s="35" t="s">
        <v>49</v>
      </c>
      <c r="L35" s="35" t="s">
        <v>49</v>
      </c>
      <c r="M35" s="33" t="s">
        <v>50</v>
      </c>
      <c r="N35" s="33" t="s">
        <v>51</v>
      </c>
      <c r="O35" s="33" t="s">
        <v>67</v>
      </c>
      <c r="P35" s="33" t="s">
        <v>45</v>
      </c>
      <c r="Q35" s="33" t="s">
        <v>45</v>
      </c>
      <c r="R35" s="33" t="s">
        <v>47</v>
      </c>
      <c r="S35" s="33" t="s">
        <v>47</v>
      </c>
      <c r="T35" s="33" t="s">
        <v>55</v>
      </c>
      <c r="U35" s="36" t="n">
        <f aca="false">_xlfn.IFS(T35="PÚBLICA",3,T35="PÚBLICA CLASIFICADA",2,T35="PÚBLICA RESERVADA",1,T35="ALTA",1,T35="BAJA",3)</f>
        <v>3</v>
      </c>
      <c r="V35" s="33" t="s">
        <v>56</v>
      </c>
      <c r="W35" s="36" t="n">
        <f aca="false">_xlfn.IFS(V35="ALTA",1,V35="MEDIA",2,V35="BAJA",3,V35="N/A",1,V35="NO",3,V35="SI",1)</f>
        <v>1</v>
      </c>
      <c r="X35" s="33" t="s">
        <v>56</v>
      </c>
      <c r="Y35" s="36" t="n">
        <f aca="false">_xlfn.IFS(X35="ALTA",1,X35="MEDIA",2,X35="BAJA",3,X35="N/A",1,X35="no",3,X35="si",1,X35="np",1)</f>
        <v>1</v>
      </c>
      <c r="Z35" s="37" t="n">
        <f aca="false">U35+W35+Y35</f>
        <v>5</v>
      </c>
      <c r="AA35" s="33" t="s">
        <v>53</v>
      </c>
      <c r="AB35" s="33" t="s">
        <v>47</v>
      </c>
      <c r="AC35" s="33" t="s">
        <v>47</v>
      </c>
      <c r="AD35" s="33" t="s">
        <v>47</v>
      </c>
      <c r="AE35" s="33" t="s">
        <v>47</v>
      </c>
      <c r="AF35" s="35" t="n">
        <v>44823</v>
      </c>
      <c r="AG35" s="33" t="s">
        <v>47</v>
      </c>
      <c r="AH35" s="33" t="n">
        <v>1</v>
      </c>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row>
    <row r="36" s="33" customFormat="true" ht="37.85" hidden="false" customHeight="false" outlineLevel="0" collapsed="false">
      <c r="A36" s="33" t="s">
        <v>152</v>
      </c>
      <c r="B36" s="33" t="s">
        <v>41</v>
      </c>
      <c r="C36" s="33" t="s">
        <v>42</v>
      </c>
      <c r="D36" s="34" t="s">
        <v>153</v>
      </c>
      <c r="E36" s="34" t="s">
        <v>154</v>
      </c>
      <c r="F36" s="33" t="s">
        <v>53</v>
      </c>
      <c r="G36" s="33" t="s">
        <v>47</v>
      </c>
      <c r="H36" s="33" t="s">
        <v>46</v>
      </c>
      <c r="I36" s="33" t="s">
        <v>47</v>
      </c>
      <c r="J36" s="35" t="s">
        <v>115</v>
      </c>
      <c r="K36" s="35" t="s">
        <v>49</v>
      </c>
      <c r="L36" s="35" t="s">
        <v>49</v>
      </c>
      <c r="M36" s="33" t="s">
        <v>50</v>
      </c>
      <c r="N36" s="33" t="s">
        <v>51</v>
      </c>
      <c r="O36" s="33" t="s">
        <v>67</v>
      </c>
      <c r="P36" s="33" t="s">
        <v>45</v>
      </c>
      <c r="Q36" s="33" t="s">
        <v>45</v>
      </c>
      <c r="R36" s="33" t="s">
        <v>47</v>
      </c>
      <c r="S36" s="33" t="s">
        <v>47</v>
      </c>
      <c r="T36" s="33" t="s">
        <v>55</v>
      </c>
      <c r="U36" s="36" t="n">
        <f aca="false">_xlfn.IFS(T36="PÚBLICA",3,T36="PÚBLICA CLASIFICADA",2,T36="PÚBLICA RESERVADA",1,T36="ALTA",1,T36="BAJA",3)</f>
        <v>3</v>
      </c>
      <c r="V36" s="33" t="s">
        <v>56</v>
      </c>
      <c r="W36" s="36" t="n">
        <f aca="false">_xlfn.IFS(V36="ALTA",1,V36="MEDIA",2,V36="BAJA",3,V36="N/A",1,V36="NO",3,V36="SI",1)</f>
        <v>1</v>
      </c>
      <c r="X36" s="33" t="s">
        <v>56</v>
      </c>
      <c r="Y36" s="36" t="n">
        <f aca="false">_xlfn.IFS(X36="ALTA",1,X36="MEDIA",2,X36="BAJA",3,X36="N/A",1,X36="no",3,X36="si",1,X36="np",1)</f>
        <v>1</v>
      </c>
      <c r="Z36" s="37" t="n">
        <f aca="false">U36+W36+Y36</f>
        <v>5</v>
      </c>
      <c r="AA36" s="33" t="s">
        <v>53</v>
      </c>
      <c r="AB36" s="33" t="s">
        <v>47</v>
      </c>
      <c r="AC36" s="33" t="s">
        <v>47</v>
      </c>
      <c r="AD36" s="33" t="s">
        <v>47</v>
      </c>
      <c r="AE36" s="33" t="s">
        <v>47</v>
      </c>
      <c r="AF36" s="35" t="n">
        <v>44823</v>
      </c>
      <c r="AG36" s="33" t="s">
        <v>47</v>
      </c>
      <c r="AH36" s="33" t="n">
        <v>1</v>
      </c>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row>
    <row r="37" s="33" customFormat="true" ht="37.85" hidden="false" customHeight="false" outlineLevel="0" collapsed="false">
      <c r="A37" s="33" t="s">
        <v>155</v>
      </c>
      <c r="B37" s="33" t="s">
        <v>41</v>
      </c>
      <c r="C37" s="33" t="s">
        <v>42</v>
      </c>
      <c r="D37" s="34" t="s">
        <v>156</v>
      </c>
      <c r="E37" s="34" t="s">
        <v>157</v>
      </c>
      <c r="F37" s="33" t="s">
        <v>53</v>
      </c>
      <c r="G37" s="33" t="s">
        <v>47</v>
      </c>
      <c r="H37" s="33" t="s">
        <v>46</v>
      </c>
      <c r="I37" s="33" t="s">
        <v>47</v>
      </c>
      <c r="J37" s="35" t="s">
        <v>115</v>
      </c>
      <c r="K37" s="35" t="s">
        <v>49</v>
      </c>
      <c r="L37" s="35" t="s">
        <v>49</v>
      </c>
      <c r="M37" s="33" t="s">
        <v>50</v>
      </c>
      <c r="N37" s="33" t="s">
        <v>51</v>
      </c>
      <c r="O37" s="33" t="s">
        <v>67</v>
      </c>
      <c r="P37" s="33" t="s">
        <v>45</v>
      </c>
      <c r="Q37" s="33" t="s">
        <v>45</v>
      </c>
      <c r="R37" s="33" t="s">
        <v>47</v>
      </c>
      <c r="S37" s="33" t="s">
        <v>47</v>
      </c>
      <c r="T37" s="33" t="s">
        <v>55</v>
      </c>
      <c r="U37" s="36" t="n">
        <f aca="false">_xlfn.IFS(T37="PÚBLICA",3,T37="PÚBLICA CLASIFICADA",2,T37="PÚBLICA RESERVADA",1,T37="ALTA",1,T37="BAJA",3)</f>
        <v>3</v>
      </c>
      <c r="V37" s="33" t="s">
        <v>56</v>
      </c>
      <c r="W37" s="36" t="n">
        <f aca="false">_xlfn.IFS(V37="ALTA",1,V37="MEDIA",2,V37="BAJA",3,V37="N/A",1,V37="NO",3,V37="SI",1)</f>
        <v>1</v>
      </c>
      <c r="X37" s="33" t="s">
        <v>158</v>
      </c>
      <c r="Y37" s="36" t="n">
        <f aca="false">_xlfn.IFS(X37="ALTA",1,X37="MEDIA",2,X37="BAJA",3,X37="N/A",1,X37="no",3,X37="si",1,X37="np",1)</f>
        <v>3</v>
      </c>
      <c r="Z37" s="37" t="n">
        <f aca="false">U37+W37+Y37</f>
        <v>7</v>
      </c>
      <c r="AA37" s="33" t="s">
        <v>47</v>
      </c>
      <c r="AB37" s="33" t="s">
        <v>47</v>
      </c>
      <c r="AC37" s="35" t="n">
        <v>44823</v>
      </c>
      <c r="AD37" s="33" t="s">
        <v>47</v>
      </c>
      <c r="AE37" s="33" t="s">
        <v>47</v>
      </c>
      <c r="AF37" s="35" t="n">
        <v>44823</v>
      </c>
      <c r="AG37" s="33" t="s">
        <v>47</v>
      </c>
      <c r="AH37" s="33" t="n">
        <v>1</v>
      </c>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row>
    <row r="38" s="33" customFormat="true" ht="37.85" hidden="false" customHeight="false" outlineLevel="0" collapsed="false">
      <c r="A38" s="33" t="s">
        <v>159</v>
      </c>
      <c r="B38" s="33" t="s">
        <v>41</v>
      </c>
      <c r="C38" s="33" t="s">
        <v>42</v>
      </c>
      <c r="D38" s="34" t="s">
        <v>160</v>
      </c>
      <c r="E38" s="34" t="s">
        <v>161</v>
      </c>
      <c r="F38" s="33" t="s">
        <v>47</v>
      </c>
      <c r="G38" s="33" t="s">
        <v>47</v>
      </c>
      <c r="H38" s="33" t="s">
        <v>46</v>
      </c>
      <c r="I38" s="35" t="n">
        <v>42292</v>
      </c>
      <c r="J38" s="35" t="s">
        <v>90</v>
      </c>
      <c r="K38" s="35" t="s">
        <v>49</v>
      </c>
      <c r="L38" s="35" t="s">
        <v>123</v>
      </c>
      <c r="M38" s="33" t="s">
        <v>50</v>
      </c>
      <c r="N38" s="33" t="s">
        <v>51</v>
      </c>
      <c r="O38" s="33" t="s">
        <v>124</v>
      </c>
      <c r="P38" s="33" t="s">
        <v>45</v>
      </c>
      <c r="Q38" s="33" t="s">
        <v>53</v>
      </c>
      <c r="R38" s="33" t="s">
        <v>47</v>
      </c>
      <c r="S38" s="33" t="s">
        <v>47</v>
      </c>
      <c r="T38" s="33" t="s">
        <v>68</v>
      </c>
      <c r="U38" s="36" t="n">
        <f aca="false">_xlfn.IFS(T38="PÚBLICA",3,T38="PÚBLICA CLASIFICADA",2,T38="PÚBLICA RESERVADA",1,T38="ALTA",1,T38="BAJA",3)</f>
        <v>2</v>
      </c>
      <c r="V38" s="33" t="s">
        <v>45</v>
      </c>
      <c r="W38" s="36" t="n">
        <f aca="false">_xlfn.IFS(V38="ALTA",1,V38="MEDIA",2,V38="BAJA",3,V38="N/A",1,V38="NO",3,V38="SI",1)</f>
        <v>1</v>
      </c>
      <c r="X38" s="33" t="s">
        <v>56</v>
      </c>
      <c r="Y38" s="36" t="n">
        <f aca="false">_xlfn.IFS(X38="ALTA",1,X38="MEDIA",2,X38="BAJA",3,X38="N/A",1,X38="no",3,X38="si",1,X38="np",1)</f>
        <v>1</v>
      </c>
      <c r="Z38" s="37" t="n">
        <f aca="false">U38+W38+Y38</f>
        <v>4</v>
      </c>
      <c r="AA38" s="33" t="s">
        <v>45</v>
      </c>
      <c r="AB38" s="33" t="s">
        <v>47</v>
      </c>
      <c r="AC38" s="35" t="n">
        <v>44823</v>
      </c>
      <c r="AD38" s="33" t="s">
        <v>47</v>
      </c>
      <c r="AE38" s="33" t="s">
        <v>47</v>
      </c>
      <c r="AF38" s="35" t="n">
        <v>44823</v>
      </c>
      <c r="AG38" s="33" t="s">
        <v>47</v>
      </c>
      <c r="AH38" s="33" t="n">
        <v>1</v>
      </c>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row>
    <row r="39" s="33" customFormat="true" ht="75.75" hidden="false" customHeight="false" outlineLevel="0" collapsed="false">
      <c r="A39" s="33" t="s">
        <v>162</v>
      </c>
      <c r="B39" s="33" t="s">
        <v>41</v>
      </c>
      <c r="C39" s="33" t="s">
        <v>42</v>
      </c>
      <c r="D39" s="34" t="s">
        <v>163</v>
      </c>
      <c r="E39" s="34" t="s">
        <v>164</v>
      </c>
      <c r="F39" s="33" t="s">
        <v>53</v>
      </c>
      <c r="G39" s="33" t="s">
        <v>47</v>
      </c>
      <c r="H39" s="33" t="s">
        <v>46</v>
      </c>
      <c r="I39" s="33" t="s">
        <v>47</v>
      </c>
      <c r="J39" s="35" t="s">
        <v>165</v>
      </c>
      <c r="K39" s="35" t="s">
        <v>49</v>
      </c>
      <c r="L39" s="35" t="s">
        <v>49</v>
      </c>
      <c r="M39" s="33" t="s">
        <v>50</v>
      </c>
      <c r="N39" s="33" t="s">
        <v>51</v>
      </c>
      <c r="O39" s="33" t="s">
        <v>67</v>
      </c>
      <c r="P39" s="33" t="s">
        <v>45</v>
      </c>
      <c r="Q39" s="33" t="s">
        <v>53</v>
      </c>
      <c r="R39" s="33" t="s">
        <v>47</v>
      </c>
      <c r="S39" s="33" t="s">
        <v>47</v>
      </c>
      <c r="T39" s="33" t="s">
        <v>55</v>
      </c>
      <c r="U39" s="36" t="n">
        <f aca="false">_xlfn.IFS(T39="PÚBLICA",3,T39="PÚBLICA CLASIFICADA",2,T39="PÚBLICA RESERVADA",1,T39="ALTA",1,T39="BAJA",3)</f>
        <v>3</v>
      </c>
      <c r="V39" s="33" t="s">
        <v>53</v>
      </c>
      <c r="W39" s="36" t="n">
        <f aca="false">_xlfn.IFS(V39="ALTA",1,V39="MEDIA",2,V39="BAJA",3,V39="N/A",1,V39="NO",3,V39="SI",1)</f>
        <v>3</v>
      </c>
      <c r="X39" s="33" t="s">
        <v>47</v>
      </c>
      <c r="Y39" s="36" t="n">
        <f aca="false">_xlfn.IFS(X39="ALTA",1,X39="MEDIA",2,X39="BAJA",3,X39="N/A",1,X39="no",3,X39="si",1,X39="np",1)</f>
        <v>1</v>
      </c>
      <c r="Z39" s="37" t="n">
        <f aca="false">U39+W39+Y39</f>
        <v>7</v>
      </c>
      <c r="AA39" s="33" t="s">
        <v>47</v>
      </c>
      <c r="AB39" s="33" t="s">
        <v>47</v>
      </c>
      <c r="AC39" s="35" t="n">
        <v>44823</v>
      </c>
      <c r="AD39" s="33" t="s">
        <v>47</v>
      </c>
      <c r="AE39" s="33" t="s">
        <v>47</v>
      </c>
      <c r="AF39" s="35" t="n">
        <v>44823</v>
      </c>
      <c r="AG39" s="33" t="s">
        <v>47</v>
      </c>
      <c r="AH39" s="33" t="n">
        <v>1</v>
      </c>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row>
    <row r="40" s="33" customFormat="true" ht="37.85" hidden="false" customHeight="false" outlineLevel="0" collapsed="false">
      <c r="A40" s="33" t="s">
        <v>166</v>
      </c>
      <c r="B40" s="33" t="s">
        <v>41</v>
      </c>
      <c r="C40" s="33" t="s">
        <v>42</v>
      </c>
      <c r="D40" s="34" t="s">
        <v>167</v>
      </c>
      <c r="E40" s="34" t="s">
        <v>168</v>
      </c>
      <c r="F40" s="33" t="s">
        <v>53</v>
      </c>
      <c r="G40" s="33" t="s">
        <v>47</v>
      </c>
      <c r="H40" s="33" t="s">
        <v>46</v>
      </c>
      <c r="I40" s="33" t="s">
        <v>47</v>
      </c>
      <c r="J40" s="35" t="s">
        <v>165</v>
      </c>
      <c r="K40" s="35" t="s">
        <v>49</v>
      </c>
      <c r="L40" s="35" t="s">
        <v>49</v>
      </c>
      <c r="M40" s="33" t="s">
        <v>50</v>
      </c>
      <c r="N40" s="33" t="s">
        <v>51</v>
      </c>
      <c r="O40" s="33" t="s">
        <v>67</v>
      </c>
      <c r="P40" s="33" t="s">
        <v>45</v>
      </c>
      <c r="Q40" s="33" t="s">
        <v>53</v>
      </c>
      <c r="R40" s="33" t="s">
        <v>47</v>
      </c>
      <c r="S40" s="33" t="s">
        <v>47</v>
      </c>
      <c r="T40" s="33" t="s">
        <v>55</v>
      </c>
      <c r="U40" s="36" t="n">
        <f aca="false">_xlfn.IFS(T40="PÚBLICA",3,T40="PÚBLICA CLASIFICADA",2,T40="PÚBLICA RESERVADA",1,T40="ALTA",1,T40="BAJA",3)</f>
        <v>3</v>
      </c>
      <c r="V40" s="33" t="s">
        <v>47</v>
      </c>
      <c r="W40" s="36" t="n">
        <f aca="false">_xlfn.IFS(V40="ALTA",1,V40="MEDIA",2,V40="BAJA",3,V40="N/A",1,V40="NO",3,V40="SI",1)</f>
        <v>1</v>
      </c>
      <c r="X40" s="33" t="s">
        <v>47</v>
      </c>
      <c r="Y40" s="36" t="n">
        <f aca="false">_xlfn.IFS(X40="ALTA",1,X40="MEDIA",2,X40="BAJA",3,X40="N/A",1,X40="no",3,X40="si",1,X40="np",1)</f>
        <v>1</v>
      </c>
      <c r="Z40" s="37" t="n">
        <f aca="false">U40+W40+Y40</f>
        <v>5</v>
      </c>
      <c r="AA40" s="33" t="s">
        <v>47</v>
      </c>
      <c r="AC40" s="35"/>
      <c r="AE40" s="33" t="s">
        <v>47</v>
      </c>
      <c r="AF40" s="35" t="n">
        <v>44823</v>
      </c>
      <c r="AG40" s="33" t="s">
        <v>47</v>
      </c>
      <c r="AH40" s="33" t="n">
        <v>1</v>
      </c>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row>
    <row r="41" s="33" customFormat="true" ht="50.5" hidden="false" customHeight="false" outlineLevel="0" collapsed="false">
      <c r="A41" s="33" t="s">
        <v>169</v>
      </c>
      <c r="B41" s="33" t="s">
        <v>41</v>
      </c>
      <c r="C41" s="33" t="s">
        <v>170</v>
      </c>
      <c r="D41" s="34" t="s">
        <v>171</v>
      </c>
      <c r="E41" s="34" t="s">
        <v>172</v>
      </c>
      <c r="F41" s="33" t="s">
        <v>47</v>
      </c>
      <c r="G41" s="33" t="s">
        <v>47</v>
      </c>
      <c r="H41" s="33" t="s">
        <v>46</v>
      </c>
      <c r="I41" s="35" t="n">
        <v>36526</v>
      </c>
      <c r="J41" s="35" t="s">
        <v>90</v>
      </c>
      <c r="K41" s="35" t="s">
        <v>49</v>
      </c>
      <c r="L41" s="35" t="s">
        <v>49</v>
      </c>
      <c r="M41" s="33" t="s">
        <v>50</v>
      </c>
      <c r="N41" s="33" t="s">
        <v>63</v>
      </c>
      <c r="O41" s="33" t="s">
        <v>173</v>
      </c>
      <c r="P41" s="33" t="s">
        <v>174</v>
      </c>
      <c r="Q41" s="33" t="s">
        <v>174</v>
      </c>
      <c r="R41" s="33" t="s">
        <v>47</v>
      </c>
      <c r="S41" s="33" t="s">
        <v>47</v>
      </c>
      <c r="T41" s="33" t="s">
        <v>175</v>
      </c>
      <c r="U41" s="36" t="n">
        <f aca="false">_xlfn.IFS(T41="PÚBLICA",3,T41="PÚBLICA CLASIFICADA",2,T41="PÚBLICA RESERVADA",1,T41="ALTA",1,T41="BAJA",3)</f>
        <v>3</v>
      </c>
      <c r="V41" s="33" t="s">
        <v>57</v>
      </c>
      <c r="W41" s="36" t="n">
        <f aca="false">_xlfn.IFS(V41="ALTA",1,V41="MEDIA",2,V41="BAJA",3,V41="N/A",1,V41="NO",3,V41="SI",1)</f>
        <v>2</v>
      </c>
      <c r="X41" s="33" t="s">
        <v>57</v>
      </c>
      <c r="Y41" s="36" t="n">
        <f aca="false">_xlfn.IFS(X41="ALTA",1,X41="MEDIA",2,X41="BAJA",3,X41="N/A",1,X41="no",3,X41="si",1,X41="np",1)</f>
        <v>2</v>
      </c>
      <c r="Z41" s="37" t="n">
        <f aca="false">U41+W41+Y41</f>
        <v>7</v>
      </c>
      <c r="AB41" s="33" t="s">
        <v>47</v>
      </c>
      <c r="AC41" s="33" t="s">
        <v>47</v>
      </c>
      <c r="AD41" s="33" t="s">
        <v>47</v>
      </c>
      <c r="AE41" s="33" t="s">
        <v>47</v>
      </c>
      <c r="AF41" s="35" t="n">
        <v>44819</v>
      </c>
      <c r="AG41" s="33" t="s">
        <v>47</v>
      </c>
      <c r="AH41" s="33" t="n">
        <v>1</v>
      </c>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row>
    <row r="42" s="33" customFormat="true" ht="37.85" hidden="false" customHeight="false" outlineLevel="0" collapsed="false">
      <c r="A42" s="33" t="s">
        <v>176</v>
      </c>
      <c r="B42" s="33" t="s">
        <v>41</v>
      </c>
      <c r="C42" s="33" t="s">
        <v>170</v>
      </c>
      <c r="D42" s="34" t="s">
        <v>177</v>
      </c>
      <c r="E42" s="34" t="s">
        <v>178</v>
      </c>
      <c r="F42" s="33" t="s">
        <v>47</v>
      </c>
      <c r="G42" s="33" t="s">
        <v>47</v>
      </c>
      <c r="H42" s="33" t="s">
        <v>46</v>
      </c>
      <c r="I42" s="35" t="n">
        <v>36526</v>
      </c>
      <c r="J42" s="35" t="s">
        <v>48</v>
      </c>
      <c r="K42" s="35" t="s">
        <v>49</v>
      </c>
      <c r="L42" s="35" t="s">
        <v>49</v>
      </c>
      <c r="M42" s="33" t="s">
        <v>50</v>
      </c>
      <c r="N42" s="33" t="s">
        <v>63</v>
      </c>
      <c r="O42" s="33" t="s">
        <v>173</v>
      </c>
      <c r="P42" s="33" t="s">
        <v>174</v>
      </c>
      <c r="Q42" s="33" t="s">
        <v>174</v>
      </c>
      <c r="R42" s="33" t="s">
        <v>47</v>
      </c>
      <c r="S42" s="33" t="s">
        <v>47</v>
      </c>
      <c r="T42" s="33" t="s">
        <v>175</v>
      </c>
      <c r="U42" s="36" t="n">
        <f aca="false">_xlfn.IFS(T42="PÚBLICA",3,T42="PÚBLICA CLASIFICADA",2,T42="PÚBLICA RESERVADA",1,T42="ALTA",1,T42="BAJA",3)</f>
        <v>3</v>
      </c>
      <c r="V42" s="33" t="s">
        <v>57</v>
      </c>
      <c r="W42" s="36" t="n">
        <f aca="false">_xlfn.IFS(V42="ALTA",1,V42="MEDIA",2,V42="BAJA",3,V42="N/A",1,V42="NO",3,V42="SI",1)</f>
        <v>2</v>
      </c>
      <c r="X42" s="33" t="s">
        <v>57</v>
      </c>
      <c r="Y42" s="36" t="n">
        <f aca="false">_xlfn.IFS(X42="ALTA",1,X42="MEDIA",2,X42="BAJA",3,X42="N/A",1,X42="no",3,X42="si",1,X42="np",1)</f>
        <v>2</v>
      </c>
      <c r="Z42" s="37" t="n">
        <f aca="false">U42+W42+Y42</f>
        <v>7</v>
      </c>
      <c r="AB42" s="33" t="s">
        <v>47</v>
      </c>
      <c r="AC42" s="33" t="s">
        <v>47</v>
      </c>
      <c r="AD42" s="33" t="s">
        <v>47</v>
      </c>
      <c r="AE42" s="33" t="s">
        <v>47</v>
      </c>
      <c r="AF42" s="35" t="n">
        <v>44819</v>
      </c>
      <c r="AG42" s="33" t="s">
        <v>47</v>
      </c>
      <c r="AH42" s="33" t="n">
        <v>1</v>
      </c>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row>
    <row r="43" s="33" customFormat="true" ht="63.1" hidden="false" customHeight="false" outlineLevel="0" collapsed="false">
      <c r="A43" s="33" t="s">
        <v>179</v>
      </c>
      <c r="B43" s="33" t="s">
        <v>41</v>
      </c>
      <c r="C43" s="33" t="s">
        <v>170</v>
      </c>
      <c r="D43" s="34" t="s">
        <v>180</v>
      </c>
      <c r="E43" s="34" t="s">
        <v>181</v>
      </c>
      <c r="F43" s="33" t="s">
        <v>47</v>
      </c>
      <c r="G43" s="33" t="s">
        <v>47</v>
      </c>
      <c r="H43" s="33" t="s">
        <v>46</v>
      </c>
      <c r="I43" s="35" t="n">
        <v>36526</v>
      </c>
      <c r="J43" s="35" t="s">
        <v>48</v>
      </c>
      <c r="K43" s="35" t="s">
        <v>49</v>
      </c>
      <c r="L43" s="35" t="s">
        <v>49</v>
      </c>
      <c r="M43" s="33" t="s">
        <v>50</v>
      </c>
      <c r="N43" s="33" t="s">
        <v>63</v>
      </c>
      <c r="O43" s="33" t="s">
        <v>173</v>
      </c>
      <c r="P43" s="33" t="s">
        <v>174</v>
      </c>
      <c r="Q43" s="33" t="s">
        <v>174</v>
      </c>
      <c r="R43" s="33" t="s">
        <v>47</v>
      </c>
      <c r="S43" s="33" t="s">
        <v>47</v>
      </c>
      <c r="T43" s="33" t="s">
        <v>175</v>
      </c>
      <c r="U43" s="36" t="n">
        <f aca="false">_xlfn.IFS(T43="PÚBLICA",3,T43="PÚBLICA CLASIFICADA",2,T43="PÚBLICA RESERVADA",1,T43="ALTA",1,T43="BAJA",3)</f>
        <v>3</v>
      </c>
      <c r="V43" s="33" t="s">
        <v>57</v>
      </c>
      <c r="W43" s="36" t="n">
        <f aca="false">_xlfn.IFS(V43="ALTA",1,V43="MEDIA",2,V43="BAJA",3,V43="N/A",1,V43="NO",3,V43="SI",1)</f>
        <v>2</v>
      </c>
      <c r="X43" s="33" t="s">
        <v>57</v>
      </c>
      <c r="Y43" s="36" t="n">
        <f aca="false">_xlfn.IFS(X43="ALTA",1,X43="MEDIA",2,X43="BAJA",3,X43="N/A",1,X43="no",3,X43="si",1,X43="np",1)</f>
        <v>2</v>
      </c>
      <c r="Z43" s="37" t="n">
        <f aca="false">U43+W43+Y43</f>
        <v>7</v>
      </c>
      <c r="AB43" s="33" t="s">
        <v>47</v>
      </c>
      <c r="AC43" s="33" t="s">
        <v>47</v>
      </c>
      <c r="AD43" s="33" t="s">
        <v>47</v>
      </c>
      <c r="AE43" s="33" t="s">
        <v>47</v>
      </c>
      <c r="AF43" s="35" t="n">
        <v>44819</v>
      </c>
      <c r="AG43" s="33" t="s">
        <v>47</v>
      </c>
      <c r="AH43" s="33" t="n">
        <v>1</v>
      </c>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row>
    <row r="44" s="33" customFormat="true" ht="37.85" hidden="false" customHeight="false" outlineLevel="0" collapsed="false">
      <c r="A44" s="33" t="s">
        <v>182</v>
      </c>
      <c r="B44" s="33" t="s">
        <v>41</v>
      </c>
      <c r="C44" s="33" t="s">
        <v>170</v>
      </c>
      <c r="D44" s="34" t="s">
        <v>183</v>
      </c>
      <c r="E44" s="34" t="s">
        <v>184</v>
      </c>
      <c r="F44" s="33" t="s">
        <v>47</v>
      </c>
      <c r="G44" s="33" t="s">
        <v>47</v>
      </c>
      <c r="H44" s="33" t="s">
        <v>46</v>
      </c>
      <c r="I44" s="35" t="n">
        <v>36526</v>
      </c>
      <c r="J44" s="35" t="s">
        <v>90</v>
      </c>
      <c r="K44" s="35" t="s">
        <v>49</v>
      </c>
      <c r="L44" s="35" t="s">
        <v>49</v>
      </c>
      <c r="M44" s="33" t="s">
        <v>50</v>
      </c>
      <c r="N44" s="33" t="s">
        <v>63</v>
      </c>
      <c r="O44" s="33" t="s">
        <v>173</v>
      </c>
      <c r="P44" s="33" t="s">
        <v>174</v>
      </c>
      <c r="Q44" s="33" t="s">
        <v>174</v>
      </c>
      <c r="R44" s="33" t="s">
        <v>47</v>
      </c>
      <c r="S44" s="33" t="s">
        <v>47</v>
      </c>
      <c r="T44" s="33" t="s">
        <v>175</v>
      </c>
      <c r="U44" s="36" t="n">
        <f aca="false">_xlfn.IFS(T44="PÚBLICA",3,T44="PÚBLICA CLASIFICADA",2,T44="PÚBLICA RESERVADA",1,T44="ALTA",1,T44="BAJA",3)</f>
        <v>3</v>
      </c>
      <c r="V44" s="33" t="s">
        <v>57</v>
      </c>
      <c r="W44" s="36" t="n">
        <f aca="false">_xlfn.IFS(V44="ALTA",1,V44="MEDIA",2,V44="BAJA",3,V44="N/A",1,V44="NO",3,V44="SI",1)</f>
        <v>2</v>
      </c>
      <c r="X44" s="33" t="s">
        <v>57</v>
      </c>
      <c r="Y44" s="36" t="n">
        <f aca="false">_xlfn.IFS(X44="ALTA",1,X44="MEDIA",2,X44="BAJA",3,X44="N/A",1,X44="no",3,X44="si",1,X44="np",1)</f>
        <v>2</v>
      </c>
      <c r="Z44" s="37" t="n">
        <f aca="false">U44+W44+Y44</f>
        <v>7</v>
      </c>
      <c r="AB44" s="33" t="s">
        <v>47</v>
      </c>
      <c r="AC44" s="33" t="s">
        <v>47</v>
      </c>
      <c r="AD44" s="33" t="s">
        <v>47</v>
      </c>
      <c r="AE44" s="33" t="s">
        <v>47</v>
      </c>
      <c r="AF44" s="35" t="n">
        <v>44819</v>
      </c>
      <c r="AG44" s="33" t="s">
        <v>47</v>
      </c>
      <c r="AH44" s="33" t="n">
        <v>1</v>
      </c>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row>
    <row r="45" s="33" customFormat="true" ht="37.85" hidden="false" customHeight="false" outlineLevel="0" collapsed="false">
      <c r="A45" s="33" t="s">
        <v>185</v>
      </c>
      <c r="B45" s="33" t="s">
        <v>41</v>
      </c>
      <c r="C45" s="33" t="s">
        <v>170</v>
      </c>
      <c r="D45" s="34" t="s">
        <v>186</v>
      </c>
      <c r="E45" s="34" t="s">
        <v>187</v>
      </c>
      <c r="F45" s="33" t="s">
        <v>47</v>
      </c>
      <c r="G45" s="33" t="s">
        <v>47</v>
      </c>
      <c r="H45" s="33" t="s">
        <v>46</v>
      </c>
      <c r="I45" s="35" t="n">
        <v>36526</v>
      </c>
      <c r="J45" s="35" t="s">
        <v>90</v>
      </c>
      <c r="K45" s="35" t="s">
        <v>49</v>
      </c>
      <c r="L45" s="35" t="s">
        <v>49</v>
      </c>
      <c r="M45" s="33" t="s">
        <v>50</v>
      </c>
      <c r="N45" s="33" t="s">
        <v>63</v>
      </c>
      <c r="O45" s="33" t="s">
        <v>173</v>
      </c>
      <c r="P45" s="33" t="s">
        <v>174</v>
      </c>
      <c r="Q45" s="33" t="s">
        <v>174</v>
      </c>
      <c r="R45" s="33" t="s">
        <v>47</v>
      </c>
      <c r="S45" s="33" t="s">
        <v>47</v>
      </c>
      <c r="T45" s="33" t="s">
        <v>175</v>
      </c>
      <c r="U45" s="36" t="n">
        <f aca="false">_xlfn.IFS(T45="PÚBLICA",3,T45="PÚBLICA CLASIFICADA",2,T45="PÚBLICA RESERVADA",1,T45="ALTA",1,T45="BAJA",3)</f>
        <v>3</v>
      </c>
      <c r="V45" s="33" t="s">
        <v>57</v>
      </c>
      <c r="W45" s="36" t="n">
        <f aca="false">_xlfn.IFS(V45="ALTA",1,V45="MEDIA",2,V45="BAJA",3,V45="N/A",1,V45="NO",3,V45="SI",1)</f>
        <v>2</v>
      </c>
      <c r="X45" s="33" t="s">
        <v>57</v>
      </c>
      <c r="Y45" s="36" t="n">
        <f aca="false">_xlfn.IFS(X45="ALTA",1,X45="MEDIA",2,X45="BAJA",3,X45="N/A",1,X45="no",3,X45="si",1,X45="np",1)</f>
        <v>2</v>
      </c>
      <c r="Z45" s="37" t="n">
        <f aca="false">U45+W45+Y45</f>
        <v>7</v>
      </c>
      <c r="AB45" s="33" t="s">
        <v>47</v>
      </c>
      <c r="AC45" s="33" t="s">
        <v>47</v>
      </c>
      <c r="AD45" s="33" t="s">
        <v>47</v>
      </c>
      <c r="AE45" s="33" t="s">
        <v>47</v>
      </c>
      <c r="AF45" s="35" t="n">
        <v>44819</v>
      </c>
      <c r="AG45" s="33" t="s">
        <v>47</v>
      </c>
      <c r="AH45" s="33" t="n">
        <v>1</v>
      </c>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row>
    <row r="46" s="33" customFormat="true" ht="75.75" hidden="false" customHeight="false" outlineLevel="0" collapsed="false">
      <c r="A46" s="33" t="s">
        <v>188</v>
      </c>
      <c r="B46" s="33" t="s">
        <v>189</v>
      </c>
      <c r="C46" s="33" t="s">
        <v>42</v>
      </c>
      <c r="D46" s="33" t="s">
        <v>190</v>
      </c>
      <c r="E46" s="33" t="s">
        <v>191</v>
      </c>
      <c r="F46" s="33" t="s">
        <v>53</v>
      </c>
      <c r="G46" s="33" t="s">
        <v>47</v>
      </c>
      <c r="H46" s="33" t="s">
        <v>47</v>
      </c>
      <c r="I46" s="35" t="n">
        <v>44058</v>
      </c>
      <c r="J46" s="35" t="s">
        <v>192</v>
      </c>
      <c r="K46" s="35" t="s">
        <v>193</v>
      </c>
      <c r="L46" s="35" t="s">
        <v>193</v>
      </c>
      <c r="M46" s="33" t="s">
        <v>50</v>
      </c>
      <c r="N46" s="33" t="s">
        <v>51</v>
      </c>
      <c r="O46" s="33" t="s">
        <v>67</v>
      </c>
      <c r="P46" s="33" t="s">
        <v>45</v>
      </c>
      <c r="Q46" s="33" t="s">
        <v>53</v>
      </c>
      <c r="R46" s="33" t="s">
        <v>47</v>
      </c>
      <c r="S46" s="33" t="s">
        <v>47</v>
      </c>
      <c r="T46" s="33" t="s">
        <v>68</v>
      </c>
      <c r="U46" s="36" t="n">
        <f aca="false">_xlfn.IFS(T46="PÚBLICA",3,T46="PÚBLICA CLASIFICADA",2,T46="PÚBLICA RESERVADA",1,T46="ALTA",1,T46="BAJA",3)</f>
        <v>2</v>
      </c>
      <c r="V46" s="33" t="s">
        <v>56</v>
      </c>
      <c r="W46" s="36" t="n">
        <f aca="false">_xlfn.IFS(V46="ALTA",1,V46="MEDIA",2,V46="BAJA",3,V46="N/A",1,V46="NO",3,V46="SI",1)</f>
        <v>1</v>
      </c>
      <c r="X46" s="33" t="s">
        <v>56</v>
      </c>
      <c r="Y46" s="36" t="n">
        <f aca="false">_xlfn.IFS(X46="ALTA",1,X46="MEDIA",2,X46="BAJA",3,X46="N/A",1,X46="no",3,X46="si",1,X46="np",1)</f>
        <v>1</v>
      </c>
      <c r="Z46" s="37" t="n">
        <f aca="false">U46+W46+Y46</f>
        <v>4</v>
      </c>
      <c r="AA46" s="33" t="s">
        <v>45</v>
      </c>
      <c r="AB46" s="33" t="s">
        <v>69</v>
      </c>
      <c r="AC46" s="33" t="s">
        <v>69</v>
      </c>
      <c r="AD46" s="33" t="s">
        <v>194</v>
      </c>
      <c r="AE46" s="33" t="s">
        <v>59</v>
      </c>
      <c r="AF46" s="35" t="n">
        <v>44530</v>
      </c>
      <c r="AG46" s="33" t="s">
        <v>71</v>
      </c>
      <c r="AH46" s="33" t="n">
        <v>1</v>
      </c>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row>
    <row r="47" s="33" customFormat="true" ht="75.75" hidden="false" customHeight="false" outlineLevel="0" collapsed="false">
      <c r="A47" s="33" t="s">
        <v>195</v>
      </c>
      <c r="B47" s="33" t="s">
        <v>189</v>
      </c>
      <c r="C47" s="33" t="s">
        <v>42</v>
      </c>
      <c r="D47" s="33" t="s">
        <v>196</v>
      </c>
      <c r="E47" s="33" t="s">
        <v>197</v>
      </c>
      <c r="F47" s="33" t="s">
        <v>53</v>
      </c>
      <c r="G47" s="33" t="s">
        <v>47</v>
      </c>
      <c r="H47" s="33" t="s">
        <v>47</v>
      </c>
      <c r="I47" s="35" t="n">
        <v>44058</v>
      </c>
      <c r="J47" s="35" t="s">
        <v>192</v>
      </c>
      <c r="K47" s="35" t="s">
        <v>193</v>
      </c>
      <c r="L47" s="35" t="s">
        <v>193</v>
      </c>
      <c r="M47" s="33" t="s">
        <v>50</v>
      </c>
      <c r="N47" s="33" t="s">
        <v>51</v>
      </c>
      <c r="O47" s="33" t="s">
        <v>67</v>
      </c>
      <c r="P47" s="33" t="s">
        <v>45</v>
      </c>
      <c r="Q47" s="33" t="s">
        <v>53</v>
      </c>
      <c r="R47" s="33" t="s">
        <v>47</v>
      </c>
      <c r="S47" s="33" t="s">
        <v>47</v>
      </c>
      <c r="T47" s="33" t="s">
        <v>68</v>
      </c>
      <c r="U47" s="36" t="n">
        <f aca="false">_xlfn.IFS(T47="PÚBLICA",3,T47="PÚBLICA CLASIFICADA",2,T47="PÚBLICA RESERVADA",1,T47="ALTA",1,T47="BAJA",3)</f>
        <v>2</v>
      </c>
      <c r="V47" s="33" t="s">
        <v>56</v>
      </c>
      <c r="W47" s="36" t="n">
        <f aca="false">_xlfn.IFS(V47="ALTA",1,V47="MEDIA",2,V47="BAJA",3,V47="N/A",1,V47="NO",3,V47="SI",1)</f>
        <v>1</v>
      </c>
      <c r="X47" s="33" t="s">
        <v>56</v>
      </c>
      <c r="Y47" s="36" t="n">
        <f aca="false">_xlfn.IFS(X47="ALTA",1,X47="MEDIA",2,X47="BAJA",3,X47="N/A",1,X47="no",3,X47="si",1,X47="np",1)</f>
        <v>1</v>
      </c>
      <c r="Z47" s="37" t="n">
        <f aca="false">U47+W47+Y47</f>
        <v>4</v>
      </c>
      <c r="AA47" s="33" t="s">
        <v>45</v>
      </c>
      <c r="AB47" s="33" t="s">
        <v>69</v>
      </c>
      <c r="AC47" s="33" t="s">
        <v>69</v>
      </c>
      <c r="AD47" s="33" t="s">
        <v>198</v>
      </c>
      <c r="AE47" s="33" t="s">
        <v>59</v>
      </c>
      <c r="AF47" s="35" t="n">
        <v>44530</v>
      </c>
      <c r="AG47" s="33" t="s">
        <v>71</v>
      </c>
      <c r="AH47" s="33" t="n">
        <v>1</v>
      </c>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row>
    <row r="48" s="33" customFormat="true" ht="75.75" hidden="false" customHeight="false" outlineLevel="0" collapsed="false">
      <c r="A48" s="33" t="s">
        <v>199</v>
      </c>
      <c r="B48" s="33" t="s">
        <v>189</v>
      </c>
      <c r="C48" s="33" t="s">
        <v>42</v>
      </c>
      <c r="D48" s="33" t="s">
        <v>200</v>
      </c>
      <c r="E48" s="33" t="s">
        <v>201</v>
      </c>
      <c r="F48" s="33" t="s">
        <v>53</v>
      </c>
      <c r="G48" s="33" t="s">
        <v>47</v>
      </c>
      <c r="H48" s="33" t="s">
        <v>47</v>
      </c>
      <c r="I48" s="35" t="n">
        <v>44058</v>
      </c>
      <c r="J48" s="35" t="s">
        <v>192</v>
      </c>
      <c r="K48" s="35" t="s">
        <v>193</v>
      </c>
      <c r="L48" s="35" t="s">
        <v>193</v>
      </c>
      <c r="M48" s="33" t="s">
        <v>50</v>
      </c>
      <c r="N48" s="33" t="s">
        <v>51</v>
      </c>
      <c r="O48" s="33" t="s">
        <v>67</v>
      </c>
      <c r="P48" s="33" t="s">
        <v>45</v>
      </c>
      <c r="Q48" s="33" t="s">
        <v>53</v>
      </c>
      <c r="R48" s="33" t="s">
        <v>47</v>
      </c>
      <c r="S48" s="33" t="s">
        <v>47</v>
      </c>
      <c r="T48" s="33" t="s">
        <v>68</v>
      </c>
      <c r="U48" s="36" t="n">
        <f aca="false">_xlfn.IFS(T48="PÚBLICA",3,T48="PÚBLICA CLASIFICADA",2,T48="PÚBLICA RESERVADA",1,T48="ALTA",1,T48="BAJA",3)</f>
        <v>2</v>
      </c>
      <c r="V48" s="33" t="s">
        <v>56</v>
      </c>
      <c r="W48" s="36" t="n">
        <f aca="false">_xlfn.IFS(V48="ALTA",1,V48="MEDIA",2,V48="BAJA",3,V48="N/A",1,V48="NO",3,V48="SI",1)</f>
        <v>1</v>
      </c>
      <c r="X48" s="33" t="s">
        <v>56</v>
      </c>
      <c r="Y48" s="36" t="n">
        <f aca="false">_xlfn.IFS(X48="ALTA",1,X48="MEDIA",2,X48="BAJA",3,X48="N/A",1,X48="no",3,X48="si",1,X48="np",1)</f>
        <v>1</v>
      </c>
      <c r="Z48" s="37" t="n">
        <f aca="false">U48+W48+Y48</f>
        <v>4</v>
      </c>
      <c r="AA48" s="33" t="s">
        <v>45</v>
      </c>
      <c r="AB48" s="33" t="s">
        <v>69</v>
      </c>
      <c r="AC48" s="33" t="s">
        <v>69</v>
      </c>
      <c r="AD48" s="33" t="s">
        <v>202</v>
      </c>
      <c r="AE48" s="33" t="s">
        <v>59</v>
      </c>
      <c r="AF48" s="35" t="n">
        <v>44530</v>
      </c>
      <c r="AG48" s="33" t="s">
        <v>71</v>
      </c>
      <c r="AH48" s="33" t="n">
        <v>1</v>
      </c>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row>
    <row r="49" s="33" customFormat="true" ht="75.75" hidden="false" customHeight="false" outlineLevel="0" collapsed="false">
      <c r="A49" s="33" t="s">
        <v>203</v>
      </c>
      <c r="B49" s="33" t="s">
        <v>189</v>
      </c>
      <c r="C49" s="33" t="s">
        <v>42</v>
      </c>
      <c r="D49" s="33" t="s">
        <v>204</v>
      </c>
      <c r="E49" s="33" t="s">
        <v>205</v>
      </c>
      <c r="F49" s="33" t="s">
        <v>53</v>
      </c>
      <c r="G49" s="33" t="s">
        <v>47</v>
      </c>
      <c r="H49" s="33" t="s">
        <v>47</v>
      </c>
      <c r="I49" s="35" t="n">
        <v>44301</v>
      </c>
      <c r="J49" s="35" t="s">
        <v>192</v>
      </c>
      <c r="K49" s="35" t="s">
        <v>193</v>
      </c>
      <c r="L49" s="35" t="s">
        <v>193</v>
      </c>
      <c r="M49" s="33" t="s">
        <v>50</v>
      </c>
      <c r="N49" s="33" t="s">
        <v>51</v>
      </c>
      <c r="O49" s="33" t="s">
        <v>67</v>
      </c>
      <c r="P49" s="33" t="s">
        <v>45</v>
      </c>
      <c r="Q49" s="33" t="s">
        <v>53</v>
      </c>
      <c r="R49" s="33" t="s">
        <v>47</v>
      </c>
      <c r="S49" s="33" t="s">
        <v>47</v>
      </c>
      <c r="T49" s="33" t="s">
        <v>68</v>
      </c>
      <c r="U49" s="36" t="n">
        <f aca="false">_xlfn.IFS(T49="PÚBLICA",3,T49="PÚBLICA CLASIFICADA",2,T49="PÚBLICA RESERVADA",1,T49="ALTA",1,T49="BAJA",3)</f>
        <v>2</v>
      </c>
      <c r="V49" s="33" t="s">
        <v>56</v>
      </c>
      <c r="W49" s="36" t="n">
        <f aca="false">_xlfn.IFS(V49="ALTA",1,V49="MEDIA",2,V49="BAJA",3,V49="N/A",1,V49="NO",3,V49="SI",1)</f>
        <v>1</v>
      </c>
      <c r="X49" s="33" t="s">
        <v>56</v>
      </c>
      <c r="Y49" s="36" t="n">
        <f aca="false">_xlfn.IFS(X49="ALTA",1,X49="MEDIA",2,X49="BAJA",3,X49="N/A",1,X49="no",3,X49="si",1,X49="np",1)</f>
        <v>1</v>
      </c>
      <c r="Z49" s="37" t="n">
        <f aca="false">U49+W49+Y49</f>
        <v>4</v>
      </c>
      <c r="AA49" s="33" t="s">
        <v>45</v>
      </c>
      <c r="AB49" s="33" t="s">
        <v>69</v>
      </c>
      <c r="AC49" s="33" t="s">
        <v>69</v>
      </c>
      <c r="AD49" s="33" t="s">
        <v>206</v>
      </c>
      <c r="AE49" s="33" t="s">
        <v>59</v>
      </c>
      <c r="AF49" s="35" t="n">
        <v>44530</v>
      </c>
      <c r="AG49" s="33" t="s">
        <v>71</v>
      </c>
      <c r="AH49" s="33" t="n">
        <v>1</v>
      </c>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row>
    <row r="50" s="33" customFormat="true" ht="75.75" hidden="false" customHeight="false" outlineLevel="0" collapsed="false">
      <c r="A50" s="33" t="s">
        <v>207</v>
      </c>
      <c r="B50" s="33" t="s">
        <v>189</v>
      </c>
      <c r="C50" s="33" t="s">
        <v>42</v>
      </c>
      <c r="D50" s="33" t="s">
        <v>208</v>
      </c>
      <c r="E50" s="33" t="s">
        <v>209</v>
      </c>
      <c r="F50" s="33" t="s">
        <v>53</v>
      </c>
      <c r="G50" s="33" t="s">
        <v>47</v>
      </c>
      <c r="H50" s="33" t="s">
        <v>47</v>
      </c>
      <c r="I50" s="35" t="n">
        <v>44228</v>
      </c>
      <c r="J50" s="35" t="s">
        <v>192</v>
      </c>
      <c r="K50" s="35" t="s">
        <v>193</v>
      </c>
      <c r="L50" s="35" t="s">
        <v>193</v>
      </c>
      <c r="M50" s="33" t="s">
        <v>50</v>
      </c>
      <c r="N50" s="33" t="s">
        <v>51</v>
      </c>
      <c r="O50" s="33" t="s">
        <v>67</v>
      </c>
      <c r="P50" s="33" t="s">
        <v>45</v>
      </c>
      <c r="Q50" s="33" t="s">
        <v>53</v>
      </c>
      <c r="R50" s="33" t="s">
        <v>47</v>
      </c>
      <c r="S50" s="33" t="s">
        <v>47</v>
      </c>
      <c r="T50" s="33" t="s">
        <v>68</v>
      </c>
      <c r="U50" s="36" t="n">
        <f aca="false">_xlfn.IFS(T50="PÚBLICA",3,T50="PÚBLICA CLASIFICADA",2,T50="PÚBLICA RESERVADA",1,T50="ALTA",1,T50="BAJA",3)</f>
        <v>2</v>
      </c>
      <c r="V50" s="33" t="s">
        <v>56</v>
      </c>
      <c r="W50" s="36" t="n">
        <f aca="false">_xlfn.IFS(V50="ALTA",1,V50="MEDIA",2,V50="BAJA",3,V50="N/A",1,V50="NO",3,V50="SI",1)</f>
        <v>1</v>
      </c>
      <c r="X50" s="33" t="s">
        <v>56</v>
      </c>
      <c r="Y50" s="36" t="n">
        <f aca="false">_xlfn.IFS(X50="ALTA",1,X50="MEDIA",2,X50="BAJA",3,X50="N/A",1,X50="no",3,X50="si",1,X50="np",1)</f>
        <v>1</v>
      </c>
      <c r="Z50" s="37" t="n">
        <f aca="false">U50+W50+Y50</f>
        <v>4</v>
      </c>
      <c r="AA50" s="33" t="s">
        <v>45</v>
      </c>
      <c r="AB50" s="33" t="s">
        <v>69</v>
      </c>
      <c r="AC50" s="33" t="s">
        <v>69</v>
      </c>
      <c r="AD50" s="33" t="s">
        <v>210</v>
      </c>
      <c r="AE50" s="33" t="s">
        <v>59</v>
      </c>
      <c r="AF50" s="35" t="n">
        <v>44530</v>
      </c>
      <c r="AG50" s="33" t="s">
        <v>71</v>
      </c>
      <c r="AH50" s="33" t="n">
        <v>1</v>
      </c>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row>
    <row r="51" s="33" customFormat="true" ht="63.1" hidden="false" customHeight="false" outlineLevel="0" collapsed="false">
      <c r="A51" s="33" t="s">
        <v>211</v>
      </c>
      <c r="B51" s="33" t="s">
        <v>189</v>
      </c>
      <c r="C51" s="33" t="s">
        <v>42</v>
      </c>
      <c r="D51" s="33" t="s">
        <v>212</v>
      </c>
      <c r="E51" s="33" t="s">
        <v>213</v>
      </c>
      <c r="F51" s="33" t="s">
        <v>53</v>
      </c>
      <c r="G51" s="33" t="s">
        <v>47</v>
      </c>
      <c r="H51" s="33" t="s">
        <v>47</v>
      </c>
      <c r="I51" s="35" t="n">
        <v>44256</v>
      </c>
      <c r="J51" s="35" t="s">
        <v>48</v>
      </c>
      <c r="K51" s="35" t="s">
        <v>193</v>
      </c>
      <c r="L51" s="35" t="s">
        <v>193</v>
      </c>
      <c r="M51" s="33" t="s">
        <v>50</v>
      </c>
      <c r="N51" s="33" t="s">
        <v>51</v>
      </c>
      <c r="O51" s="33" t="s">
        <v>214</v>
      </c>
      <c r="P51" s="33" t="s">
        <v>45</v>
      </c>
      <c r="Q51" s="33" t="s">
        <v>45</v>
      </c>
      <c r="R51" s="33" t="s">
        <v>47</v>
      </c>
      <c r="S51" s="33" t="s">
        <v>215</v>
      </c>
      <c r="T51" s="33" t="s">
        <v>55</v>
      </c>
      <c r="U51" s="36" t="n">
        <f aca="false">_xlfn.IFS(T51="PÚBLICA",3,T51="PÚBLICA CLASIFICADA",2,T51="PÚBLICA RESERVADA",1,T51="ALTA",1,T51="BAJA",3)</f>
        <v>3</v>
      </c>
      <c r="V51" s="33" t="s">
        <v>57</v>
      </c>
      <c r="W51" s="36" t="n">
        <f aca="false">_xlfn.IFS(V51="ALTA",1,V51="MEDIA",2,V51="BAJA",3,V51="N/A",1,V51="NO",3,V51="SI",1)</f>
        <v>2</v>
      </c>
      <c r="X51" s="33" t="s">
        <v>111</v>
      </c>
      <c r="Y51" s="36" t="n">
        <f aca="false">_xlfn.IFS(X51="ALTA",1,X51="MEDIA",2,X51="BAJA",3,X51="N/A",1,X51="no",3,X51="si",1,X51="np",1)</f>
        <v>3</v>
      </c>
      <c r="Z51" s="37" t="n">
        <f aca="false">U51+W51+Y51</f>
        <v>8</v>
      </c>
      <c r="AA51" s="33" t="s">
        <v>47</v>
      </c>
      <c r="AB51" s="33" t="s">
        <v>47</v>
      </c>
      <c r="AC51" s="33" t="s">
        <v>47</v>
      </c>
      <c r="AD51" s="33" t="s">
        <v>47</v>
      </c>
      <c r="AE51" s="33" t="s">
        <v>47</v>
      </c>
      <c r="AF51" s="35" t="n">
        <v>44530</v>
      </c>
      <c r="AG51" s="33" t="s">
        <v>47</v>
      </c>
      <c r="AH51" s="33" t="n">
        <v>1</v>
      </c>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row>
    <row r="52" s="33" customFormat="true" ht="63.1" hidden="false" customHeight="false" outlineLevel="0" collapsed="false">
      <c r="A52" s="33" t="s">
        <v>216</v>
      </c>
      <c r="B52" s="33" t="s">
        <v>189</v>
      </c>
      <c r="C52" s="33" t="s">
        <v>42</v>
      </c>
      <c r="D52" s="33" t="s">
        <v>217</v>
      </c>
      <c r="E52" s="33" t="s">
        <v>218</v>
      </c>
      <c r="F52" s="33" t="s">
        <v>53</v>
      </c>
      <c r="G52" s="33" t="s">
        <v>47</v>
      </c>
      <c r="H52" s="33" t="s">
        <v>47</v>
      </c>
      <c r="I52" s="35" t="n">
        <v>44377</v>
      </c>
      <c r="J52" s="35" t="s">
        <v>48</v>
      </c>
      <c r="K52" s="35" t="s">
        <v>193</v>
      </c>
      <c r="L52" s="35" t="s">
        <v>193</v>
      </c>
      <c r="M52" s="33" t="s">
        <v>50</v>
      </c>
      <c r="N52" s="33" t="s">
        <v>51</v>
      </c>
      <c r="O52" s="33" t="s">
        <v>124</v>
      </c>
      <c r="P52" s="33" t="s">
        <v>45</v>
      </c>
      <c r="Q52" s="33" t="s">
        <v>45</v>
      </c>
      <c r="R52" s="33" t="s">
        <v>47</v>
      </c>
      <c r="S52" s="46" t="s">
        <v>219</v>
      </c>
      <c r="T52" s="33" t="s">
        <v>55</v>
      </c>
      <c r="U52" s="36" t="n">
        <f aca="false">_xlfn.IFS(T52="PÚBLICA",3,T52="PÚBLICA CLASIFICADA",2,T52="PÚBLICA RESERVADA",1,T52="ALTA",1,T52="BAJA",3)</f>
        <v>3</v>
      </c>
      <c r="V52" s="33" t="s">
        <v>56</v>
      </c>
      <c r="W52" s="36" t="n">
        <f aca="false">_xlfn.IFS(V52="ALTA",1,V52="MEDIA",2,V52="BAJA",3,V52="N/A",1,V52="NO",3,V52="SI",1)</f>
        <v>1</v>
      </c>
      <c r="X52" s="33" t="s">
        <v>56</v>
      </c>
      <c r="Y52" s="36" t="n">
        <f aca="false">_xlfn.IFS(X52="ALTA",1,X52="MEDIA",2,X52="BAJA",3,X52="N/A",1,X52="no",3,X52="si",1,X52="np",1)</f>
        <v>1</v>
      </c>
      <c r="Z52" s="37" t="n">
        <f aca="false">U52+W52+Y52</f>
        <v>5</v>
      </c>
      <c r="AA52" s="33" t="s">
        <v>47</v>
      </c>
      <c r="AB52" s="33" t="s">
        <v>47</v>
      </c>
      <c r="AC52" s="33" t="s">
        <v>47</v>
      </c>
      <c r="AD52" s="33" t="s">
        <v>47</v>
      </c>
      <c r="AE52" s="33" t="s">
        <v>47</v>
      </c>
      <c r="AF52" s="35" t="n">
        <v>44530</v>
      </c>
      <c r="AG52" s="33" t="s">
        <v>47</v>
      </c>
      <c r="AH52" s="33" t="n">
        <v>1</v>
      </c>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row>
    <row r="53" s="33" customFormat="true" ht="63.1" hidden="false" customHeight="false" outlineLevel="0" collapsed="false">
      <c r="A53" s="33" t="s">
        <v>220</v>
      </c>
      <c r="B53" s="33" t="s">
        <v>189</v>
      </c>
      <c r="C53" s="33" t="s">
        <v>42</v>
      </c>
      <c r="D53" s="33" t="s">
        <v>221</v>
      </c>
      <c r="E53" s="33" t="s">
        <v>222</v>
      </c>
      <c r="F53" s="33" t="s">
        <v>53</v>
      </c>
      <c r="G53" s="33" t="s">
        <v>47</v>
      </c>
      <c r="H53" s="33" t="s">
        <v>47</v>
      </c>
      <c r="I53" s="35" t="n">
        <v>44378</v>
      </c>
      <c r="J53" s="35" t="s">
        <v>110</v>
      </c>
      <c r="K53" s="35" t="s">
        <v>193</v>
      </c>
      <c r="L53" s="35" t="s">
        <v>193</v>
      </c>
      <c r="M53" s="33" t="s">
        <v>50</v>
      </c>
      <c r="N53" s="33" t="s">
        <v>51</v>
      </c>
      <c r="O53" s="33" t="s">
        <v>124</v>
      </c>
      <c r="P53" s="33" t="s">
        <v>45</v>
      </c>
      <c r="Q53" s="33" t="s">
        <v>45</v>
      </c>
      <c r="R53" s="33" t="s">
        <v>47</v>
      </c>
      <c r="S53" s="46" t="s">
        <v>223</v>
      </c>
      <c r="T53" s="33" t="s">
        <v>55</v>
      </c>
      <c r="U53" s="36" t="n">
        <f aca="false">_xlfn.IFS(T53="PÚBLICA",3,T53="PÚBLICA CLASIFICADA",2,T53="PÚBLICA RESERVADA",1,T53="ALTA",1,T53="BAJA",3)</f>
        <v>3</v>
      </c>
      <c r="V53" s="33" t="s">
        <v>56</v>
      </c>
      <c r="W53" s="36" t="n">
        <f aca="false">_xlfn.IFS(V53="ALTA",1,V53="MEDIA",2,V53="BAJA",3,V53="N/A",1,V53="NO",3,V53="SI",1)</f>
        <v>1</v>
      </c>
      <c r="X53" s="33" t="s">
        <v>56</v>
      </c>
      <c r="Y53" s="36" t="n">
        <f aca="false">_xlfn.IFS(X53="ALTA",1,X53="MEDIA",2,X53="BAJA",3,X53="N/A",1,X53="no",3,X53="si",1,X53="np",1)</f>
        <v>1</v>
      </c>
      <c r="Z53" s="37" t="n">
        <f aca="false">U53+W53+Y53</f>
        <v>5</v>
      </c>
      <c r="AA53" s="33" t="s">
        <v>47</v>
      </c>
      <c r="AB53" s="33" t="s">
        <v>47</v>
      </c>
      <c r="AC53" s="33" t="s">
        <v>47</v>
      </c>
      <c r="AD53" s="33" t="s">
        <v>47</v>
      </c>
      <c r="AE53" s="33" t="s">
        <v>47</v>
      </c>
      <c r="AF53" s="35" t="n">
        <v>44530</v>
      </c>
      <c r="AG53" s="33" t="s">
        <v>47</v>
      </c>
      <c r="AH53" s="33" t="n">
        <v>1</v>
      </c>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row>
    <row r="54" s="33" customFormat="true" ht="63.1" hidden="false" customHeight="false" outlineLevel="0" collapsed="false">
      <c r="A54" s="33" t="s">
        <v>224</v>
      </c>
      <c r="B54" s="33" t="s">
        <v>189</v>
      </c>
      <c r="C54" s="33" t="s">
        <v>42</v>
      </c>
      <c r="D54" s="33" t="s">
        <v>225</v>
      </c>
      <c r="E54" s="33" t="s">
        <v>226</v>
      </c>
      <c r="F54" s="33" t="s">
        <v>53</v>
      </c>
      <c r="G54" s="33" t="s">
        <v>47</v>
      </c>
      <c r="H54" s="33" t="s">
        <v>47</v>
      </c>
      <c r="I54" s="35" t="n">
        <v>44367</v>
      </c>
      <c r="J54" s="35" t="s">
        <v>48</v>
      </c>
      <c r="K54" s="35" t="s">
        <v>193</v>
      </c>
      <c r="L54" s="35" t="s">
        <v>193</v>
      </c>
      <c r="M54" s="33" t="s">
        <v>50</v>
      </c>
      <c r="N54" s="33" t="s">
        <v>51</v>
      </c>
      <c r="O54" s="33" t="s">
        <v>124</v>
      </c>
      <c r="P54" s="33" t="s">
        <v>45</v>
      </c>
      <c r="Q54" s="33" t="s">
        <v>45</v>
      </c>
      <c r="R54" s="33" t="s">
        <v>47</v>
      </c>
      <c r="S54" s="46" t="s">
        <v>227</v>
      </c>
      <c r="T54" s="33" t="s">
        <v>55</v>
      </c>
      <c r="U54" s="36" t="n">
        <f aca="false">_xlfn.IFS(T54="PÚBLICA",3,T54="PÚBLICA CLASIFICADA",2,T54="PÚBLICA RESERVADA",1,T54="ALTA",1,T54="BAJA",3)</f>
        <v>3</v>
      </c>
      <c r="V54" s="33" t="s">
        <v>56</v>
      </c>
      <c r="W54" s="36" t="n">
        <f aca="false">_xlfn.IFS(V54="ALTA",1,V54="MEDIA",2,V54="BAJA",3,V54="N/A",1,V54="NO",3,V54="SI",1)</f>
        <v>1</v>
      </c>
      <c r="X54" s="33" t="s">
        <v>56</v>
      </c>
      <c r="Y54" s="36" t="n">
        <f aca="false">_xlfn.IFS(X54="ALTA",1,X54="MEDIA",2,X54="BAJA",3,X54="N/A",1,X54="no",3,X54="si",1,X54="np",1)</f>
        <v>1</v>
      </c>
      <c r="Z54" s="37" t="n">
        <f aca="false">U54+W54+Y54</f>
        <v>5</v>
      </c>
      <c r="AA54" s="33" t="s">
        <v>47</v>
      </c>
      <c r="AB54" s="33" t="s">
        <v>47</v>
      </c>
      <c r="AC54" s="33" t="s">
        <v>47</v>
      </c>
      <c r="AD54" s="33" t="s">
        <v>47</v>
      </c>
      <c r="AE54" s="33" t="s">
        <v>47</v>
      </c>
      <c r="AF54" s="35" t="n">
        <v>44530</v>
      </c>
      <c r="AG54" s="33" t="s">
        <v>47</v>
      </c>
      <c r="AH54" s="33" t="n">
        <v>1</v>
      </c>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row>
    <row r="55" s="33" customFormat="true" ht="63.1" hidden="false" customHeight="false" outlineLevel="0" collapsed="false">
      <c r="A55" s="33" t="s">
        <v>228</v>
      </c>
      <c r="B55" s="33" t="s">
        <v>189</v>
      </c>
      <c r="C55" s="33" t="s">
        <v>42</v>
      </c>
      <c r="D55" s="33" t="s">
        <v>229</v>
      </c>
      <c r="E55" s="33" t="s">
        <v>230</v>
      </c>
      <c r="F55" s="33" t="s">
        <v>53</v>
      </c>
      <c r="G55" s="33" t="s">
        <v>47</v>
      </c>
      <c r="H55" s="33" t="s">
        <v>47</v>
      </c>
      <c r="I55" s="35" t="n">
        <v>44377</v>
      </c>
      <c r="J55" s="35" t="s">
        <v>48</v>
      </c>
      <c r="K55" s="35" t="s">
        <v>193</v>
      </c>
      <c r="L55" s="35" t="s">
        <v>193</v>
      </c>
      <c r="M55" s="33" t="s">
        <v>50</v>
      </c>
      <c r="N55" s="33" t="s">
        <v>51</v>
      </c>
      <c r="O55" s="33" t="s">
        <v>124</v>
      </c>
      <c r="P55" s="33" t="s">
        <v>45</v>
      </c>
      <c r="Q55" s="33" t="s">
        <v>45</v>
      </c>
      <c r="R55" s="33" t="s">
        <v>47</v>
      </c>
      <c r="S55" s="46" t="s">
        <v>231</v>
      </c>
      <c r="T55" s="33" t="s">
        <v>55</v>
      </c>
      <c r="U55" s="36" t="n">
        <f aca="false">_xlfn.IFS(T55="PÚBLICA",3,T55="PÚBLICA CLASIFICADA",2,T55="PÚBLICA RESERVADA",1,T55="ALTA",1,T55="BAJA",3)</f>
        <v>3</v>
      </c>
      <c r="V55" s="33" t="s">
        <v>56</v>
      </c>
      <c r="W55" s="36" t="n">
        <f aca="false">_xlfn.IFS(V55="ALTA",1,V55="MEDIA",2,V55="BAJA",3,V55="N/A",1,V55="NO",3,V55="SI",1)</f>
        <v>1</v>
      </c>
      <c r="X55" s="33" t="s">
        <v>56</v>
      </c>
      <c r="Y55" s="36" t="n">
        <f aca="false">_xlfn.IFS(X55="ALTA",1,X55="MEDIA",2,X55="BAJA",3,X55="N/A",1,X55="no",3,X55="si",1,X55="np",1)</f>
        <v>1</v>
      </c>
      <c r="Z55" s="37" t="n">
        <f aca="false">U55+W55+Y55</f>
        <v>5</v>
      </c>
      <c r="AA55" s="33" t="s">
        <v>47</v>
      </c>
      <c r="AB55" s="33" t="s">
        <v>47</v>
      </c>
      <c r="AC55" s="33" t="s">
        <v>47</v>
      </c>
      <c r="AD55" s="33" t="s">
        <v>47</v>
      </c>
      <c r="AE55" s="33" t="s">
        <v>47</v>
      </c>
      <c r="AF55" s="35" t="n">
        <v>44530</v>
      </c>
      <c r="AG55" s="33" t="s">
        <v>47</v>
      </c>
      <c r="AH55" s="33" t="n">
        <v>1</v>
      </c>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row>
    <row r="56" s="33" customFormat="true" ht="63.1" hidden="false" customHeight="false" outlineLevel="0" collapsed="false">
      <c r="A56" s="33" t="s">
        <v>232</v>
      </c>
      <c r="B56" s="33" t="s">
        <v>189</v>
      </c>
      <c r="C56" s="33" t="s">
        <v>42</v>
      </c>
      <c r="D56" s="33" t="s">
        <v>233</v>
      </c>
      <c r="E56" s="33" t="s">
        <v>234</v>
      </c>
      <c r="F56" s="33" t="s">
        <v>53</v>
      </c>
      <c r="G56" s="33" t="s">
        <v>47</v>
      </c>
      <c r="H56" s="33" t="s">
        <v>47</v>
      </c>
      <c r="I56" s="35" t="n">
        <v>44197</v>
      </c>
      <c r="J56" s="35" t="s">
        <v>235</v>
      </c>
      <c r="K56" s="35" t="s">
        <v>193</v>
      </c>
      <c r="L56" s="35" t="s">
        <v>193</v>
      </c>
      <c r="M56" s="33" t="s">
        <v>50</v>
      </c>
      <c r="N56" s="33" t="s">
        <v>51</v>
      </c>
      <c r="O56" s="33" t="s">
        <v>124</v>
      </c>
      <c r="P56" s="33" t="s">
        <v>45</v>
      </c>
      <c r="Q56" s="33" t="s">
        <v>45</v>
      </c>
      <c r="R56" s="33" t="s">
        <v>47</v>
      </c>
      <c r="S56" s="46" t="s">
        <v>236</v>
      </c>
      <c r="T56" s="33" t="s">
        <v>55</v>
      </c>
      <c r="U56" s="36" t="n">
        <f aca="false">_xlfn.IFS(T56="PÚBLICA",3,T56="PÚBLICA CLASIFICADA",2,T56="PÚBLICA RESERVADA",1,T56="ALTA",1,T56="BAJA",3)</f>
        <v>3</v>
      </c>
      <c r="V56" s="33" t="s">
        <v>56</v>
      </c>
      <c r="W56" s="36" t="n">
        <f aca="false">_xlfn.IFS(V56="ALTA",1,V56="MEDIA",2,V56="BAJA",3,V56="N/A",1,V56="NO",3,V56="SI",1)</f>
        <v>1</v>
      </c>
      <c r="X56" s="33" t="s">
        <v>56</v>
      </c>
      <c r="Y56" s="36" t="n">
        <f aca="false">_xlfn.IFS(X56="ALTA",1,X56="MEDIA",2,X56="BAJA",3,X56="N/A",1,X56="no",3,X56="si",1,X56="np",1)</f>
        <v>1</v>
      </c>
      <c r="Z56" s="37" t="n">
        <f aca="false">U56+W56+Y56</f>
        <v>5</v>
      </c>
      <c r="AA56" s="33" t="s">
        <v>47</v>
      </c>
      <c r="AB56" s="33" t="s">
        <v>47</v>
      </c>
      <c r="AC56" s="33" t="s">
        <v>47</v>
      </c>
      <c r="AD56" s="33" t="s">
        <v>47</v>
      </c>
      <c r="AE56" s="33" t="s">
        <v>47</v>
      </c>
      <c r="AF56" s="35" t="n">
        <v>44530</v>
      </c>
      <c r="AG56" s="33" t="s">
        <v>47</v>
      </c>
      <c r="AH56" s="33" t="n">
        <v>1</v>
      </c>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row>
    <row r="57" s="33" customFormat="true" ht="75.75" hidden="false" customHeight="false" outlineLevel="0" collapsed="false">
      <c r="A57" s="33" t="s">
        <v>237</v>
      </c>
      <c r="B57" s="33" t="s">
        <v>238</v>
      </c>
      <c r="C57" s="33" t="s">
        <v>42</v>
      </c>
      <c r="D57" s="33" t="s">
        <v>239</v>
      </c>
      <c r="E57" s="33" t="s">
        <v>240</v>
      </c>
      <c r="F57" s="33" t="s">
        <v>53</v>
      </c>
      <c r="G57" s="33" t="s">
        <v>47</v>
      </c>
      <c r="H57" s="33" t="s">
        <v>46</v>
      </c>
      <c r="I57" s="33" t="s">
        <v>47</v>
      </c>
      <c r="J57" s="35" t="s">
        <v>48</v>
      </c>
      <c r="K57" s="35" t="s">
        <v>241</v>
      </c>
      <c r="L57" s="35" t="s">
        <v>241</v>
      </c>
      <c r="M57" s="33" t="s">
        <v>50</v>
      </c>
      <c r="N57" s="33" t="s">
        <v>63</v>
      </c>
      <c r="O57" s="33" t="s">
        <v>52</v>
      </c>
      <c r="P57" s="33" t="s">
        <v>45</v>
      </c>
      <c r="Q57" s="33" t="s">
        <v>53</v>
      </c>
      <c r="R57" s="33" t="s">
        <v>242</v>
      </c>
      <c r="S57" s="33" t="s">
        <v>47</v>
      </c>
      <c r="T57" s="33" t="s">
        <v>68</v>
      </c>
      <c r="U57" s="36" t="n">
        <f aca="false">_xlfn.IFS(T57="PÚBLICA",3,T57="PÚBLICA CLASIFICADA",2,T57="PÚBLICA RESERVADA",1,T57="ALTA",1,T57="BAJA",3)</f>
        <v>2</v>
      </c>
      <c r="V57" s="33" t="s">
        <v>57</v>
      </c>
      <c r="W57" s="36" t="n">
        <f aca="false">_xlfn.IFS(V57="ALTA",1,V57="MEDIA",2,V57="BAJA",3,V57="N/A",1,V57="NO",3,V57="SI",1)</f>
        <v>2</v>
      </c>
      <c r="X57" s="33" t="s">
        <v>57</v>
      </c>
      <c r="Y57" s="36" t="n">
        <f aca="false">_xlfn.IFS(X57="ALTA",1,X57="MEDIA",2,X57="BAJA",3,X57="N/A",1,X57="no",3,X57="si",1,X57="np",1)</f>
        <v>2</v>
      </c>
      <c r="Z57" s="37" t="n">
        <f aca="false">U57+W57+Y57</f>
        <v>6</v>
      </c>
      <c r="AA57" s="33" t="s">
        <v>53</v>
      </c>
      <c r="AB57" s="33" t="s">
        <v>69</v>
      </c>
      <c r="AC57" s="33" t="s">
        <v>69</v>
      </c>
      <c r="AD57" s="33" t="s">
        <v>70</v>
      </c>
      <c r="AE57" s="33" t="s">
        <v>59</v>
      </c>
      <c r="AF57" s="35" t="n">
        <v>44530</v>
      </c>
      <c r="AG57" s="33" t="s">
        <v>71</v>
      </c>
      <c r="AH57" s="33" t="n">
        <v>1</v>
      </c>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row>
    <row r="58" s="33" customFormat="true" ht="75.75" hidden="false" customHeight="false" outlineLevel="0" collapsed="false">
      <c r="A58" s="33" t="s">
        <v>243</v>
      </c>
      <c r="B58" s="33" t="s">
        <v>238</v>
      </c>
      <c r="C58" s="33" t="s">
        <v>42</v>
      </c>
      <c r="D58" s="33" t="s">
        <v>244</v>
      </c>
      <c r="E58" s="33" t="s">
        <v>245</v>
      </c>
      <c r="F58" s="33" t="s">
        <v>45</v>
      </c>
      <c r="G58" s="33" t="s">
        <v>47</v>
      </c>
      <c r="H58" s="33" t="s">
        <v>46</v>
      </c>
      <c r="I58" s="33" t="s">
        <v>47</v>
      </c>
      <c r="J58" s="35" t="s">
        <v>48</v>
      </c>
      <c r="K58" s="35" t="s">
        <v>241</v>
      </c>
      <c r="L58" s="35" t="s">
        <v>241</v>
      </c>
      <c r="M58" s="33" t="s">
        <v>50</v>
      </c>
      <c r="N58" s="33" t="s">
        <v>63</v>
      </c>
      <c r="O58" s="33" t="s">
        <v>52</v>
      </c>
      <c r="P58" s="33" t="s">
        <v>45</v>
      </c>
      <c r="Q58" s="33" t="s">
        <v>45</v>
      </c>
      <c r="R58" s="33" t="s">
        <v>246</v>
      </c>
      <c r="S58" s="33" t="s">
        <v>47</v>
      </c>
      <c r="T58" s="33" t="s">
        <v>68</v>
      </c>
      <c r="U58" s="36" t="n">
        <f aca="false">_xlfn.IFS(T58="PÚBLICA",3,T58="PÚBLICA CLASIFICADA",2,T58="PÚBLICA RESERVADA",1,T58="ALTA",1,T58="BAJA",3)</f>
        <v>2</v>
      </c>
      <c r="V58" s="33" t="s">
        <v>57</v>
      </c>
      <c r="W58" s="36" t="n">
        <f aca="false">_xlfn.IFS(V58="ALTA",1,V58="MEDIA",2,V58="BAJA",3,V58="N/A",1,V58="NO",3,V58="SI",1)</f>
        <v>2</v>
      </c>
      <c r="X58" s="33" t="s">
        <v>57</v>
      </c>
      <c r="Y58" s="36" t="n">
        <f aca="false">_xlfn.IFS(X58="ALTA",1,X58="MEDIA",2,X58="BAJA",3,X58="N/A",1,X58="no",3,X58="si",1,X58="np",1)</f>
        <v>2</v>
      </c>
      <c r="Z58" s="37" t="n">
        <f aca="false">U58+W58+Y58</f>
        <v>6</v>
      </c>
      <c r="AA58" s="33" t="s">
        <v>53</v>
      </c>
      <c r="AB58" s="33" t="s">
        <v>69</v>
      </c>
      <c r="AC58" s="33" t="s">
        <v>69</v>
      </c>
      <c r="AD58" s="33" t="s">
        <v>70</v>
      </c>
      <c r="AE58" s="33" t="s">
        <v>59</v>
      </c>
      <c r="AF58" s="35" t="n">
        <v>44530</v>
      </c>
      <c r="AG58" s="33" t="s">
        <v>71</v>
      </c>
      <c r="AH58" s="33" t="n">
        <v>1</v>
      </c>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row>
    <row r="59" s="33" customFormat="true" ht="50.5" hidden="false" customHeight="false" outlineLevel="0" collapsed="false">
      <c r="A59" s="33" t="s">
        <v>247</v>
      </c>
      <c r="B59" s="33" t="s">
        <v>238</v>
      </c>
      <c r="C59" s="33" t="s">
        <v>42</v>
      </c>
      <c r="D59" s="33" t="s">
        <v>248</v>
      </c>
      <c r="E59" s="33" t="s">
        <v>249</v>
      </c>
      <c r="F59" s="33" t="s">
        <v>45</v>
      </c>
      <c r="G59" s="33" t="s">
        <v>47</v>
      </c>
      <c r="H59" s="33" t="s">
        <v>46</v>
      </c>
      <c r="I59" s="33" t="s">
        <v>47</v>
      </c>
      <c r="J59" s="35" t="s">
        <v>48</v>
      </c>
      <c r="K59" s="35" t="s">
        <v>241</v>
      </c>
      <c r="L59" s="35" t="s">
        <v>241</v>
      </c>
      <c r="M59" s="33" t="s">
        <v>50</v>
      </c>
      <c r="N59" s="33" t="s">
        <v>63</v>
      </c>
      <c r="O59" s="33" t="s">
        <v>52</v>
      </c>
      <c r="P59" s="33" t="s">
        <v>45</v>
      </c>
      <c r="Q59" s="33" t="s">
        <v>53</v>
      </c>
      <c r="R59" s="33" t="s">
        <v>250</v>
      </c>
      <c r="S59" s="33" t="s">
        <v>47</v>
      </c>
      <c r="T59" s="33" t="s">
        <v>55</v>
      </c>
      <c r="U59" s="36" t="n">
        <f aca="false">_xlfn.IFS(T59="PÚBLICA",3,T59="PÚBLICA CLASIFICADA",2,T59="PÚBLICA RESERVADA",1,T59="ALTA",1,T59="BAJA",3)</f>
        <v>3</v>
      </c>
      <c r="V59" s="33" t="s">
        <v>56</v>
      </c>
      <c r="W59" s="36" t="n">
        <f aca="false">_xlfn.IFS(V59="ALTA",1,V59="MEDIA",2,V59="BAJA",3,V59="N/A",1,V59="NO",3,V59="SI",1)</f>
        <v>1</v>
      </c>
      <c r="X59" s="33" t="s">
        <v>56</v>
      </c>
      <c r="Y59" s="36" t="n">
        <f aca="false">_xlfn.IFS(X59="ALTA",1,X59="MEDIA",2,X59="BAJA",3,X59="N/A",1,X59="no",3,X59="si",1,X59="np",1)</f>
        <v>1</v>
      </c>
      <c r="Z59" s="37" t="n">
        <f aca="false">U59+W59+Y59</f>
        <v>5</v>
      </c>
      <c r="AA59" s="33" t="s">
        <v>45</v>
      </c>
      <c r="AB59" s="33" t="s">
        <v>47</v>
      </c>
      <c r="AC59" s="33" t="s">
        <v>47</v>
      </c>
      <c r="AD59" s="33" t="s">
        <v>47</v>
      </c>
      <c r="AE59" s="33" t="s">
        <v>47</v>
      </c>
      <c r="AF59" s="35" t="n">
        <v>44530</v>
      </c>
      <c r="AG59" s="33" t="s">
        <v>47</v>
      </c>
      <c r="AH59" s="33" t="n">
        <v>1</v>
      </c>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row>
    <row r="60" s="33" customFormat="true" ht="75.75" hidden="false" customHeight="false" outlineLevel="0" collapsed="false">
      <c r="A60" s="33" t="s">
        <v>251</v>
      </c>
      <c r="B60" s="33" t="s">
        <v>238</v>
      </c>
      <c r="C60" s="33" t="s">
        <v>42</v>
      </c>
      <c r="D60" s="33" t="s">
        <v>252</v>
      </c>
      <c r="E60" s="33" t="s">
        <v>253</v>
      </c>
      <c r="F60" s="33" t="s">
        <v>45</v>
      </c>
      <c r="G60" s="33" t="s">
        <v>47</v>
      </c>
      <c r="H60" s="33" t="s">
        <v>46</v>
      </c>
      <c r="I60" s="33" t="s">
        <v>47</v>
      </c>
      <c r="J60" s="35" t="s">
        <v>48</v>
      </c>
      <c r="K60" s="35" t="s">
        <v>241</v>
      </c>
      <c r="L60" s="35" t="s">
        <v>241</v>
      </c>
      <c r="M60" s="33" t="s">
        <v>50</v>
      </c>
      <c r="N60" s="33" t="s">
        <v>63</v>
      </c>
      <c r="O60" s="33" t="s">
        <v>52</v>
      </c>
      <c r="P60" s="33" t="s">
        <v>45</v>
      </c>
      <c r="Q60" s="33" t="s">
        <v>53</v>
      </c>
      <c r="R60" s="33" t="s">
        <v>254</v>
      </c>
      <c r="S60" s="33" t="s">
        <v>47</v>
      </c>
      <c r="T60" s="33" t="s">
        <v>68</v>
      </c>
      <c r="U60" s="36" t="n">
        <f aca="false">_xlfn.IFS(T60="PÚBLICA",3,T60="PÚBLICA CLASIFICADA",2,T60="PÚBLICA RESERVADA",1,T60="ALTA",1,T60="BAJA",3)</f>
        <v>2</v>
      </c>
      <c r="V60" s="33" t="s">
        <v>57</v>
      </c>
      <c r="W60" s="36" t="n">
        <f aca="false">_xlfn.IFS(V60="ALTA",1,V60="MEDIA",2,V60="BAJA",3,V60="N/A",1,V60="NO",3,V60="SI",1)</f>
        <v>2</v>
      </c>
      <c r="X60" s="33" t="s">
        <v>57</v>
      </c>
      <c r="Y60" s="36" t="n">
        <f aca="false">_xlfn.IFS(X60="ALTA",1,X60="MEDIA",2,X60="BAJA",3,X60="N/A",1,X60="no",3,X60="si",1,X60="np",1)</f>
        <v>2</v>
      </c>
      <c r="Z60" s="37" t="n">
        <f aca="false">U60+W60+Y60</f>
        <v>6</v>
      </c>
      <c r="AA60" s="33" t="s">
        <v>53</v>
      </c>
      <c r="AB60" s="33" t="s">
        <v>69</v>
      </c>
      <c r="AC60" s="33" t="s">
        <v>69</v>
      </c>
      <c r="AD60" s="33" t="s">
        <v>70</v>
      </c>
      <c r="AE60" s="33" t="s">
        <v>59</v>
      </c>
      <c r="AF60" s="35" t="n">
        <v>44530</v>
      </c>
      <c r="AG60" s="33" t="s">
        <v>71</v>
      </c>
      <c r="AH60" s="33" t="n">
        <v>1</v>
      </c>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row>
    <row r="61" s="33" customFormat="true" ht="75.75" hidden="false" customHeight="false" outlineLevel="0" collapsed="false">
      <c r="A61" s="33" t="s">
        <v>255</v>
      </c>
      <c r="B61" s="33" t="s">
        <v>238</v>
      </c>
      <c r="C61" s="33" t="s">
        <v>42</v>
      </c>
      <c r="D61" s="33" t="s">
        <v>256</v>
      </c>
      <c r="E61" s="33" t="s">
        <v>257</v>
      </c>
      <c r="F61" s="33" t="s">
        <v>53</v>
      </c>
      <c r="G61" s="33" t="s">
        <v>47</v>
      </c>
      <c r="H61" s="33" t="s">
        <v>46</v>
      </c>
      <c r="I61" s="33" t="s">
        <v>47</v>
      </c>
      <c r="J61" s="35" t="s">
        <v>48</v>
      </c>
      <c r="K61" s="35" t="s">
        <v>241</v>
      </c>
      <c r="L61" s="35" t="s">
        <v>241</v>
      </c>
      <c r="M61" s="33" t="s">
        <v>50</v>
      </c>
      <c r="N61" s="33" t="s">
        <v>63</v>
      </c>
      <c r="O61" s="33" t="s">
        <v>52</v>
      </c>
      <c r="P61" s="33" t="s">
        <v>45</v>
      </c>
      <c r="Q61" s="33" t="s">
        <v>53</v>
      </c>
      <c r="R61" s="33" t="s">
        <v>250</v>
      </c>
      <c r="S61" s="33" t="s">
        <v>47</v>
      </c>
      <c r="T61" s="33" t="s">
        <v>68</v>
      </c>
      <c r="U61" s="36" t="n">
        <f aca="false">_xlfn.IFS(T61="PÚBLICA",3,T61="PÚBLICA CLASIFICADA",2,T61="PÚBLICA RESERVADA",1,T61="ALTA",1,T61="BAJA",3)</f>
        <v>2</v>
      </c>
      <c r="V61" s="33" t="s">
        <v>57</v>
      </c>
      <c r="W61" s="36" t="n">
        <f aca="false">_xlfn.IFS(V61="ALTA",1,V61="MEDIA",2,V61="BAJA",3,V61="N/A",1,V61="NO",3,V61="SI",1)</f>
        <v>2</v>
      </c>
      <c r="X61" s="33" t="s">
        <v>57</v>
      </c>
      <c r="Y61" s="36" t="n">
        <f aca="false">_xlfn.IFS(X61="ALTA",1,X61="MEDIA",2,X61="BAJA",3,X61="N/A",1,X61="no",3,X61="si",1,X61="np",1)</f>
        <v>2</v>
      </c>
      <c r="Z61" s="37" t="n">
        <f aca="false">U61+W61+Y61</f>
        <v>6</v>
      </c>
      <c r="AA61" s="33" t="s">
        <v>53</v>
      </c>
      <c r="AB61" s="33" t="s">
        <v>69</v>
      </c>
      <c r="AC61" s="33" t="s">
        <v>69</v>
      </c>
      <c r="AD61" s="33" t="s">
        <v>70</v>
      </c>
      <c r="AE61" s="33" t="s">
        <v>59</v>
      </c>
      <c r="AF61" s="35" t="n">
        <v>44530</v>
      </c>
      <c r="AG61" s="33" t="s">
        <v>71</v>
      </c>
      <c r="AH61" s="33" t="n">
        <v>1</v>
      </c>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row>
    <row r="62" s="33" customFormat="true" ht="50.5" hidden="false" customHeight="false" outlineLevel="0" collapsed="false">
      <c r="A62" s="33" t="s">
        <v>258</v>
      </c>
      <c r="B62" s="33" t="s">
        <v>238</v>
      </c>
      <c r="C62" s="33" t="s">
        <v>42</v>
      </c>
      <c r="D62" s="33" t="s">
        <v>259</v>
      </c>
      <c r="E62" s="33" t="s">
        <v>260</v>
      </c>
      <c r="F62" s="33" t="s">
        <v>45</v>
      </c>
      <c r="G62" s="33" t="s">
        <v>47</v>
      </c>
      <c r="H62" s="33" t="s">
        <v>46</v>
      </c>
      <c r="I62" s="33" t="s">
        <v>47</v>
      </c>
      <c r="J62" s="35" t="s">
        <v>48</v>
      </c>
      <c r="K62" s="35" t="s">
        <v>241</v>
      </c>
      <c r="L62" s="35" t="s">
        <v>241</v>
      </c>
      <c r="M62" s="33" t="s">
        <v>50</v>
      </c>
      <c r="N62" s="33" t="s">
        <v>63</v>
      </c>
      <c r="O62" s="33" t="s">
        <v>52</v>
      </c>
      <c r="P62" s="33" t="s">
        <v>45</v>
      </c>
      <c r="Q62" s="33" t="s">
        <v>53</v>
      </c>
      <c r="R62" s="33" t="s">
        <v>261</v>
      </c>
      <c r="S62" s="33" t="s">
        <v>47</v>
      </c>
      <c r="T62" s="33" t="s">
        <v>55</v>
      </c>
      <c r="U62" s="36" t="n">
        <f aca="false">_xlfn.IFS(T62="PÚBLICA",3,T62="PÚBLICA CLASIFICADA",2,T62="PÚBLICA RESERVADA",1,T62="ALTA",1,T62="BAJA",3)</f>
        <v>3</v>
      </c>
      <c r="V62" s="33" t="s">
        <v>56</v>
      </c>
      <c r="W62" s="36" t="n">
        <f aca="false">_xlfn.IFS(V62="ALTA",1,V62="MEDIA",2,V62="BAJA",3,V62="N/A",1,V62="NO",3,V62="SI",1)</f>
        <v>1</v>
      </c>
      <c r="X62" s="33" t="s">
        <v>56</v>
      </c>
      <c r="Y62" s="36" t="n">
        <f aca="false">_xlfn.IFS(X62="ALTA",1,X62="MEDIA",2,X62="BAJA",3,X62="N/A",1,X62="no",3,X62="si",1,X62="np",1)</f>
        <v>1</v>
      </c>
      <c r="Z62" s="37" t="n">
        <f aca="false">U62+W62+Y62</f>
        <v>5</v>
      </c>
      <c r="AA62" s="33" t="s">
        <v>45</v>
      </c>
      <c r="AB62" s="33" t="s">
        <v>47</v>
      </c>
      <c r="AC62" s="33" t="s">
        <v>47</v>
      </c>
      <c r="AD62" s="33" t="s">
        <v>47</v>
      </c>
      <c r="AE62" s="33" t="s">
        <v>47</v>
      </c>
      <c r="AF62" s="35" t="n">
        <v>44530</v>
      </c>
      <c r="AG62" s="33" t="s">
        <v>47</v>
      </c>
      <c r="AH62" s="33" t="n">
        <v>1</v>
      </c>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row>
    <row r="63" s="33" customFormat="true" ht="50.5" hidden="false" customHeight="false" outlineLevel="0" collapsed="false">
      <c r="A63" s="33" t="s">
        <v>262</v>
      </c>
      <c r="B63" s="33" t="s">
        <v>238</v>
      </c>
      <c r="C63" s="33" t="s">
        <v>42</v>
      </c>
      <c r="D63" s="33" t="s">
        <v>263</v>
      </c>
      <c r="E63" s="33" t="s">
        <v>264</v>
      </c>
      <c r="F63" s="33" t="s">
        <v>53</v>
      </c>
      <c r="G63" s="33" t="s">
        <v>47</v>
      </c>
      <c r="H63" s="33" t="s">
        <v>46</v>
      </c>
      <c r="I63" s="33" t="s">
        <v>47</v>
      </c>
      <c r="J63" s="35" t="s">
        <v>48</v>
      </c>
      <c r="K63" s="35" t="s">
        <v>241</v>
      </c>
      <c r="L63" s="35" t="s">
        <v>241</v>
      </c>
      <c r="M63" s="33" t="s">
        <v>50</v>
      </c>
      <c r="N63" s="33" t="s">
        <v>63</v>
      </c>
      <c r="O63" s="33" t="s">
        <v>52</v>
      </c>
      <c r="P63" s="33" t="s">
        <v>45</v>
      </c>
      <c r="Q63" s="33" t="s">
        <v>53</v>
      </c>
      <c r="R63" s="33" t="s">
        <v>265</v>
      </c>
      <c r="S63" s="33" t="s">
        <v>47</v>
      </c>
      <c r="T63" s="33" t="s">
        <v>55</v>
      </c>
      <c r="U63" s="36" t="n">
        <f aca="false">_xlfn.IFS(T63="PÚBLICA",3,T63="PÚBLICA CLASIFICADA",2,T63="PÚBLICA RESERVADA",1,T63="ALTA",1,T63="BAJA",3)</f>
        <v>3</v>
      </c>
      <c r="V63" s="33" t="s">
        <v>56</v>
      </c>
      <c r="W63" s="36" t="n">
        <f aca="false">_xlfn.IFS(V63="ALTA",1,V63="MEDIA",2,V63="BAJA",3,V63="N/A",1,V63="NO",3,V63="SI",1)</f>
        <v>1</v>
      </c>
      <c r="X63" s="33" t="s">
        <v>56</v>
      </c>
      <c r="Y63" s="36" t="n">
        <f aca="false">_xlfn.IFS(X63="ALTA",1,X63="MEDIA",2,X63="BAJA",3,X63="N/A",1,X63="no",3,X63="si",1,X63="np",1)</f>
        <v>1</v>
      </c>
      <c r="Z63" s="37" t="n">
        <f aca="false">U63+W63+Y63</f>
        <v>5</v>
      </c>
      <c r="AA63" s="33" t="s">
        <v>45</v>
      </c>
      <c r="AB63" s="33" t="s">
        <v>47</v>
      </c>
      <c r="AC63" s="33" t="s">
        <v>47</v>
      </c>
      <c r="AD63" s="33" t="s">
        <v>47</v>
      </c>
      <c r="AE63" s="33" t="s">
        <v>47</v>
      </c>
      <c r="AF63" s="35" t="n">
        <v>44530</v>
      </c>
      <c r="AG63" s="33" t="s">
        <v>47</v>
      </c>
      <c r="AH63" s="33" t="n">
        <v>1</v>
      </c>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row>
    <row r="64" s="33" customFormat="true" ht="88.4" hidden="false" customHeight="false" outlineLevel="0" collapsed="false">
      <c r="A64" s="33" t="s">
        <v>266</v>
      </c>
      <c r="B64" s="33" t="s">
        <v>238</v>
      </c>
      <c r="C64" s="33" t="s">
        <v>42</v>
      </c>
      <c r="D64" s="33" t="s">
        <v>267</v>
      </c>
      <c r="E64" s="33" t="s">
        <v>268</v>
      </c>
      <c r="F64" s="33" t="s">
        <v>53</v>
      </c>
      <c r="G64" s="33" t="s">
        <v>47</v>
      </c>
      <c r="H64" s="33" t="s">
        <v>46</v>
      </c>
      <c r="I64" s="33" t="s">
        <v>47</v>
      </c>
      <c r="J64" s="35" t="s">
        <v>48</v>
      </c>
      <c r="K64" s="35" t="s">
        <v>241</v>
      </c>
      <c r="L64" s="35" t="s">
        <v>241</v>
      </c>
      <c r="M64" s="33" t="s">
        <v>50</v>
      </c>
      <c r="N64" s="33" t="s">
        <v>63</v>
      </c>
      <c r="O64" s="33" t="s">
        <v>52</v>
      </c>
      <c r="P64" s="33" t="s">
        <v>45</v>
      </c>
      <c r="Q64" s="33" t="s">
        <v>53</v>
      </c>
      <c r="R64" s="33" t="s">
        <v>265</v>
      </c>
      <c r="S64" s="33" t="s">
        <v>47</v>
      </c>
      <c r="T64" s="33" t="s">
        <v>55</v>
      </c>
      <c r="U64" s="36" t="n">
        <f aca="false">_xlfn.IFS(T64="PÚBLICA",3,T64="PÚBLICA CLASIFICADA",2,T64="PÚBLICA RESERVADA",1,T64="ALTA",1,T64="BAJA",3)</f>
        <v>3</v>
      </c>
      <c r="V64" s="33" t="s">
        <v>56</v>
      </c>
      <c r="W64" s="36" t="n">
        <f aca="false">_xlfn.IFS(V64="ALTA",1,V64="MEDIA",2,V64="BAJA",3,V64="N/A",1,V64="NO",3,V64="SI",1)</f>
        <v>1</v>
      </c>
      <c r="X64" s="33" t="s">
        <v>56</v>
      </c>
      <c r="Y64" s="36" t="n">
        <f aca="false">_xlfn.IFS(X64="ALTA",1,X64="MEDIA",2,X64="BAJA",3,X64="N/A",1,X64="no",3,X64="si",1,X64="np",1)</f>
        <v>1</v>
      </c>
      <c r="Z64" s="37" t="n">
        <f aca="false">U64+W64+Y64</f>
        <v>5</v>
      </c>
      <c r="AA64" s="33" t="s">
        <v>45</v>
      </c>
      <c r="AB64" s="33" t="s">
        <v>47</v>
      </c>
      <c r="AC64" s="33" t="s">
        <v>47</v>
      </c>
      <c r="AD64" s="33" t="s">
        <v>47</v>
      </c>
      <c r="AE64" s="33" t="s">
        <v>47</v>
      </c>
      <c r="AF64" s="35" t="n">
        <v>44530</v>
      </c>
      <c r="AG64" s="33" t="s">
        <v>47</v>
      </c>
      <c r="AH64" s="33" t="n">
        <v>1</v>
      </c>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row>
    <row r="65" s="33" customFormat="true" ht="63.1" hidden="false" customHeight="false" outlineLevel="0" collapsed="false">
      <c r="A65" s="33" t="s">
        <v>269</v>
      </c>
      <c r="B65" s="33" t="s">
        <v>238</v>
      </c>
      <c r="C65" s="33" t="s">
        <v>42</v>
      </c>
      <c r="D65" s="33" t="s">
        <v>270</v>
      </c>
      <c r="E65" s="33" t="s">
        <v>271</v>
      </c>
      <c r="F65" s="33" t="s">
        <v>53</v>
      </c>
      <c r="G65" s="33" t="s">
        <v>47</v>
      </c>
      <c r="H65" s="33" t="s">
        <v>46</v>
      </c>
      <c r="I65" s="33" t="s">
        <v>47</v>
      </c>
      <c r="J65" s="35" t="s">
        <v>48</v>
      </c>
      <c r="K65" s="35" t="s">
        <v>241</v>
      </c>
      <c r="L65" s="35" t="s">
        <v>241</v>
      </c>
      <c r="M65" s="33" t="s">
        <v>50</v>
      </c>
      <c r="N65" s="33" t="s">
        <v>63</v>
      </c>
      <c r="O65" s="33" t="s">
        <v>52</v>
      </c>
      <c r="P65" s="33" t="s">
        <v>45</v>
      </c>
      <c r="Q65" s="33" t="s">
        <v>53</v>
      </c>
      <c r="R65" s="33" t="s">
        <v>265</v>
      </c>
      <c r="S65" s="33" t="s">
        <v>47</v>
      </c>
      <c r="T65" s="33" t="s">
        <v>55</v>
      </c>
      <c r="U65" s="36" t="n">
        <f aca="false">_xlfn.IFS(T65="PÚBLICA",3,T65="PÚBLICA CLASIFICADA",2,T65="PÚBLICA RESERVADA",1,T65="ALTA",1,T65="BAJA",3)</f>
        <v>3</v>
      </c>
      <c r="V65" s="33" t="s">
        <v>56</v>
      </c>
      <c r="W65" s="36" t="n">
        <f aca="false">_xlfn.IFS(V65="ALTA",1,V65="MEDIA",2,V65="BAJA",3,V65="N/A",1,V65="NO",3,V65="SI",1)</f>
        <v>1</v>
      </c>
      <c r="X65" s="33" t="s">
        <v>56</v>
      </c>
      <c r="Y65" s="36" t="n">
        <f aca="false">_xlfn.IFS(X65="ALTA",1,X65="MEDIA",2,X65="BAJA",3,X65="N/A",1,X65="no",3,X65="si",1,X65="np",1)</f>
        <v>1</v>
      </c>
      <c r="Z65" s="37" t="n">
        <f aca="false">U65+W65+Y65</f>
        <v>5</v>
      </c>
      <c r="AA65" s="33" t="s">
        <v>45</v>
      </c>
      <c r="AB65" s="33" t="s">
        <v>47</v>
      </c>
      <c r="AC65" s="33" t="s">
        <v>47</v>
      </c>
      <c r="AD65" s="33" t="s">
        <v>47</v>
      </c>
      <c r="AE65" s="33" t="s">
        <v>47</v>
      </c>
      <c r="AF65" s="35" t="n">
        <v>44530</v>
      </c>
      <c r="AG65" s="33" t="s">
        <v>47</v>
      </c>
      <c r="AH65" s="33" t="n">
        <v>1</v>
      </c>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row>
    <row r="66" s="33" customFormat="true" ht="75.75" hidden="false" customHeight="false" outlineLevel="0" collapsed="false">
      <c r="A66" s="33" t="s">
        <v>272</v>
      </c>
      <c r="B66" s="33" t="s">
        <v>238</v>
      </c>
      <c r="C66" s="33" t="s">
        <v>42</v>
      </c>
      <c r="D66" s="33" t="s">
        <v>273</v>
      </c>
      <c r="E66" s="33" t="s">
        <v>274</v>
      </c>
      <c r="F66" s="33" t="s">
        <v>53</v>
      </c>
      <c r="G66" s="33" t="s">
        <v>47</v>
      </c>
      <c r="H66" s="33" t="s">
        <v>46</v>
      </c>
      <c r="I66" s="33" t="s">
        <v>47</v>
      </c>
      <c r="J66" s="35" t="s">
        <v>48</v>
      </c>
      <c r="K66" s="35" t="s">
        <v>241</v>
      </c>
      <c r="L66" s="35" t="s">
        <v>241</v>
      </c>
      <c r="M66" s="33" t="s">
        <v>50</v>
      </c>
      <c r="N66" s="33" t="s">
        <v>63</v>
      </c>
      <c r="O66" s="33" t="s">
        <v>52</v>
      </c>
      <c r="P66" s="33" t="s">
        <v>45</v>
      </c>
      <c r="Q66" s="33" t="s">
        <v>53</v>
      </c>
      <c r="R66" s="33" t="s">
        <v>275</v>
      </c>
      <c r="S66" s="33" t="s">
        <v>47</v>
      </c>
      <c r="T66" s="33" t="s">
        <v>55</v>
      </c>
      <c r="U66" s="36" t="n">
        <f aca="false">_xlfn.IFS(T66="PÚBLICA",3,T66="PÚBLICA CLASIFICADA",2,T66="PÚBLICA RESERVADA",1,T66="ALTA",1,T66="BAJA",3)</f>
        <v>3</v>
      </c>
      <c r="V66" s="33" t="s">
        <v>56</v>
      </c>
      <c r="W66" s="36" t="n">
        <f aca="false">_xlfn.IFS(V66="ALTA",1,V66="MEDIA",2,V66="BAJA",3,V66="N/A",1,V66="NO",3,V66="SI",1)</f>
        <v>1</v>
      </c>
      <c r="X66" s="33" t="s">
        <v>56</v>
      </c>
      <c r="Y66" s="36" t="n">
        <f aca="false">_xlfn.IFS(X66="ALTA",1,X66="MEDIA",2,X66="BAJA",3,X66="N/A",1,X66="no",3,X66="si",1,X66="np",1)</f>
        <v>1</v>
      </c>
      <c r="Z66" s="37" t="n">
        <f aca="false">U66+W66+Y66</f>
        <v>5</v>
      </c>
      <c r="AA66" s="33" t="s">
        <v>45</v>
      </c>
      <c r="AB66" s="33" t="s">
        <v>47</v>
      </c>
      <c r="AC66" s="33" t="s">
        <v>47</v>
      </c>
      <c r="AD66" s="33" t="s">
        <v>47</v>
      </c>
      <c r="AE66" s="33" t="s">
        <v>47</v>
      </c>
      <c r="AF66" s="35" t="n">
        <v>44530</v>
      </c>
      <c r="AG66" s="33" t="s">
        <v>47</v>
      </c>
      <c r="AH66" s="33" t="n">
        <v>1</v>
      </c>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row>
    <row r="67" s="33" customFormat="true" ht="88.4" hidden="false" customHeight="false" outlineLevel="0" collapsed="false">
      <c r="A67" s="33" t="s">
        <v>276</v>
      </c>
      <c r="B67" s="33" t="s">
        <v>238</v>
      </c>
      <c r="C67" s="33" t="s">
        <v>42</v>
      </c>
      <c r="D67" s="33" t="s">
        <v>277</v>
      </c>
      <c r="E67" s="33" t="s">
        <v>278</v>
      </c>
      <c r="F67" s="33" t="s">
        <v>53</v>
      </c>
      <c r="G67" s="33" t="s">
        <v>47</v>
      </c>
      <c r="H67" s="33" t="s">
        <v>46</v>
      </c>
      <c r="I67" s="33" t="s">
        <v>47</v>
      </c>
      <c r="J67" s="35" t="s">
        <v>48</v>
      </c>
      <c r="K67" s="35" t="s">
        <v>241</v>
      </c>
      <c r="L67" s="35" t="s">
        <v>241</v>
      </c>
      <c r="M67" s="33" t="s">
        <v>50</v>
      </c>
      <c r="N67" s="33" t="s">
        <v>63</v>
      </c>
      <c r="O67" s="33" t="s">
        <v>52</v>
      </c>
      <c r="P67" s="33" t="s">
        <v>45</v>
      </c>
      <c r="Q67" s="33" t="s">
        <v>53</v>
      </c>
      <c r="R67" s="33" t="s">
        <v>275</v>
      </c>
      <c r="S67" s="33" t="s">
        <v>47</v>
      </c>
      <c r="T67" s="33" t="s">
        <v>55</v>
      </c>
      <c r="U67" s="36" t="n">
        <f aca="false">_xlfn.IFS(T67="PÚBLICA",3,T67="PÚBLICA CLASIFICADA",2,T67="PÚBLICA RESERVADA",1,T67="ALTA",1,T67="BAJA",3)</f>
        <v>3</v>
      </c>
      <c r="V67" s="33" t="s">
        <v>56</v>
      </c>
      <c r="W67" s="36" t="n">
        <f aca="false">_xlfn.IFS(V67="ALTA",1,V67="MEDIA",2,V67="BAJA",3,V67="N/A",1,V67="NO",3,V67="SI",1)</f>
        <v>1</v>
      </c>
      <c r="X67" s="33" t="s">
        <v>56</v>
      </c>
      <c r="Y67" s="36" t="n">
        <f aca="false">_xlfn.IFS(X67="ALTA",1,X67="MEDIA",2,X67="BAJA",3,X67="N/A",1,X67="no",3,X67="si",1,X67="np",1)</f>
        <v>1</v>
      </c>
      <c r="Z67" s="37" t="n">
        <f aca="false">U67+W67+Y67</f>
        <v>5</v>
      </c>
      <c r="AA67" s="33" t="s">
        <v>45</v>
      </c>
      <c r="AB67" s="33" t="s">
        <v>47</v>
      </c>
      <c r="AC67" s="33" t="s">
        <v>47</v>
      </c>
      <c r="AD67" s="33" t="s">
        <v>47</v>
      </c>
      <c r="AE67" s="33" t="s">
        <v>47</v>
      </c>
      <c r="AF67" s="35" t="n">
        <v>44530</v>
      </c>
      <c r="AG67" s="33" t="s">
        <v>47</v>
      </c>
      <c r="AH67" s="33" t="n">
        <v>1</v>
      </c>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row>
    <row r="68" s="33" customFormat="true" ht="75.75" hidden="false" customHeight="false" outlineLevel="0" collapsed="false">
      <c r="A68" s="33" t="s">
        <v>279</v>
      </c>
      <c r="B68" s="33" t="s">
        <v>238</v>
      </c>
      <c r="C68" s="33" t="s">
        <v>42</v>
      </c>
      <c r="D68" s="33" t="s">
        <v>280</v>
      </c>
      <c r="E68" s="33" t="s">
        <v>281</v>
      </c>
      <c r="F68" s="33" t="s">
        <v>53</v>
      </c>
      <c r="G68" s="33" t="s">
        <v>47</v>
      </c>
      <c r="H68" s="33" t="s">
        <v>46</v>
      </c>
      <c r="I68" s="33" t="s">
        <v>47</v>
      </c>
      <c r="J68" s="35" t="s">
        <v>48</v>
      </c>
      <c r="K68" s="35" t="s">
        <v>241</v>
      </c>
      <c r="L68" s="35" t="s">
        <v>241</v>
      </c>
      <c r="M68" s="33" t="s">
        <v>50</v>
      </c>
      <c r="N68" s="33" t="s">
        <v>63</v>
      </c>
      <c r="O68" s="33" t="s">
        <v>52</v>
      </c>
      <c r="P68" s="33" t="s">
        <v>45</v>
      </c>
      <c r="Q68" s="33" t="s">
        <v>53</v>
      </c>
      <c r="R68" s="33" t="s">
        <v>275</v>
      </c>
      <c r="S68" s="33" t="s">
        <v>47</v>
      </c>
      <c r="T68" s="33" t="s">
        <v>55</v>
      </c>
      <c r="U68" s="36" t="n">
        <f aca="false">_xlfn.IFS(T68="PÚBLICA",3,T68="PÚBLICA CLASIFICADA",2,T68="PÚBLICA RESERVADA",1,T68="ALTA",1,T68="BAJA",3)</f>
        <v>3</v>
      </c>
      <c r="V68" s="33" t="s">
        <v>56</v>
      </c>
      <c r="W68" s="36" t="n">
        <f aca="false">_xlfn.IFS(V68="ALTA",1,V68="MEDIA",2,V68="BAJA",3,V68="N/A",1,V68="NO",3,V68="SI",1)</f>
        <v>1</v>
      </c>
      <c r="X68" s="33" t="s">
        <v>56</v>
      </c>
      <c r="Y68" s="36" t="n">
        <f aca="false">_xlfn.IFS(X68="ALTA",1,X68="MEDIA",2,X68="BAJA",3,X68="N/A",1,X68="no",3,X68="si",1,X68="np",1)</f>
        <v>1</v>
      </c>
      <c r="Z68" s="37" t="n">
        <f aca="false">U68+W68+Y68</f>
        <v>5</v>
      </c>
      <c r="AA68" s="33" t="s">
        <v>45</v>
      </c>
      <c r="AB68" s="33" t="s">
        <v>47</v>
      </c>
      <c r="AC68" s="33" t="s">
        <v>47</v>
      </c>
      <c r="AD68" s="33" t="s">
        <v>47</v>
      </c>
      <c r="AE68" s="33" t="s">
        <v>47</v>
      </c>
      <c r="AF68" s="35" t="n">
        <v>44530</v>
      </c>
      <c r="AG68" s="33" t="s">
        <v>47</v>
      </c>
      <c r="AH68" s="33" t="n">
        <v>1</v>
      </c>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row>
    <row r="69" s="33" customFormat="true" ht="75.75" hidden="false" customHeight="false" outlineLevel="0" collapsed="false">
      <c r="A69" s="33" t="s">
        <v>282</v>
      </c>
      <c r="B69" s="33" t="s">
        <v>238</v>
      </c>
      <c r="C69" s="33" t="s">
        <v>42</v>
      </c>
      <c r="D69" s="33" t="s">
        <v>283</v>
      </c>
      <c r="E69" s="33" t="s">
        <v>240</v>
      </c>
      <c r="F69" s="33" t="s">
        <v>53</v>
      </c>
      <c r="G69" s="33" t="s">
        <v>47</v>
      </c>
      <c r="H69" s="33" t="s">
        <v>46</v>
      </c>
      <c r="I69" s="33" t="s">
        <v>47</v>
      </c>
      <c r="J69" s="35" t="s">
        <v>48</v>
      </c>
      <c r="K69" s="35" t="s">
        <v>241</v>
      </c>
      <c r="L69" s="35" t="s">
        <v>241</v>
      </c>
      <c r="M69" s="33" t="s">
        <v>50</v>
      </c>
      <c r="N69" s="33" t="s">
        <v>63</v>
      </c>
      <c r="O69" s="33" t="s">
        <v>52</v>
      </c>
      <c r="P69" s="33" t="s">
        <v>45</v>
      </c>
      <c r="Q69" s="33" t="s">
        <v>53</v>
      </c>
      <c r="R69" s="33" t="s">
        <v>242</v>
      </c>
      <c r="S69" s="33" t="s">
        <v>47</v>
      </c>
      <c r="T69" s="33" t="s">
        <v>68</v>
      </c>
      <c r="U69" s="36" t="n">
        <f aca="false">_xlfn.IFS(T69="PÚBLICA",3,T69="PÚBLICA CLASIFICADA",2,T69="PÚBLICA RESERVADA",1,T69="ALTA",1,T69="BAJA",3)</f>
        <v>2</v>
      </c>
      <c r="V69" s="33" t="s">
        <v>57</v>
      </c>
      <c r="W69" s="36" t="n">
        <f aca="false">_xlfn.IFS(V69="ALTA",1,V69="MEDIA",2,V69="BAJA",3,V69="N/A",1,V69="NO",3,V69="SI",1)</f>
        <v>2</v>
      </c>
      <c r="X69" s="33" t="s">
        <v>57</v>
      </c>
      <c r="Y69" s="36" t="n">
        <f aca="false">_xlfn.IFS(X69="ALTA",1,X69="MEDIA",2,X69="BAJA",3,X69="N/A",1,X69="no",3,X69="si",1,X69="np",1)</f>
        <v>2</v>
      </c>
      <c r="Z69" s="37" t="n">
        <f aca="false">U69+W69+Y69</f>
        <v>6</v>
      </c>
      <c r="AA69" s="33" t="s">
        <v>53</v>
      </c>
      <c r="AB69" s="33" t="s">
        <v>69</v>
      </c>
      <c r="AC69" s="33" t="s">
        <v>69</v>
      </c>
      <c r="AD69" s="33" t="s">
        <v>70</v>
      </c>
      <c r="AE69" s="33" t="s">
        <v>59</v>
      </c>
      <c r="AF69" s="35" t="n">
        <v>44530</v>
      </c>
      <c r="AG69" s="33" t="s">
        <v>71</v>
      </c>
      <c r="AH69" s="33" t="n">
        <v>1</v>
      </c>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row>
    <row r="70" s="33" customFormat="true" ht="37.85" hidden="false" customHeight="false" outlineLevel="0" collapsed="false">
      <c r="A70" s="33" t="s">
        <v>284</v>
      </c>
      <c r="B70" s="33" t="s">
        <v>238</v>
      </c>
      <c r="C70" s="33" t="s">
        <v>42</v>
      </c>
      <c r="D70" s="33" t="s">
        <v>285</v>
      </c>
      <c r="E70" s="33" t="s">
        <v>249</v>
      </c>
      <c r="F70" s="33" t="s">
        <v>53</v>
      </c>
      <c r="G70" s="33" t="s">
        <v>47</v>
      </c>
      <c r="H70" s="33" t="s">
        <v>46</v>
      </c>
      <c r="I70" s="33" t="s">
        <v>47</v>
      </c>
      <c r="J70" s="35" t="s">
        <v>48</v>
      </c>
      <c r="K70" s="35" t="s">
        <v>241</v>
      </c>
      <c r="L70" s="35" t="s">
        <v>241</v>
      </c>
      <c r="M70" s="33" t="s">
        <v>50</v>
      </c>
      <c r="N70" s="33" t="s">
        <v>63</v>
      </c>
      <c r="O70" s="33" t="s">
        <v>52</v>
      </c>
      <c r="P70" s="33" t="s">
        <v>45</v>
      </c>
      <c r="Q70" s="33" t="s">
        <v>53</v>
      </c>
      <c r="R70" s="33" t="s">
        <v>286</v>
      </c>
      <c r="S70" s="33" t="s">
        <v>47</v>
      </c>
      <c r="T70" s="33" t="s">
        <v>55</v>
      </c>
      <c r="U70" s="36" t="n">
        <f aca="false">_xlfn.IFS(T70="PÚBLICA",3,T70="PÚBLICA CLASIFICADA",2,T70="PÚBLICA RESERVADA",1,T70="ALTA",1,T70="BAJA",3)</f>
        <v>3</v>
      </c>
      <c r="V70" s="33" t="s">
        <v>56</v>
      </c>
      <c r="W70" s="36" t="n">
        <f aca="false">_xlfn.IFS(V70="ALTA",1,V70="MEDIA",2,V70="BAJA",3,V70="N/A",1,V70="NO",3,V70="SI",1)</f>
        <v>1</v>
      </c>
      <c r="X70" s="33" t="s">
        <v>56</v>
      </c>
      <c r="Y70" s="36" t="n">
        <f aca="false">_xlfn.IFS(X70="ALTA",1,X70="MEDIA",2,X70="BAJA",3,X70="N/A",1,X70="no",3,X70="si",1,X70="np",1)</f>
        <v>1</v>
      </c>
      <c r="Z70" s="37" t="n">
        <f aca="false">U70+W70+Y70</f>
        <v>5</v>
      </c>
      <c r="AA70" s="33" t="s">
        <v>45</v>
      </c>
      <c r="AB70" s="33" t="s">
        <v>47</v>
      </c>
      <c r="AC70" s="33" t="s">
        <v>47</v>
      </c>
      <c r="AD70" s="33" t="s">
        <v>47</v>
      </c>
      <c r="AE70" s="33" t="s">
        <v>47</v>
      </c>
      <c r="AF70" s="35" t="n">
        <v>44530</v>
      </c>
      <c r="AG70" s="33" t="s">
        <v>47</v>
      </c>
      <c r="AH70" s="33" t="n">
        <v>1</v>
      </c>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row>
    <row r="71" s="33" customFormat="true" ht="75.75" hidden="false" customHeight="false" outlineLevel="0" collapsed="false">
      <c r="A71" s="33" t="s">
        <v>287</v>
      </c>
      <c r="B71" s="33" t="s">
        <v>238</v>
      </c>
      <c r="C71" s="33" t="s">
        <v>42</v>
      </c>
      <c r="D71" s="33" t="s">
        <v>288</v>
      </c>
      <c r="E71" s="33" t="s">
        <v>289</v>
      </c>
      <c r="F71" s="33" t="s">
        <v>53</v>
      </c>
      <c r="G71" s="40" t="s">
        <v>47</v>
      </c>
      <c r="H71" s="33" t="s">
        <v>46</v>
      </c>
      <c r="I71" s="33" t="s">
        <v>47</v>
      </c>
      <c r="J71" s="35" t="s">
        <v>48</v>
      </c>
      <c r="K71" s="35" t="s">
        <v>241</v>
      </c>
      <c r="L71" s="35" t="s">
        <v>241</v>
      </c>
      <c r="M71" s="33" t="s">
        <v>50</v>
      </c>
      <c r="N71" s="33" t="s">
        <v>63</v>
      </c>
      <c r="O71" s="33" t="s">
        <v>52</v>
      </c>
      <c r="P71" s="33" t="s">
        <v>45</v>
      </c>
      <c r="Q71" s="33" t="s">
        <v>53</v>
      </c>
      <c r="R71" s="33" t="s">
        <v>286</v>
      </c>
      <c r="S71" s="33" t="s">
        <v>47</v>
      </c>
      <c r="T71" s="33" t="s">
        <v>68</v>
      </c>
      <c r="U71" s="36" t="n">
        <f aca="false">_xlfn.IFS(T71="PÚBLICA",3,T71="PÚBLICA CLASIFICADA",2,T71="PÚBLICA RESERVADA",1,T71="ALTA",1,T71="BAJA",3)</f>
        <v>2</v>
      </c>
      <c r="V71" s="33" t="s">
        <v>56</v>
      </c>
      <c r="W71" s="36" t="n">
        <f aca="false">_xlfn.IFS(V71="ALTA",1,V71="MEDIA",2,V71="BAJA",3,V71="N/A",1,V71="NO",3,V71="SI",1)</f>
        <v>1</v>
      </c>
      <c r="X71" s="33" t="s">
        <v>56</v>
      </c>
      <c r="Y71" s="36" t="n">
        <f aca="false">_xlfn.IFS(X71="ALTA",1,X71="MEDIA",2,X71="BAJA",3,X71="N/A",1,X71="no",3,X71="si",1,X71="np",1)</f>
        <v>1</v>
      </c>
      <c r="Z71" s="37" t="n">
        <f aca="false">U71+W71+Y71</f>
        <v>4</v>
      </c>
      <c r="AA71" s="33" t="s">
        <v>53</v>
      </c>
      <c r="AB71" s="33" t="s">
        <v>69</v>
      </c>
      <c r="AC71" s="33" t="s">
        <v>69</v>
      </c>
      <c r="AD71" s="33" t="s">
        <v>70</v>
      </c>
      <c r="AE71" s="33" t="s">
        <v>59</v>
      </c>
      <c r="AF71" s="35" t="n">
        <v>44530</v>
      </c>
      <c r="AG71" s="33" t="s">
        <v>71</v>
      </c>
      <c r="AH71" s="33" t="n">
        <v>1</v>
      </c>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row>
    <row r="72" s="33" customFormat="true" ht="75.75" hidden="false" customHeight="false" outlineLevel="0" collapsed="false">
      <c r="A72" s="33" t="s">
        <v>290</v>
      </c>
      <c r="B72" s="33" t="s">
        <v>238</v>
      </c>
      <c r="C72" s="33" t="s">
        <v>42</v>
      </c>
      <c r="D72" s="33" t="s">
        <v>291</v>
      </c>
      <c r="E72" s="33" t="s">
        <v>292</v>
      </c>
      <c r="F72" s="33" t="s">
        <v>53</v>
      </c>
      <c r="G72" s="40" t="s">
        <v>47</v>
      </c>
      <c r="H72" s="33" t="s">
        <v>46</v>
      </c>
      <c r="I72" s="33" t="s">
        <v>47</v>
      </c>
      <c r="J72" s="35" t="s">
        <v>48</v>
      </c>
      <c r="K72" s="35" t="s">
        <v>241</v>
      </c>
      <c r="L72" s="35" t="s">
        <v>241</v>
      </c>
      <c r="M72" s="33" t="s">
        <v>50</v>
      </c>
      <c r="N72" s="33" t="s">
        <v>63</v>
      </c>
      <c r="O72" s="33" t="s">
        <v>52</v>
      </c>
      <c r="P72" s="33" t="s">
        <v>45</v>
      </c>
      <c r="Q72" s="33" t="s">
        <v>53</v>
      </c>
      <c r="R72" s="33" t="s">
        <v>286</v>
      </c>
      <c r="S72" s="33" t="s">
        <v>47</v>
      </c>
      <c r="T72" s="33" t="s">
        <v>68</v>
      </c>
      <c r="U72" s="36" t="n">
        <f aca="false">_xlfn.IFS(T72="PÚBLICA",3,T72="PÚBLICA CLASIFICADA",2,T72="PÚBLICA RESERVADA",1,T72="ALTA",1,T72="BAJA",3)</f>
        <v>2</v>
      </c>
      <c r="V72" s="33" t="s">
        <v>56</v>
      </c>
      <c r="W72" s="36" t="n">
        <f aca="false">_xlfn.IFS(V72="ALTA",1,V72="MEDIA",2,V72="BAJA",3,V72="N/A",1,V72="NO",3,V72="SI",1)</f>
        <v>1</v>
      </c>
      <c r="X72" s="33" t="s">
        <v>56</v>
      </c>
      <c r="Y72" s="36" t="n">
        <f aca="false">_xlfn.IFS(X72="ALTA",1,X72="MEDIA",2,X72="BAJA",3,X72="N/A",1,X72="no",3,X72="si",1,X72="np",1)</f>
        <v>1</v>
      </c>
      <c r="Z72" s="37" t="n">
        <f aca="false">U72+W72+Y72</f>
        <v>4</v>
      </c>
      <c r="AA72" s="33" t="s">
        <v>53</v>
      </c>
      <c r="AB72" s="33" t="s">
        <v>69</v>
      </c>
      <c r="AC72" s="33" t="s">
        <v>69</v>
      </c>
      <c r="AD72" s="33" t="s">
        <v>70</v>
      </c>
      <c r="AE72" s="33" t="s">
        <v>59</v>
      </c>
      <c r="AF72" s="35" t="n">
        <v>44530</v>
      </c>
      <c r="AG72" s="33" t="s">
        <v>71</v>
      </c>
      <c r="AH72" s="33" t="n">
        <v>1</v>
      </c>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row>
    <row r="73" s="33" customFormat="true" ht="189.4" hidden="false" customHeight="false" outlineLevel="0" collapsed="false">
      <c r="A73" s="33" t="s">
        <v>293</v>
      </c>
      <c r="B73" s="33" t="s">
        <v>238</v>
      </c>
      <c r="C73" s="33" t="s">
        <v>42</v>
      </c>
      <c r="D73" s="33" t="s">
        <v>294</v>
      </c>
      <c r="E73" s="33" t="s">
        <v>295</v>
      </c>
      <c r="F73" s="33" t="s">
        <v>45</v>
      </c>
      <c r="G73" s="40" t="s">
        <v>47</v>
      </c>
      <c r="H73" s="33" t="s">
        <v>46</v>
      </c>
      <c r="I73" s="33" t="s">
        <v>47</v>
      </c>
      <c r="J73" s="35" t="s">
        <v>48</v>
      </c>
      <c r="K73" s="35" t="s">
        <v>241</v>
      </c>
      <c r="L73" s="35" t="s">
        <v>241</v>
      </c>
      <c r="M73" s="33" t="s">
        <v>50</v>
      </c>
      <c r="N73" s="33" t="s">
        <v>63</v>
      </c>
      <c r="O73" s="33" t="s">
        <v>52</v>
      </c>
      <c r="P73" s="33" t="s">
        <v>45</v>
      </c>
      <c r="Q73" s="33" t="s">
        <v>53</v>
      </c>
      <c r="R73" s="33" t="s">
        <v>286</v>
      </c>
      <c r="S73" s="33" t="s">
        <v>47</v>
      </c>
      <c r="T73" s="33" t="s">
        <v>68</v>
      </c>
      <c r="U73" s="36" t="n">
        <f aca="false">_xlfn.IFS(T73="PÚBLICA",3,T73="PÚBLICA CLASIFICADA",2,T73="PÚBLICA RESERVADA",1,T73="ALTA",1,T73="BAJA",3)</f>
        <v>2</v>
      </c>
      <c r="V73" s="33" t="s">
        <v>56</v>
      </c>
      <c r="W73" s="36" t="n">
        <f aca="false">_xlfn.IFS(V73="ALTA",1,V73="MEDIA",2,V73="BAJA",3,V73="N/A",1,V73="NO",3,V73="SI",1)</f>
        <v>1</v>
      </c>
      <c r="X73" s="33" t="s">
        <v>56</v>
      </c>
      <c r="Y73" s="36" t="n">
        <f aca="false">_xlfn.IFS(X73="ALTA",1,X73="MEDIA",2,X73="BAJA",3,X73="N/A",1,X73="no",3,X73="si",1,X73="np",1)</f>
        <v>1</v>
      </c>
      <c r="Z73" s="37" t="n">
        <f aca="false">U73+W73+Y73</f>
        <v>4</v>
      </c>
      <c r="AA73" s="33" t="s">
        <v>53</v>
      </c>
      <c r="AB73" s="33" t="s">
        <v>69</v>
      </c>
      <c r="AC73" s="33" t="s">
        <v>69</v>
      </c>
      <c r="AD73" s="33" t="s">
        <v>70</v>
      </c>
      <c r="AE73" s="33" t="s">
        <v>59</v>
      </c>
      <c r="AF73" s="35" t="n">
        <v>44530</v>
      </c>
      <c r="AG73" s="33" t="s">
        <v>71</v>
      </c>
      <c r="AH73" s="33" t="n">
        <v>1</v>
      </c>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row>
    <row r="74" s="33" customFormat="true" ht="75.75" hidden="false" customHeight="false" outlineLevel="0" collapsed="false">
      <c r="A74" s="33" t="s">
        <v>296</v>
      </c>
      <c r="B74" s="33" t="s">
        <v>238</v>
      </c>
      <c r="C74" s="33" t="s">
        <v>42</v>
      </c>
      <c r="D74" s="33" t="s">
        <v>297</v>
      </c>
      <c r="E74" s="33" t="s">
        <v>298</v>
      </c>
      <c r="F74" s="33" t="s">
        <v>53</v>
      </c>
      <c r="G74" s="33" t="s">
        <v>47</v>
      </c>
      <c r="H74" s="33" t="s">
        <v>46</v>
      </c>
      <c r="I74" s="33" t="s">
        <v>47</v>
      </c>
      <c r="J74" s="35" t="s">
        <v>48</v>
      </c>
      <c r="K74" s="35" t="s">
        <v>241</v>
      </c>
      <c r="L74" s="35" t="s">
        <v>241</v>
      </c>
      <c r="M74" s="33" t="s">
        <v>50</v>
      </c>
      <c r="N74" s="33" t="s">
        <v>63</v>
      </c>
      <c r="O74" s="33" t="s">
        <v>52</v>
      </c>
      <c r="P74" s="33" t="s">
        <v>45</v>
      </c>
      <c r="Q74" s="33" t="s">
        <v>53</v>
      </c>
      <c r="R74" s="33" t="s">
        <v>299</v>
      </c>
      <c r="S74" s="33" t="s">
        <v>47</v>
      </c>
      <c r="T74" s="33" t="s">
        <v>68</v>
      </c>
      <c r="U74" s="36" t="n">
        <f aca="false">_xlfn.IFS(T74="PÚBLICA",3,T74="PÚBLICA CLASIFICADA",2,T74="PÚBLICA RESERVADA",1,T74="ALTA",1,T74="BAJA",3)</f>
        <v>2</v>
      </c>
      <c r="V74" s="33" t="s">
        <v>56</v>
      </c>
      <c r="W74" s="36" t="n">
        <f aca="false">_xlfn.IFS(V74="ALTA",1,V74="MEDIA",2,V74="BAJA",3,V74="N/A",1,V74="NO",3,V74="SI",1)</f>
        <v>1</v>
      </c>
      <c r="X74" s="33" t="s">
        <v>56</v>
      </c>
      <c r="Y74" s="36" t="n">
        <f aca="false">_xlfn.IFS(X74="ALTA",1,X74="MEDIA",2,X74="BAJA",3,X74="N/A",1,X74="no",3,X74="si",1,X74="np",1)</f>
        <v>1</v>
      </c>
      <c r="Z74" s="37" t="n">
        <f aca="false">U74+W74+Y74</f>
        <v>4</v>
      </c>
      <c r="AA74" s="33" t="s">
        <v>53</v>
      </c>
      <c r="AB74" s="33" t="s">
        <v>69</v>
      </c>
      <c r="AC74" s="33" t="s">
        <v>69</v>
      </c>
      <c r="AD74" s="33" t="s">
        <v>70</v>
      </c>
      <c r="AE74" s="33" t="s">
        <v>59</v>
      </c>
      <c r="AF74" s="35" t="n">
        <v>44530</v>
      </c>
      <c r="AG74" s="33" t="s">
        <v>71</v>
      </c>
      <c r="AH74" s="33" t="n">
        <v>1</v>
      </c>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row>
    <row r="75" s="33" customFormat="true" ht="75.75" hidden="false" customHeight="false" outlineLevel="0" collapsed="false">
      <c r="A75" s="33" t="s">
        <v>300</v>
      </c>
      <c r="B75" s="33" t="s">
        <v>238</v>
      </c>
      <c r="C75" s="33" t="s">
        <v>42</v>
      </c>
      <c r="D75" s="33" t="s">
        <v>301</v>
      </c>
      <c r="E75" s="33" t="s">
        <v>302</v>
      </c>
      <c r="F75" s="33" t="s">
        <v>53</v>
      </c>
      <c r="G75" s="33" t="s">
        <v>47</v>
      </c>
      <c r="H75" s="33" t="s">
        <v>46</v>
      </c>
      <c r="I75" s="33" t="s">
        <v>47</v>
      </c>
      <c r="J75" s="35" t="s">
        <v>48</v>
      </c>
      <c r="K75" s="35" t="s">
        <v>241</v>
      </c>
      <c r="L75" s="35" t="s">
        <v>241</v>
      </c>
      <c r="M75" s="33" t="s">
        <v>50</v>
      </c>
      <c r="N75" s="33" t="s">
        <v>63</v>
      </c>
      <c r="O75" s="33" t="s">
        <v>52</v>
      </c>
      <c r="P75" s="33" t="s">
        <v>45</v>
      </c>
      <c r="Q75" s="33" t="s">
        <v>53</v>
      </c>
      <c r="R75" s="33" t="s">
        <v>303</v>
      </c>
      <c r="S75" s="33" t="s">
        <v>47</v>
      </c>
      <c r="T75" s="33" t="s">
        <v>55</v>
      </c>
      <c r="U75" s="36" t="n">
        <f aca="false">_xlfn.IFS(T75="PÚBLICA",3,T75="PÚBLICA CLASIFICADA",2,T75="PÚBLICA RESERVADA",1,T75="ALTA",1,T75="BAJA",3)</f>
        <v>3</v>
      </c>
      <c r="V75" s="33" t="s">
        <v>56</v>
      </c>
      <c r="W75" s="36" t="n">
        <f aca="false">_xlfn.IFS(V75="ALTA",1,V75="MEDIA",2,V75="BAJA",3,V75="N/A",1,V75="NO",3,V75="SI",1)</f>
        <v>1</v>
      </c>
      <c r="X75" s="33" t="s">
        <v>56</v>
      </c>
      <c r="Y75" s="36" t="n">
        <f aca="false">_xlfn.IFS(X75="ALTA",1,X75="MEDIA",2,X75="BAJA",3,X75="N/A",1,X75="no",3,X75="si",1,X75="np",1)</f>
        <v>1</v>
      </c>
      <c r="Z75" s="37" t="n">
        <f aca="false">U75+W75+Y75</f>
        <v>5</v>
      </c>
      <c r="AA75" s="33" t="s">
        <v>53</v>
      </c>
      <c r="AB75" s="33" t="s">
        <v>47</v>
      </c>
      <c r="AC75" s="33" t="s">
        <v>47</v>
      </c>
      <c r="AD75" s="33" t="s">
        <v>47</v>
      </c>
      <c r="AE75" s="33" t="s">
        <v>47</v>
      </c>
      <c r="AF75" s="35" t="n">
        <v>44530</v>
      </c>
      <c r="AG75" s="33" t="s">
        <v>47</v>
      </c>
      <c r="AH75" s="33" t="n">
        <v>1</v>
      </c>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row>
    <row r="76" s="33" customFormat="true" ht="63.1" hidden="false" customHeight="false" outlineLevel="0" collapsed="false">
      <c r="A76" s="33" t="s">
        <v>304</v>
      </c>
      <c r="B76" s="33" t="s">
        <v>238</v>
      </c>
      <c r="C76" s="33" t="s">
        <v>42</v>
      </c>
      <c r="D76" s="33" t="s">
        <v>305</v>
      </c>
      <c r="E76" s="33" t="s">
        <v>306</v>
      </c>
      <c r="F76" s="33" t="s">
        <v>53</v>
      </c>
      <c r="G76" s="40" t="s">
        <v>47</v>
      </c>
      <c r="H76" s="33" t="s">
        <v>46</v>
      </c>
      <c r="I76" s="33" t="s">
        <v>47</v>
      </c>
      <c r="J76" s="35" t="s">
        <v>48</v>
      </c>
      <c r="K76" s="35" t="s">
        <v>241</v>
      </c>
      <c r="L76" s="35" t="s">
        <v>241</v>
      </c>
      <c r="M76" s="33" t="s">
        <v>50</v>
      </c>
      <c r="N76" s="33" t="s">
        <v>63</v>
      </c>
      <c r="O76" s="33" t="s">
        <v>52</v>
      </c>
      <c r="P76" s="33" t="s">
        <v>45</v>
      </c>
      <c r="Q76" s="33" t="s">
        <v>53</v>
      </c>
      <c r="R76" s="33" t="s">
        <v>307</v>
      </c>
      <c r="S76" s="33" t="s">
        <v>47</v>
      </c>
      <c r="T76" s="33" t="s">
        <v>55</v>
      </c>
      <c r="U76" s="36" t="n">
        <f aca="false">_xlfn.IFS(T76="PÚBLICA",3,T76="PÚBLICA CLASIFICADA",2,T76="PÚBLICA RESERVADA",1,T76="ALTA",1,T76="BAJA",3)</f>
        <v>3</v>
      </c>
      <c r="V76" s="33" t="s">
        <v>56</v>
      </c>
      <c r="W76" s="36" t="n">
        <f aca="false">_xlfn.IFS(V76="ALTA",1,V76="MEDIA",2,V76="BAJA",3,V76="N/A",1,V76="NO",3,V76="SI",1)</f>
        <v>1</v>
      </c>
      <c r="X76" s="33" t="s">
        <v>56</v>
      </c>
      <c r="Y76" s="36" t="n">
        <f aca="false">_xlfn.IFS(X76="ALTA",1,X76="MEDIA",2,X76="BAJA",3,X76="N/A",1,X76="no",3,X76="si",1,X76="np",1)</f>
        <v>1</v>
      </c>
      <c r="Z76" s="37" t="n">
        <f aca="false">U76+W76+Y76</f>
        <v>5</v>
      </c>
      <c r="AA76" s="33" t="s">
        <v>53</v>
      </c>
      <c r="AB76" s="33" t="s">
        <v>47</v>
      </c>
      <c r="AC76" s="33" t="s">
        <v>47</v>
      </c>
      <c r="AD76" s="33" t="s">
        <v>47</v>
      </c>
      <c r="AE76" s="33" t="s">
        <v>47</v>
      </c>
      <c r="AF76" s="35" t="n">
        <v>44530</v>
      </c>
      <c r="AG76" s="33" t="s">
        <v>47</v>
      </c>
      <c r="AH76" s="33" t="n">
        <v>1</v>
      </c>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row>
    <row r="77" s="33" customFormat="true" ht="75.75" hidden="false" customHeight="false" outlineLevel="0" collapsed="false">
      <c r="A77" s="33" t="s">
        <v>308</v>
      </c>
      <c r="B77" s="33" t="s">
        <v>238</v>
      </c>
      <c r="C77" s="33" t="s">
        <v>42</v>
      </c>
      <c r="D77" s="33" t="s">
        <v>309</v>
      </c>
      <c r="E77" s="33" t="s">
        <v>310</v>
      </c>
      <c r="F77" s="33" t="s">
        <v>53</v>
      </c>
      <c r="G77" s="40" t="s">
        <v>47</v>
      </c>
      <c r="H77" s="33" t="s">
        <v>46</v>
      </c>
      <c r="I77" s="33" t="s">
        <v>47</v>
      </c>
      <c r="J77" s="35" t="s">
        <v>48</v>
      </c>
      <c r="K77" s="35" t="s">
        <v>241</v>
      </c>
      <c r="L77" s="35" t="s">
        <v>241</v>
      </c>
      <c r="M77" s="33" t="s">
        <v>50</v>
      </c>
      <c r="N77" s="33" t="s">
        <v>63</v>
      </c>
      <c r="O77" s="33" t="s">
        <v>52</v>
      </c>
      <c r="P77" s="33" t="s">
        <v>45</v>
      </c>
      <c r="Q77" s="33" t="s">
        <v>53</v>
      </c>
      <c r="R77" s="33" t="s">
        <v>311</v>
      </c>
      <c r="S77" s="33" t="s">
        <v>47</v>
      </c>
      <c r="T77" s="33" t="s">
        <v>68</v>
      </c>
      <c r="U77" s="36" t="n">
        <f aca="false">_xlfn.IFS(T77="PÚBLICA",3,T77="PÚBLICA CLASIFICADA",2,T77="PÚBLICA RESERVADA",1,T77="ALTA",1,T77="BAJA",3)</f>
        <v>2</v>
      </c>
      <c r="V77" s="33" t="s">
        <v>56</v>
      </c>
      <c r="W77" s="36" t="n">
        <f aca="false">_xlfn.IFS(V77="ALTA",1,V77="MEDIA",2,V77="BAJA",3,V77="N/A",1,V77="NO",3,V77="SI",1)</f>
        <v>1</v>
      </c>
      <c r="X77" s="33" t="s">
        <v>56</v>
      </c>
      <c r="Y77" s="36" t="n">
        <f aca="false">_xlfn.IFS(X77="ALTA",1,X77="MEDIA",2,X77="BAJA",3,X77="N/A",1,X77="no",3,X77="si",1,X77="np",1)</f>
        <v>1</v>
      </c>
      <c r="Z77" s="37" t="n">
        <f aca="false">U77+W77+Y77</f>
        <v>4</v>
      </c>
      <c r="AA77" s="33" t="s">
        <v>53</v>
      </c>
      <c r="AB77" s="33" t="s">
        <v>69</v>
      </c>
      <c r="AC77" s="33" t="s">
        <v>69</v>
      </c>
      <c r="AD77" s="33" t="s">
        <v>70</v>
      </c>
      <c r="AE77" s="33" t="s">
        <v>59</v>
      </c>
      <c r="AF77" s="35" t="n">
        <v>44530</v>
      </c>
      <c r="AG77" s="33" t="s">
        <v>71</v>
      </c>
      <c r="AH77" s="33" t="n">
        <v>1</v>
      </c>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row>
    <row r="78" s="33" customFormat="true" ht="75.75" hidden="false" customHeight="false" outlineLevel="0" collapsed="false">
      <c r="A78" s="33" t="s">
        <v>312</v>
      </c>
      <c r="B78" s="33" t="s">
        <v>238</v>
      </c>
      <c r="C78" s="33" t="s">
        <v>42</v>
      </c>
      <c r="D78" s="33" t="s">
        <v>313</v>
      </c>
      <c r="E78" s="33" t="s">
        <v>314</v>
      </c>
      <c r="F78" s="33" t="s">
        <v>53</v>
      </c>
      <c r="G78" s="40" t="s">
        <v>47</v>
      </c>
      <c r="H78" s="33" t="s">
        <v>46</v>
      </c>
      <c r="I78" s="33" t="s">
        <v>47</v>
      </c>
      <c r="J78" s="35" t="s">
        <v>48</v>
      </c>
      <c r="K78" s="35" t="s">
        <v>241</v>
      </c>
      <c r="L78" s="35" t="s">
        <v>241</v>
      </c>
      <c r="M78" s="33" t="s">
        <v>50</v>
      </c>
      <c r="N78" s="33" t="s">
        <v>63</v>
      </c>
      <c r="O78" s="33" t="s">
        <v>52</v>
      </c>
      <c r="P78" s="33" t="s">
        <v>45</v>
      </c>
      <c r="Q78" s="33" t="s">
        <v>53</v>
      </c>
      <c r="R78" s="33" t="s">
        <v>311</v>
      </c>
      <c r="S78" s="33" t="s">
        <v>47</v>
      </c>
      <c r="T78" s="33" t="s">
        <v>68</v>
      </c>
      <c r="U78" s="36" t="n">
        <f aca="false">_xlfn.IFS(T78="PÚBLICA",3,T78="PÚBLICA CLASIFICADA",2,T78="PÚBLICA RESERVADA",1,T78="ALTA",1,T78="BAJA",3)</f>
        <v>2</v>
      </c>
      <c r="V78" s="33" t="s">
        <v>56</v>
      </c>
      <c r="W78" s="36" t="n">
        <f aca="false">_xlfn.IFS(V78="ALTA",1,V78="MEDIA",2,V78="BAJA",3,V78="N/A",1,V78="NO",3,V78="SI",1)</f>
        <v>1</v>
      </c>
      <c r="X78" s="33" t="s">
        <v>56</v>
      </c>
      <c r="Y78" s="36" t="n">
        <f aca="false">_xlfn.IFS(X78="ALTA",1,X78="MEDIA",2,X78="BAJA",3,X78="N/A",1,X78="no",3,X78="si",1,X78="np",1)</f>
        <v>1</v>
      </c>
      <c r="Z78" s="37" t="n">
        <f aca="false">U78+W78+Y78</f>
        <v>4</v>
      </c>
      <c r="AA78" s="33" t="s">
        <v>53</v>
      </c>
      <c r="AB78" s="33" t="s">
        <v>69</v>
      </c>
      <c r="AC78" s="33" t="s">
        <v>69</v>
      </c>
      <c r="AD78" s="33" t="s">
        <v>70</v>
      </c>
      <c r="AE78" s="33" t="s">
        <v>59</v>
      </c>
      <c r="AF78" s="35" t="n">
        <v>44530</v>
      </c>
      <c r="AG78" s="33" t="s">
        <v>71</v>
      </c>
      <c r="AH78" s="33" t="n">
        <v>1</v>
      </c>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row>
    <row r="79" s="33" customFormat="true" ht="37.85" hidden="false" customHeight="false" outlineLevel="0" collapsed="false">
      <c r="A79" s="33" t="s">
        <v>315</v>
      </c>
      <c r="B79" s="33" t="s">
        <v>238</v>
      </c>
      <c r="C79" s="33" t="s">
        <v>42</v>
      </c>
      <c r="D79" s="33" t="s">
        <v>316</v>
      </c>
      <c r="E79" s="33" t="s">
        <v>317</v>
      </c>
      <c r="F79" s="33" t="s">
        <v>53</v>
      </c>
      <c r="G79" s="33" t="s">
        <v>47</v>
      </c>
      <c r="H79" s="33" t="s">
        <v>46</v>
      </c>
      <c r="I79" s="33" t="s">
        <v>47</v>
      </c>
      <c r="J79" s="35" t="s">
        <v>48</v>
      </c>
      <c r="K79" s="35" t="s">
        <v>241</v>
      </c>
      <c r="L79" s="35" t="s">
        <v>241</v>
      </c>
      <c r="M79" s="33" t="s">
        <v>50</v>
      </c>
      <c r="N79" s="33" t="s">
        <v>63</v>
      </c>
      <c r="O79" s="33" t="s">
        <v>52</v>
      </c>
      <c r="P79" s="33" t="s">
        <v>45</v>
      </c>
      <c r="Q79" s="33" t="s">
        <v>53</v>
      </c>
      <c r="R79" s="33" t="s">
        <v>311</v>
      </c>
      <c r="S79" s="33" t="s">
        <v>47</v>
      </c>
      <c r="T79" s="33" t="s">
        <v>55</v>
      </c>
      <c r="U79" s="36" t="n">
        <f aca="false">_xlfn.IFS(T79="PÚBLICA",3,T79="PÚBLICA CLASIFICADA",2,T79="PÚBLICA RESERVADA",1,T79="ALTA",1,T79="BAJA",3)</f>
        <v>3</v>
      </c>
      <c r="V79" s="33" t="s">
        <v>56</v>
      </c>
      <c r="W79" s="36" t="n">
        <f aca="false">_xlfn.IFS(V79="ALTA",1,V79="MEDIA",2,V79="BAJA",3,V79="N/A",1,V79="NO",3,V79="SI",1)</f>
        <v>1</v>
      </c>
      <c r="X79" s="33" t="s">
        <v>56</v>
      </c>
      <c r="Y79" s="36" t="n">
        <f aca="false">_xlfn.IFS(X79="ALTA",1,X79="MEDIA",2,X79="BAJA",3,X79="N/A",1,X79="no",3,X79="si",1,X79="np",1)</f>
        <v>1</v>
      </c>
      <c r="Z79" s="37" t="n">
        <f aca="false">U79+W79+Y79</f>
        <v>5</v>
      </c>
      <c r="AA79" s="33" t="s">
        <v>45</v>
      </c>
      <c r="AB79" s="33" t="s">
        <v>47</v>
      </c>
      <c r="AC79" s="33" t="s">
        <v>47</v>
      </c>
      <c r="AD79" s="33" t="s">
        <v>47</v>
      </c>
      <c r="AE79" s="33" t="s">
        <v>47</v>
      </c>
      <c r="AF79" s="35" t="n">
        <v>44530</v>
      </c>
      <c r="AG79" s="33" t="s">
        <v>47</v>
      </c>
      <c r="AH79" s="33" t="n">
        <v>1</v>
      </c>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row>
    <row r="80" s="33" customFormat="true" ht="75.75" hidden="false" customHeight="false" outlineLevel="0" collapsed="false">
      <c r="A80" s="33" t="s">
        <v>318</v>
      </c>
      <c r="B80" s="33" t="s">
        <v>238</v>
      </c>
      <c r="C80" s="33" t="s">
        <v>42</v>
      </c>
      <c r="D80" s="33" t="s">
        <v>319</v>
      </c>
      <c r="E80" s="33" t="s">
        <v>320</v>
      </c>
      <c r="F80" s="33" t="s">
        <v>53</v>
      </c>
      <c r="G80" s="33" t="s">
        <v>47</v>
      </c>
      <c r="H80" s="33" t="s">
        <v>46</v>
      </c>
      <c r="I80" s="33" t="s">
        <v>47</v>
      </c>
      <c r="J80" s="35" t="s">
        <v>48</v>
      </c>
      <c r="K80" s="35" t="s">
        <v>241</v>
      </c>
      <c r="L80" s="35" t="s">
        <v>241</v>
      </c>
      <c r="M80" s="33" t="s">
        <v>50</v>
      </c>
      <c r="N80" s="33" t="s">
        <v>63</v>
      </c>
      <c r="O80" s="33" t="s">
        <v>52</v>
      </c>
      <c r="P80" s="33" t="s">
        <v>45</v>
      </c>
      <c r="Q80" s="33" t="s">
        <v>53</v>
      </c>
      <c r="R80" s="33" t="s">
        <v>242</v>
      </c>
      <c r="S80" s="33" t="s">
        <v>47</v>
      </c>
      <c r="T80" s="33" t="s">
        <v>68</v>
      </c>
      <c r="U80" s="36" t="n">
        <f aca="false">_xlfn.IFS(T80="PÚBLICA",3,T80="PÚBLICA CLASIFICADA",2,T80="PÚBLICA RESERVADA",1,T80="ALTA",1,T80="BAJA",3)</f>
        <v>2</v>
      </c>
      <c r="V80" s="33" t="s">
        <v>56</v>
      </c>
      <c r="W80" s="36" t="n">
        <f aca="false">_xlfn.IFS(V80="ALTA",1,V80="MEDIA",2,V80="BAJA",3,V80="N/A",1,V80="NO",3,V80="SI",1)</f>
        <v>1</v>
      </c>
      <c r="X80" s="33" t="s">
        <v>56</v>
      </c>
      <c r="Y80" s="36" t="n">
        <f aca="false">_xlfn.IFS(X80="ALTA",1,X80="MEDIA",2,X80="BAJA",3,X80="N/A",1,X80="no",3,X80="si",1,X80="np",1)</f>
        <v>1</v>
      </c>
      <c r="Z80" s="37" t="n">
        <f aca="false">U80+W80+Y80</f>
        <v>4</v>
      </c>
      <c r="AA80" s="33" t="s">
        <v>53</v>
      </c>
      <c r="AB80" s="33" t="s">
        <v>69</v>
      </c>
      <c r="AC80" s="33" t="s">
        <v>69</v>
      </c>
      <c r="AD80" s="33" t="s">
        <v>70</v>
      </c>
      <c r="AE80" s="33" t="s">
        <v>59</v>
      </c>
      <c r="AF80" s="35" t="n">
        <v>44530</v>
      </c>
      <c r="AG80" s="33" t="s">
        <v>71</v>
      </c>
      <c r="AH80" s="33" t="n">
        <v>1</v>
      </c>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row>
    <row r="81" s="33" customFormat="true" ht="75.75" hidden="false" customHeight="false" outlineLevel="0" collapsed="false">
      <c r="A81" s="33" t="s">
        <v>321</v>
      </c>
      <c r="B81" s="33" t="s">
        <v>238</v>
      </c>
      <c r="C81" s="33" t="s">
        <v>42</v>
      </c>
      <c r="D81" s="33" t="s">
        <v>322</v>
      </c>
      <c r="E81" s="33" t="s">
        <v>323</v>
      </c>
      <c r="F81" s="33" t="s">
        <v>53</v>
      </c>
      <c r="G81" s="33" t="s">
        <v>47</v>
      </c>
      <c r="H81" s="33" t="s">
        <v>46</v>
      </c>
      <c r="I81" s="33" t="s">
        <v>47</v>
      </c>
      <c r="J81" s="35" t="s">
        <v>48</v>
      </c>
      <c r="K81" s="35" t="s">
        <v>241</v>
      </c>
      <c r="L81" s="35" t="s">
        <v>241</v>
      </c>
      <c r="M81" s="33" t="s">
        <v>50</v>
      </c>
      <c r="N81" s="33" t="s">
        <v>63</v>
      </c>
      <c r="O81" s="33" t="s">
        <v>52</v>
      </c>
      <c r="P81" s="33" t="s">
        <v>45</v>
      </c>
      <c r="Q81" s="33" t="s">
        <v>53</v>
      </c>
      <c r="R81" s="33" t="s">
        <v>324</v>
      </c>
      <c r="S81" s="33" t="s">
        <v>47</v>
      </c>
      <c r="T81" s="33" t="s">
        <v>68</v>
      </c>
      <c r="U81" s="36" t="n">
        <f aca="false">_xlfn.IFS(T81="PÚBLICA",3,T81="PÚBLICA CLASIFICADA",2,T81="PÚBLICA RESERVADA",1,T81="ALTA",1,T81="BAJA",3)</f>
        <v>2</v>
      </c>
      <c r="V81" s="33" t="s">
        <v>57</v>
      </c>
      <c r="W81" s="36" t="n">
        <f aca="false">_xlfn.IFS(V81="ALTA",1,V81="MEDIA",2,V81="BAJA",3,V81="N/A",1,V81="NO",3,V81="SI",1)</f>
        <v>2</v>
      </c>
      <c r="X81" s="33" t="s">
        <v>57</v>
      </c>
      <c r="Y81" s="36" t="n">
        <f aca="false">_xlfn.IFS(X81="ALTA",1,X81="MEDIA",2,X81="BAJA",3,X81="N/A",1,X81="no",3,X81="si",1,X81="np",1)</f>
        <v>2</v>
      </c>
      <c r="Z81" s="37" t="n">
        <f aca="false">U81+W81+Y81</f>
        <v>6</v>
      </c>
      <c r="AA81" s="33" t="s">
        <v>53</v>
      </c>
      <c r="AB81" s="33" t="s">
        <v>69</v>
      </c>
      <c r="AC81" s="33" t="s">
        <v>69</v>
      </c>
      <c r="AD81" s="33" t="s">
        <v>70</v>
      </c>
      <c r="AE81" s="33" t="s">
        <v>59</v>
      </c>
      <c r="AF81" s="35" t="n">
        <v>44530</v>
      </c>
      <c r="AG81" s="33" t="s">
        <v>71</v>
      </c>
      <c r="AH81" s="33" t="n">
        <v>1</v>
      </c>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row>
    <row r="82" s="33" customFormat="true" ht="75.75" hidden="false" customHeight="false" outlineLevel="0" collapsed="false">
      <c r="A82" s="33" t="s">
        <v>325</v>
      </c>
      <c r="B82" s="33" t="s">
        <v>238</v>
      </c>
      <c r="C82" s="33" t="s">
        <v>42</v>
      </c>
      <c r="D82" s="33" t="s">
        <v>326</v>
      </c>
      <c r="E82" s="33" t="s">
        <v>327</v>
      </c>
      <c r="F82" s="33" t="s">
        <v>53</v>
      </c>
      <c r="G82" s="33" t="s">
        <v>47</v>
      </c>
      <c r="H82" s="33" t="s">
        <v>46</v>
      </c>
      <c r="I82" s="33" t="s">
        <v>47</v>
      </c>
      <c r="J82" s="35" t="s">
        <v>48</v>
      </c>
      <c r="K82" s="35" t="s">
        <v>241</v>
      </c>
      <c r="L82" s="35" t="s">
        <v>241</v>
      </c>
      <c r="M82" s="33" t="s">
        <v>50</v>
      </c>
      <c r="N82" s="33" t="s">
        <v>63</v>
      </c>
      <c r="O82" s="33" t="s">
        <v>52</v>
      </c>
      <c r="P82" s="33" t="s">
        <v>45</v>
      </c>
      <c r="Q82" s="33" t="s">
        <v>53</v>
      </c>
      <c r="R82" s="33" t="s">
        <v>286</v>
      </c>
      <c r="S82" s="33" t="s">
        <v>47</v>
      </c>
      <c r="T82" s="33" t="s">
        <v>68</v>
      </c>
      <c r="U82" s="36" t="n">
        <f aca="false">_xlfn.IFS(T82="PÚBLICA",3,T82="PÚBLICA CLASIFICADA",2,T82="PÚBLICA RESERVADA",1,T82="ALTA",1,T82="BAJA",3)</f>
        <v>2</v>
      </c>
      <c r="V82" s="33" t="s">
        <v>56</v>
      </c>
      <c r="W82" s="36" t="n">
        <f aca="false">_xlfn.IFS(V82="ALTA",1,V82="MEDIA",2,V82="BAJA",3,V82="N/A",1,V82="NO",3,V82="SI",1)</f>
        <v>1</v>
      </c>
      <c r="X82" s="33" t="s">
        <v>56</v>
      </c>
      <c r="Y82" s="36" t="n">
        <f aca="false">_xlfn.IFS(X82="ALTA",1,X82="MEDIA",2,X82="BAJA",3,X82="N/A",1,X82="no",3,X82="si",1,X82="np",1)</f>
        <v>1</v>
      </c>
      <c r="Z82" s="37" t="n">
        <f aca="false">U82+W82+Y82</f>
        <v>4</v>
      </c>
      <c r="AA82" s="33" t="s">
        <v>53</v>
      </c>
      <c r="AB82" s="33" t="s">
        <v>69</v>
      </c>
      <c r="AC82" s="33" t="s">
        <v>69</v>
      </c>
      <c r="AD82" s="33" t="s">
        <v>70</v>
      </c>
      <c r="AE82" s="33" t="s">
        <v>59</v>
      </c>
      <c r="AF82" s="35" t="n">
        <v>44530</v>
      </c>
      <c r="AG82" s="33" t="s">
        <v>71</v>
      </c>
      <c r="AH82" s="33" t="n">
        <v>1</v>
      </c>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row>
    <row r="83" s="33" customFormat="true" ht="75.75" hidden="false" customHeight="false" outlineLevel="0" collapsed="false">
      <c r="A83" s="33" t="s">
        <v>328</v>
      </c>
      <c r="B83" s="33" t="s">
        <v>238</v>
      </c>
      <c r="C83" s="33" t="s">
        <v>42</v>
      </c>
      <c r="D83" s="33" t="s">
        <v>329</v>
      </c>
      <c r="E83" s="33" t="s">
        <v>330</v>
      </c>
      <c r="F83" s="33" t="s">
        <v>53</v>
      </c>
      <c r="G83" s="33" t="s">
        <v>47</v>
      </c>
      <c r="H83" s="33" t="s">
        <v>46</v>
      </c>
      <c r="I83" s="33" t="s">
        <v>47</v>
      </c>
      <c r="J83" s="35" t="s">
        <v>48</v>
      </c>
      <c r="K83" s="35" t="s">
        <v>241</v>
      </c>
      <c r="L83" s="35" t="s">
        <v>241</v>
      </c>
      <c r="M83" s="33" t="s">
        <v>50</v>
      </c>
      <c r="N83" s="33" t="s">
        <v>63</v>
      </c>
      <c r="O83" s="33" t="s">
        <v>52</v>
      </c>
      <c r="P83" s="33" t="s">
        <v>45</v>
      </c>
      <c r="Q83" s="33" t="s">
        <v>53</v>
      </c>
      <c r="R83" s="33" t="s">
        <v>331</v>
      </c>
      <c r="S83" s="33" t="s">
        <v>47</v>
      </c>
      <c r="T83" s="33" t="s">
        <v>68</v>
      </c>
      <c r="U83" s="36" t="n">
        <f aca="false">_xlfn.IFS(T83="PÚBLICA",3,T83="PÚBLICA CLASIFICADA",2,T83="PÚBLICA RESERVADA",1,T83="ALTA",1,T83="BAJA",3)</f>
        <v>2</v>
      </c>
      <c r="V83" s="33" t="s">
        <v>56</v>
      </c>
      <c r="W83" s="36" t="n">
        <f aca="false">_xlfn.IFS(V83="ALTA",1,V83="MEDIA",2,V83="BAJA",3,V83="N/A",1,V83="NO",3,V83="SI",1)</f>
        <v>1</v>
      </c>
      <c r="X83" s="33" t="s">
        <v>111</v>
      </c>
      <c r="Y83" s="36" t="n">
        <f aca="false">_xlfn.IFS(X83="ALTA",1,X83="MEDIA",2,X83="BAJA",3,X83="N/A",1,X83="no",3,X83="si",1,X83="np",1)</f>
        <v>3</v>
      </c>
      <c r="Z83" s="37" t="n">
        <f aca="false">U83+W83+Y83</f>
        <v>6</v>
      </c>
      <c r="AA83" s="33" t="s">
        <v>53</v>
      </c>
      <c r="AB83" s="33" t="s">
        <v>69</v>
      </c>
      <c r="AC83" s="33" t="s">
        <v>69</v>
      </c>
      <c r="AD83" s="33" t="s">
        <v>70</v>
      </c>
      <c r="AE83" s="33" t="s">
        <v>59</v>
      </c>
      <c r="AF83" s="35" t="n">
        <v>44530</v>
      </c>
      <c r="AG83" s="33" t="s">
        <v>71</v>
      </c>
      <c r="AH83" s="33" t="n">
        <v>1</v>
      </c>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row>
    <row r="84" s="33" customFormat="true" ht="75.75" hidden="false" customHeight="false" outlineLevel="0" collapsed="false">
      <c r="A84" s="33" t="s">
        <v>332</v>
      </c>
      <c r="B84" s="33" t="s">
        <v>238</v>
      </c>
      <c r="C84" s="33" t="s">
        <v>42</v>
      </c>
      <c r="D84" s="33" t="s">
        <v>333</v>
      </c>
      <c r="E84" s="33" t="s">
        <v>334</v>
      </c>
      <c r="F84" s="33" t="s">
        <v>53</v>
      </c>
      <c r="G84" s="33" t="s">
        <v>47</v>
      </c>
      <c r="H84" s="33" t="s">
        <v>46</v>
      </c>
      <c r="I84" s="33" t="s">
        <v>47</v>
      </c>
      <c r="J84" s="35" t="s">
        <v>48</v>
      </c>
      <c r="K84" s="35" t="s">
        <v>241</v>
      </c>
      <c r="L84" s="35" t="s">
        <v>241</v>
      </c>
      <c r="M84" s="33" t="s">
        <v>50</v>
      </c>
      <c r="N84" s="33" t="s">
        <v>63</v>
      </c>
      <c r="O84" s="33" t="s">
        <v>52</v>
      </c>
      <c r="P84" s="33" t="s">
        <v>45</v>
      </c>
      <c r="Q84" s="33" t="s">
        <v>53</v>
      </c>
      <c r="R84" s="33" t="s">
        <v>331</v>
      </c>
      <c r="S84" s="33" t="s">
        <v>47</v>
      </c>
      <c r="T84" s="33" t="s">
        <v>68</v>
      </c>
      <c r="U84" s="36" t="n">
        <f aca="false">_xlfn.IFS(T84="PÚBLICA",3,T84="PÚBLICA CLASIFICADA",2,T84="PÚBLICA RESERVADA",1,T84="ALTA",1,T84="BAJA",3)</f>
        <v>2</v>
      </c>
      <c r="V84" s="33" t="s">
        <v>57</v>
      </c>
      <c r="W84" s="36" t="n">
        <f aca="false">_xlfn.IFS(V84="ALTA",1,V84="MEDIA",2,V84="BAJA",3,V84="N/A",1,V84="NO",3,V84="SI",1)</f>
        <v>2</v>
      </c>
      <c r="X84" s="33" t="s">
        <v>57</v>
      </c>
      <c r="Y84" s="36" t="n">
        <f aca="false">_xlfn.IFS(X84="ALTA",1,X84="MEDIA",2,X84="BAJA",3,X84="N/A",1,X84="no",3,X84="si",1,X84="np",1)</f>
        <v>2</v>
      </c>
      <c r="Z84" s="37" t="n">
        <f aca="false">U84+W84+Y84</f>
        <v>6</v>
      </c>
      <c r="AA84" s="33" t="s">
        <v>53</v>
      </c>
      <c r="AB84" s="33" t="s">
        <v>69</v>
      </c>
      <c r="AC84" s="33" t="s">
        <v>69</v>
      </c>
      <c r="AD84" s="33" t="s">
        <v>70</v>
      </c>
      <c r="AE84" s="33" t="s">
        <v>59</v>
      </c>
      <c r="AF84" s="35" t="n">
        <v>44530</v>
      </c>
      <c r="AG84" s="33" t="s">
        <v>71</v>
      </c>
      <c r="AH84" s="33" t="n">
        <v>1</v>
      </c>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row>
    <row r="85" s="33" customFormat="true" ht="75.75" hidden="false" customHeight="false" outlineLevel="0" collapsed="false">
      <c r="A85" s="33" t="s">
        <v>335</v>
      </c>
      <c r="B85" s="33" t="s">
        <v>238</v>
      </c>
      <c r="C85" s="33" t="s">
        <v>42</v>
      </c>
      <c r="D85" s="33" t="s">
        <v>336</v>
      </c>
      <c r="E85" s="33" t="s">
        <v>337</v>
      </c>
      <c r="F85" s="33" t="s">
        <v>53</v>
      </c>
      <c r="G85" s="33" t="s">
        <v>47</v>
      </c>
      <c r="H85" s="33" t="s">
        <v>46</v>
      </c>
      <c r="I85" s="33" t="s">
        <v>47</v>
      </c>
      <c r="J85" s="35" t="s">
        <v>48</v>
      </c>
      <c r="K85" s="35" t="s">
        <v>241</v>
      </c>
      <c r="L85" s="35" t="s">
        <v>241</v>
      </c>
      <c r="M85" s="33" t="s">
        <v>50</v>
      </c>
      <c r="N85" s="33" t="s">
        <v>63</v>
      </c>
      <c r="O85" s="33" t="s">
        <v>52</v>
      </c>
      <c r="P85" s="33" t="s">
        <v>45</v>
      </c>
      <c r="Q85" s="33" t="s">
        <v>53</v>
      </c>
      <c r="R85" s="33" t="s">
        <v>331</v>
      </c>
      <c r="S85" s="33" t="s">
        <v>47</v>
      </c>
      <c r="T85" s="33" t="s">
        <v>68</v>
      </c>
      <c r="U85" s="36" t="n">
        <f aca="false">_xlfn.IFS(T85="PÚBLICA",3,T85="PÚBLICA CLASIFICADA",2,T85="PÚBLICA RESERVADA",1,T85="ALTA",1,T85="BAJA",3)</f>
        <v>2</v>
      </c>
      <c r="V85" s="33" t="s">
        <v>57</v>
      </c>
      <c r="W85" s="36" t="n">
        <f aca="false">_xlfn.IFS(V85="ALTA",1,V85="MEDIA",2,V85="BAJA",3,V85="N/A",1,V85="NO",3,V85="SI",1)</f>
        <v>2</v>
      </c>
      <c r="X85" s="33" t="s">
        <v>57</v>
      </c>
      <c r="Y85" s="36" t="n">
        <f aca="false">_xlfn.IFS(X85="ALTA",1,X85="MEDIA",2,X85="BAJA",3,X85="N/A",1,X85="no",3,X85="si",1,X85="np",1)</f>
        <v>2</v>
      </c>
      <c r="Z85" s="37" t="n">
        <f aca="false">U85+W85+Y85</f>
        <v>6</v>
      </c>
      <c r="AA85" s="33" t="s">
        <v>53</v>
      </c>
      <c r="AB85" s="33" t="s">
        <v>69</v>
      </c>
      <c r="AC85" s="33" t="s">
        <v>69</v>
      </c>
      <c r="AD85" s="33" t="s">
        <v>70</v>
      </c>
      <c r="AE85" s="33" t="s">
        <v>59</v>
      </c>
      <c r="AF85" s="35" t="n">
        <v>44530</v>
      </c>
      <c r="AG85" s="33" t="s">
        <v>71</v>
      </c>
      <c r="AH85" s="33" t="n">
        <v>1</v>
      </c>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row>
    <row r="86" s="33" customFormat="true" ht="88.4" hidden="false" customHeight="false" outlineLevel="0" collapsed="false">
      <c r="A86" s="33" t="s">
        <v>338</v>
      </c>
      <c r="B86" s="33" t="s">
        <v>238</v>
      </c>
      <c r="C86" s="33" t="s">
        <v>42</v>
      </c>
      <c r="D86" s="33" t="s">
        <v>339</v>
      </c>
      <c r="E86" s="33" t="s">
        <v>340</v>
      </c>
      <c r="F86" s="33" t="s">
        <v>53</v>
      </c>
      <c r="G86" s="40" t="s">
        <v>47</v>
      </c>
      <c r="H86" s="33" t="s">
        <v>46</v>
      </c>
      <c r="I86" s="33" t="s">
        <v>47</v>
      </c>
      <c r="J86" s="35" t="s">
        <v>48</v>
      </c>
      <c r="K86" s="35" t="s">
        <v>241</v>
      </c>
      <c r="L86" s="35" t="s">
        <v>241</v>
      </c>
      <c r="M86" s="33" t="s">
        <v>50</v>
      </c>
      <c r="N86" s="33" t="s">
        <v>63</v>
      </c>
      <c r="O86" s="33" t="s">
        <v>52</v>
      </c>
      <c r="P86" s="33" t="s">
        <v>45</v>
      </c>
      <c r="Q86" s="33" t="s">
        <v>53</v>
      </c>
      <c r="R86" s="33" t="s">
        <v>331</v>
      </c>
      <c r="S86" s="33" t="s">
        <v>47</v>
      </c>
      <c r="T86" s="33" t="s">
        <v>68</v>
      </c>
      <c r="U86" s="36" t="n">
        <f aca="false">_xlfn.IFS(T86="PÚBLICA",3,T86="PÚBLICA CLASIFICADA",2,T86="PÚBLICA RESERVADA",1,T86="ALTA",1,T86="BAJA",3)</f>
        <v>2</v>
      </c>
      <c r="V86" s="33" t="s">
        <v>57</v>
      </c>
      <c r="W86" s="36" t="n">
        <f aca="false">_xlfn.IFS(V86="ALTA",1,V86="MEDIA",2,V86="BAJA",3,V86="N/A",1,V86="NO",3,V86="SI",1)</f>
        <v>2</v>
      </c>
      <c r="X86" s="33" t="s">
        <v>57</v>
      </c>
      <c r="Y86" s="36" t="n">
        <f aca="false">_xlfn.IFS(X86="ALTA",1,X86="MEDIA",2,X86="BAJA",3,X86="N/A",1,X86="no",3,X86="si",1,X86="np",1)</f>
        <v>2</v>
      </c>
      <c r="Z86" s="37" t="n">
        <f aca="false">U86+W86+Y86</f>
        <v>6</v>
      </c>
      <c r="AA86" s="37" t="s">
        <v>53</v>
      </c>
      <c r="AB86" s="33" t="s">
        <v>69</v>
      </c>
      <c r="AC86" s="33" t="s">
        <v>69</v>
      </c>
      <c r="AD86" s="33" t="s">
        <v>70</v>
      </c>
      <c r="AE86" s="33" t="s">
        <v>59</v>
      </c>
      <c r="AF86" s="35" t="n">
        <v>44530</v>
      </c>
      <c r="AG86" s="33" t="s">
        <v>71</v>
      </c>
      <c r="AH86" s="33" t="n">
        <v>1</v>
      </c>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row>
    <row r="87" s="33" customFormat="true" ht="126.25" hidden="false" customHeight="false" outlineLevel="0" collapsed="false">
      <c r="A87" s="33" t="s">
        <v>341</v>
      </c>
      <c r="B87" s="33" t="s">
        <v>238</v>
      </c>
      <c r="C87" s="33" t="s">
        <v>42</v>
      </c>
      <c r="D87" s="33" t="s">
        <v>342</v>
      </c>
      <c r="E87" s="33" t="s">
        <v>343</v>
      </c>
      <c r="F87" s="33" t="s">
        <v>53</v>
      </c>
      <c r="G87" s="33" t="s">
        <v>47</v>
      </c>
      <c r="H87" s="33" t="s">
        <v>46</v>
      </c>
      <c r="I87" s="33" t="s">
        <v>47</v>
      </c>
      <c r="J87" s="35" t="s">
        <v>48</v>
      </c>
      <c r="K87" s="35" t="s">
        <v>241</v>
      </c>
      <c r="L87" s="35" t="s">
        <v>241</v>
      </c>
      <c r="M87" s="33" t="s">
        <v>50</v>
      </c>
      <c r="N87" s="33" t="s">
        <v>63</v>
      </c>
      <c r="O87" s="33" t="s">
        <v>52</v>
      </c>
      <c r="P87" s="33" t="s">
        <v>45</v>
      </c>
      <c r="Q87" s="33" t="s">
        <v>53</v>
      </c>
      <c r="R87" s="33" t="s">
        <v>331</v>
      </c>
      <c r="S87" s="33" t="s">
        <v>47</v>
      </c>
      <c r="T87" s="33" t="s">
        <v>68</v>
      </c>
      <c r="U87" s="36" t="n">
        <f aca="false">_xlfn.IFS(T87="PÚBLICA",3,T87="PÚBLICA CLASIFICADA",2,T87="PÚBLICA RESERVADA",1,T87="ALTA",1,T87="BAJA",3)</f>
        <v>2</v>
      </c>
      <c r="V87" s="33" t="s">
        <v>57</v>
      </c>
      <c r="W87" s="36" t="n">
        <f aca="false">_xlfn.IFS(V87="ALTA",1,V87="MEDIA",2,V87="BAJA",3,V87="N/A",1,V87="NO",3,V87="SI",1)</f>
        <v>2</v>
      </c>
      <c r="X87" s="33" t="s">
        <v>57</v>
      </c>
      <c r="Y87" s="36" t="n">
        <f aca="false">_xlfn.IFS(X87="ALTA",1,X87="MEDIA",2,X87="BAJA",3,X87="N/A",1,X87="no",3,X87="si",1,X87="np",1)</f>
        <v>2</v>
      </c>
      <c r="Z87" s="37" t="n">
        <f aca="false">U87+W87+Y87</f>
        <v>6</v>
      </c>
      <c r="AA87" s="37" t="s">
        <v>53</v>
      </c>
      <c r="AB87" s="33" t="s">
        <v>69</v>
      </c>
      <c r="AC87" s="33" t="s">
        <v>69</v>
      </c>
      <c r="AD87" s="33" t="s">
        <v>70</v>
      </c>
      <c r="AE87" s="33" t="s">
        <v>59</v>
      </c>
      <c r="AF87" s="35" t="n">
        <v>44530</v>
      </c>
      <c r="AG87" s="33" t="s">
        <v>71</v>
      </c>
      <c r="AH87" s="33" t="n">
        <v>1</v>
      </c>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row>
    <row r="88" s="33" customFormat="true" ht="75.75" hidden="false" customHeight="false" outlineLevel="0" collapsed="false">
      <c r="A88" s="33" t="s">
        <v>344</v>
      </c>
      <c r="B88" s="33" t="s">
        <v>238</v>
      </c>
      <c r="C88" s="33" t="s">
        <v>42</v>
      </c>
      <c r="D88" s="33" t="s">
        <v>345</v>
      </c>
      <c r="E88" s="33" t="s">
        <v>346</v>
      </c>
      <c r="F88" s="33" t="s">
        <v>53</v>
      </c>
      <c r="G88" s="33" t="s">
        <v>47</v>
      </c>
      <c r="H88" s="33" t="s">
        <v>46</v>
      </c>
      <c r="I88" s="33" t="s">
        <v>47</v>
      </c>
      <c r="J88" s="35" t="s">
        <v>48</v>
      </c>
      <c r="K88" s="35" t="s">
        <v>241</v>
      </c>
      <c r="L88" s="35" t="s">
        <v>241</v>
      </c>
      <c r="M88" s="33" t="s">
        <v>50</v>
      </c>
      <c r="N88" s="33" t="s">
        <v>63</v>
      </c>
      <c r="O88" s="33" t="s">
        <v>52</v>
      </c>
      <c r="P88" s="33" t="s">
        <v>45</v>
      </c>
      <c r="Q88" s="33" t="s">
        <v>53</v>
      </c>
      <c r="R88" s="33" t="s">
        <v>331</v>
      </c>
      <c r="S88" s="33" t="s">
        <v>47</v>
      </c>
      <c r="T88" s="33" t="s">
        <v>68</v>
      </c>
      <c r="U88" s="36" t="n">
        <f aca="false">_xlfn.IFS(T88="PÚBLICA",3,T88="PÚBLICA CLASIFICADA",2,T88="PÚBLICA RESERVADA",1,T88="ALTA",1,T88="BAJA",3)</f>
        <v>2</v>
      </c>
      <c r="V88" s="33" t="s">
        <v>57</v>
      </c>
      <c r="W88" s="36" t="n">
        <f aca="false">_xlfn.IFS(V88="ALTA",1,V88="MEDIA",2,V88="BAJA",3,V88="N/A",1,V88="NO",3,V88="SI",1)</f>
        <v>2</v>
      </c>
      <c r="X88" s="33" t="s">
        <v>57</v>
      </c>
      <c r="Y88" s="36" t="n">
        <f aca="false">_xlfn.IFS(X88="ALTA",1,X88="MEDIA",2,X88="BAJA",3,X88="N/A",1,X88="no",3,X88="si",1,X88="np",1)</f>
        <v>2</v>
      </c>
      <c r="Z88" s="37" t="n">
        <f aca="false">U88+W88+Y88</f>
        <v>6</v>
      </c>
      <c r="AA88" s="33" t="s">
        <v>53</v>
      </c>
      <c r="AB88" s="33" t="s">
        <v>69</v>
      </c>
      <c r="AC88" s="33" t="s">
        <v>69</v>
      </c>
      <c r="AD88" s="33" t="s">
        <v>70</v>
      </c>
      <c r="AE88" s="33" t="s">
        <v>59</v>
      </c>
      <c r="AF88" s="35" t="n">
        <v>44530</v>
      </c>
      <c r="AG88" s="33" t="s">
        <v>71</v>
      </c>
      <c r="AH88" s="33" t="n">
        <v>1</v>
      </c>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row>
    <row r="89" s="33" customFormat="true" ht="88.4" hidden="false" customHeight="false" outlineLevel="0" collapsed="false">
      <c r="A89" s="33" t="s">
        <v>347</v>
      </c>
      <c r="B89" s="33" t="s">
        <v>238</v>
      </c>
      <c r="C89" s="33" t="s">
        <v>42</v>
      </c>
      <c r="D89" s="33" t="s">
        <v>348</v>
      </c>
      <c r="E89" s="33" t="s">
        <v>349</v>
      </c>
      <c r="F89" s="33" t="s">
        <v>53</v>
      </c>
      <c r="G89" s="33" t="s">
        <v>47</v>
      </c>
      <c r="H89" s="33" t="s">
        <v>46</v>
      </c>
      <c r="I89" s="33" t="s">
        <v>47</v>
      </c>
      <c r="J89" s="35" t="s">
        <v>48</v>
      </c>
      <c r="K89" s="35" t="s">
        <v>241</v>
      </c>
      <c r="L89" s="35" t="s">
        <v>241</v>
      </c>
      <c r="M89" s="33" t="s">
        <v>50</v>
      </c>
      <c r="N89" s="33" t="s">
        <v>63</v>
      </c>
      <c r="O89" s="33" t="s">
        <v>52</v>
      </c>
      <c r="P89" s="33" t="s">
        <v>45</v>
      </c>
      <c r="Q89" s="33" t="s">
        <v>53</v>
      </c>
      <c r="R89" s="33" t="s">
        <v>331</v>
      </c>
      <c r="S89" s="33" t="s">
        <v>47</v>
      </c>
      <c r="T89" s="33" t="s">
        <v>68</v>
      </c>
      <c r="U89" s="36" t="n">
        <f aca="false">_xlfn.IFS(T89="PÚBLICA",3,T89="PÚBLICA CLASIFICADA",2,T89="PÚBLICA RESERVADA",1,T89="ALTA",1,T89="BAJA",3)</f>
        <v>2</v>
      </c>
      <c r="V89" s="33" t="s">
        <v>57</v>
      </c>
      <c r="W89" s="36" t="n">
        <f aca="false">_xlfn.IFS(V89="ALTA",1,V89="MEDIA",2,V89="BAJA",3,V89="N/A",1,V89="NO",3,V89="SI",1)</f>
        <v>2</v>
      </c>
      <c r="X89" s="33" t="s">
        <v>57</v>
      </c>
      <c r="Y89" s="36" t="n">
        <f aca="false">_xlfn.IFS(X89="ALTA",1,X89="MEDIA",2,X89="BAJA",3,X89="N/A",1,X89="no",3,X89="si",1,X89="np",1)</f>
        <v>2</v>
      </c>
      <c r="Z89" s="37" t="n">
        <f aca="false">U89+W89+Y89</f>
        <v>6</v>
      </c>
      <c r="AA89" s="33" t="s">
        <v>53</v>
      </c>
      <c r="AB89" s="33" t="s">
        <v>69</v>
      </c>
      <c r="AC89" s="33" t="s">
        <v>69</v>
      </c>
      <c r="AD89" s="33" t="s">
        <v>70</v>
      </c>
      <c r="AE89" s="33" t="s">
        <v>59</v>
      </c>
      <c r="AF89" s="35" t="n">
        <v>44530</v>
      </c>
      <c r="AG89" s="33" t="s">
        <v>71</v>
      </c>
      <c r="AH89" s="33" t="n">
        <v>1</v>
      </c>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row>
    <row r="90" s="33" customFormat="true" ht="75.75" hidden="false" customHeight="false" outlineLevel="0" collapsed="false">
      <c r="A90" s="33" t="s">
        <v>350</v>
      </c>
      <c r="B90" s="33" t="s">
        <v>238</v>
      </c>
      <c r="C90" s="33" t="s">
        <v>42</v>
      </c>
      <c r="D90" s="33" t="s">
        <v>351</v>
      </c>
      <c r="E90" s="33" t="s">
        <v>352</v>
      </c>
      <c r="F90" s="33" t="s">
        <v>53</v>
      </c>
      <c r="G90" s="33" t="s">
        <v>47</v>
      </c>
      <c r="H90" s="33" t="s">
        <v>46</v>
      </c>
      <c r="I90" s="33" t="s">
        <v>47</v>
      </c>
      <c r="J90" s="35" t="s">
        <v>48</v>
      </c>
      <c r="K90" s="35" t="s">
        <v>241</v>
      </c>
      <c r="L90" s="35" t="s">
        <v>241</v>
      </c>
      <c r="M90" s="33" t="s">
        <v>50</v>
      </c>
      <c r="N90" s="33" t="s">
        <v>63</v>
      </c>
      <c r="O90" s="33" t="s">
        <v>52</v>
      </c>
      <c r="P90" s="33" t="s">
        <v>45</v>
      </c>
      <c r="Q90" s="33" t="s">
        <v>53</v>
      </c>
      <c r="R90" s="33" t="s">
        <v>331</v>
      </c>
      <c r="S90" s="33" t="s">
        <v>47</v>
      </c>
      <c r="T90" s="33" t="s">
        <v>68</v>
      </c>
      <c r="U90" s="36" t="n">
        <f aca="false">_xlfn.IFS(T90="PÚBLICA",3,T90="PÚBLICA CLASIFICADA",2,T90="PÚBLICA RESERVADA",1,T90="ALTA",1,T90="BAJA",3)</f>
        <v>2</v>
      </c>
      <c r="V90" s="33" t="s">
        <v>57</v>
      </c>
      <c r="W90" s="36" t="n">
        <f aca="false">_xlfn.IFS(V90="ALTA",1,V90="MEDIA",2,V90="BAJA",3,V90="N/A",1,V90="NO",3,V90="SI",1)</f>
        <v>2</v>
      </c>
      <c r="X90" s="33" t="s">
        <v>57</v>
      </c>
      <c r="Y90" s="36" t="n">
        <f aca="false">_xlfn.IFS(X90="ALTA",1,X90="MEDIA",2,X90="BAJA",3,X90="N/A",1,X90="no",3,X90="si",1,X90="np",1)</f>
        <v>2</v>
      </c>
      <c r="Z90" s="37" t="n">
        <f aca="false">U90+W90+Y90</f>
        <v>6</v>
      </c>
      <c r="AA90" s="33" t="s">
        <v>53</v>
      </c>
      <c r="AB90" s="33" t="s">
        <v>69</v>
      </c>
      <c r="AC90" s="33" t="s">
        <v>69</v>
      </c>
      <c r="AD90" s="33" t="s">
        <v>70</v>
      </c>
      <c r="AE90" s="33" t="s">
        <v>59</v>
      </c>
      <c r="AF90" s="35" t="n">
        <v>44530</v>
      </c>
      <c r="AG90" s="33" t="s">
        <v>71</v>
      </c>
      <c r="AH90" s="33" t="n">
        <v>1</v>
      </c>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row>
    <row r="91" s="33" customFormat="true" ht="75.75" hidden="false" customHeight="false" outlineLevel="0" collapsed="false">
      <c r="A91" s="33" t="s">
        <v>353</v>
      </c>
      <c r="B91" s="33" t="s">
        <v>238</v>
      </c>
      <c r="C91" s="33" t="s">
        <v>42</v>
      </c>
      <c r="D91" s="33" t="s">
        <v>354</v>
      </c>
      <c r="E91" s="33" t="s">
        <v>355</v>
      </c>
      <c r="F91" s="33" t="s">
        <v>53</v>
      </c>
      <c r="G91" s="33" t="s">
        <v>47</v>
      </c>
      <c r="H91" s="33" t="s">
        <v>46</v>
      </c>
      <c r="I91" s="33" t="s">
        <v>47</v>
      </c>
      <c r="J91" s="35" t="s">
        <v>48</v>
      </c>
      <c r="K91" s="35" t="s">
        <v>241</v>
      </c>
      <c r="L91" s="35" t="s">
        <v>241</v>
      </c>
      <c r="M91" s="33" t="s">
        <v>50</v>
      </c>
      <c r="N91" s="33" t="s">
        <v>63</v>
      </c>
      <c r="O91" s="33" t="s">
        <v>52</v>
      </c>
      <c r="P91" s="33" t="s">
        <v>45</v>
      </c>
      <c r="Q91" s="33" t="s">
        <v>53</v>
      </c>
      <c r="R91" s="33" t="s">
        <v>331</v>
      </c>
      <c r="S91" s="33" t="s">
        <v>47</v>
      </c>
      <c r="T91" s="33" t="s">
        <v>68</v>
      </c>
      <c r="U91" s="36" t="n">
        <f aca="false">_xlfn.IFS(T91="PÚBLICA",3,T91="PÚBLICA CLASIFICADA",2,T91="PÚBLICA RESERVADA",1,T91="ALTA",1,T91="BAJA",3)</f>
        <v>2</v>
      </c>
      <c r="V91" s="33" t="s">
        <v>56</v>
      </c>
      <c r="W91" s="36" t="n">
        <f aca="false">_xlfn.IFS(V91="ALTA",1,V91="MEDIA",2,V91="BAJA",3,V91="N/A",1,V91="NO",3,V91="SI",1)</f>
        <v>1</v>
      </c>
      <c r="X91" s="33" t="s">
        <v>57</v>
      </c>
      <c r="Y91" s="36" t="n">
        <f aca="false">_xlfn.IFS(X91="ALTA",1,X91="MEDIA",2,X91="BAJA",3,X91="N/A",1,X91="no",3,X91="si",1,X91="np",1)</f>
        <v>2</v>
      </c>
      <c r="Z91" s="37" t="n">
        <f aca="false">U91+W91+Y91</f>
        <v>5</v>
      </c>
      <c r="AA91" s="33" t="s">
        <v>53</v>
      </c>
      <c r="AB91" s="33" t="s">
        <v>69</v>
      </c>
      <c r="AC91" s="33" t="s">
        <v>69</v>
      </c>
      <c r="AD91" s="33" t="s">
        <v>70</v>
      </c>
      <c r="AE91" s="33" t="s">
        <v>59</v>
      </c>
      <c r="AF91" s="35" t="n">
        <v>44530</v>
      </c>
      <c r="AG91" s="33" t="s">
        <v>71</v>
      </c>
      <c r="AH91" s="33" t="n">
        <v>1</v>
      </c>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row>
    <row r="92" s="33" customFormat="true" ht="75.75" hidden="false" customHeight="false" outlineLevel="0" collapsed="false">
      <c r="A92" s="33" t="s">
        <v>356</v>
      </c>
      <c r="B92" s="33" t="s">
        <v>238</v>
      </c>
      <c r="C92" s="33" t="s">
        <v>42</v>
      </c>
      <c r="D92" s="33" t="s">
        <v>357</v>
      </c>
      <c r="E92" s="33" t="s">
        <v>358</v>
      </c>
      <c r="F92" s="33" t="s">
        <v>53</v>
      </c>
      <c r="G92" s="33" t="s">
        <v>47</v>
      </c>
      <c r="H92" s="33" t="s">
        <v>46</v>
      </c>
      <c r="I92" s="33" t="s">
        <v>47</v>
      </c>
      <c r="J92" s="35" t="s">
        <v>48</v>
      </c>
      <c r="K92" s="35" t="s">
        <v>241</v>
      </c>
      <c r="L92" s="35" t="s">
        <v>241</v>
      </c>
      <c r="M92" s="33" t="s">
        <v>50</v>
      </c>
      <c r="N92" s="33" t="s">
        <v>63</v>
      </c>
      <c r="O92" s="33" t="s">
        <v>52</v>
      </c>
      <c r="P92" s="33" t="s">
        <v>45</v>
      </c>
      <c r="Q92" s="33" t="s">
        <v>53</v>
      </c>
      <c r="R92" s="33" t="s">
        <v>331</v>
      </c>
      <c r="S92" s="33" t="s">
        <v>47</v>
      </c>
      <c r="T92" s="33" t="s">
        <v>68</v>
      </c>
      <c r="U92" s="36" t="n">
        <f aca="false">_xlfn.IFS(T92="PÚBLICA",3,T92="PÚBLICA CLASIFICADA",2,T92="PÚBLICA RESERVADA",1,T92="ALTA",1,T92="BAJA",3)</f>
        <v>2</v>
      </c>
      <c r="V92" s="33" t="s">
        <v>56</v>
      </c>
      <c r="W92" s="36" t="n">
        <f aca="false">_xlfn.IFS(V92="ALTA",1,V92="MEDIA",2,V92="BAJA",3,V92="N/A",1,V92="NO",3,V92="SI",1)</f>
        <v>1</v>
      </c>
      <c r="X92" s="33" t="s">
        <v>57</v>
      </c>
      <c r="Y92" s="36" t="n">
        <f aca="false">_xlfn.IFS(X92="ALTA",1,X92="MEDIA",2,X92="BAJA",3,X92="N/A",1,X92="no",3,X92="si",1,X92="np",1)</f>
        <v>2</v>
      </c>
      <c r="Z92" s="37" t="n">
        <f aca="false">U92+W92+Y92</f>
        <v>5</v>
      </c>
      <c r="AA92" s="33" t="s">
        <v>53</v>
      </c>
      <c r="AB92" s="33" t="s">
        <v>69</v>
      </c>
      <c r="AC92" s="33" t="s">
        <v>69</v>
      </c>
      <c r="AD92" s="33" t="s">
        <v>70</v>
      </c>
      <c r="AE92" s="33" t="s">
        <v>59</v>
      </c>
      <c r="AF92" s="35" t="n">
        <v>44530</v>
      </c>
      <c r="AG92" s="33" t="s">
        <v>71</v>
      </c>
      <c r="AH92" s="33" t="n">
        <v>1</v>
      </c>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row>
    <row r="93" s="33" customFormat="true" ht="75.75" hidden="false" customHeight="false" outlineLevel="0" collapsed="false">
      <c r="A93" s="33" t="s">
        <v>359</v>
      </c>
      <c r="B93" s="33" t="s">
        <v>238</v>
      </c>
      <c r="C93" s="33" t="s">
        <v>42</v>
      </c>
      <c r="D93" s="33" t="s">
        <v>360</v>
      </c>
      <c r="E93" s="33" t="s">
        <v>361</v>
      </c>
      <c r="F93" s="33" t="s">
        <v>53</v>
      </c>
      <c r="G93" s="33" t="s">
        <v>47</v>
      </c>
      <c r="H93" s="33" t="s">
        <v>46</v>
      </c>
      <c r="I93" s="33" t="s">
        <v>47</v>
      </c>
      <c r="J93" s="35" t="s">
        <v>48</v>
      </c>
      <c r="K93" s="35" t="s">
        <v>241</v>
      </c>
      <c r="L93" s="35" t="s">
        <v>241</v>
      </c>
      <c r="M93" s="33" t="s">
        <v>50</v>
      </c>
      <c r="N93" s="33" t="s">
        <v>63</v>
      </c>
      <c r="O93" s="33" t="s">
        <v>52</v>
      </c>
      <c r="P93" s="33" t="s">
        <v>45</v>
      </c>
      <c r="Q93" s="33" t="s">
        <v>53</v>
      </c>
      <c r="R93" s="33" t="s">
        <v>331</v>
      </c>
      <c r="S93" s="33" t="s">
        <v>47</v>
      </c>
      <c r="T93" s="33" t="s">
        <v>68</v>
      </c>
      <c r="U93" s="36" t="n">
        <f aca="false">_xlfn.IFS(T93="PÚBLICA",3,T93="PÚBLICA CLASIFICADA",2,T93="PÚBLICA RESERVADA",1,T93="ALTA",1,T93="BAJA",3)</f>
        <v>2</v>
      </c>
      <c r="V93" s="33" t="s">
        <v>56</v>
      </c>
      <c r="W93" s="36" t="n">
        <f aca="false">_xlfn.IFS(V93="ALTA",1,V93="MEDIA",2,V93="BAJA",3,V93="N/A",1,V93="NO",3,V93="SI",1)</f>
        <v>1</v>
      </c>
      <c r="X93" s="33" t="s">
        <v>57</v>
      </c>
      <c r="Y93" s="36" t="n">
        <f aca="false">_xlfn.IFS(X93="ALTA",1,X93="MEDIA",2,X93="BAJA",3,X93="N/A",1,X93="no",3,X93="si",1,X93="np",1)</f>
        <v>2</v>
      </c>
      <c r="Z93" s="37" t="n">
        <f aca="false">U93+W93+Y93</f>
        <v>5</v>
      </c>
      <c r="AA93" s="33" t="s">
        <v>53</v>
      </c>
      <c r="AB93" s="33" t="s">
        <v>69</v>
      </c>
      <c r="AC93" s="33" t="s">
        <v>69</v>
      </c>
      <c r="AD93" s="33" t="s">
        <v>70</v>
      </c>
      <c r="AE93" s="33" t="s">
        <v>59</v>
      </c>
      <c r="AF93" s="35" t="n">
        <v>44530</v>
      </c>
      <c r="AG93" s="33" t="s">
        <v>71</v>
      </c>
      <c r="AH93" s="33" t="n">
        <v>1</v>
      </c>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row>
    <row r="94" s="33" customFormat="true" ht="176.8" hidden="false" customHeight="false" outlineLevel="0" collapsed="false">
      <c r="A94" s="33" t="s">
        <v>362</v>
      </c>
      <c r="B94" s="33" t="s">
        <v>363</v>
      </c>
      <c r="C94" s="33" t="s">
        <v>42</v>
      </c>
      <c r="D94" s="33" t="s">
        <v>364</v>
      </c>
      <c r="E94" s="33" t="s">
        <v>365</v>
      </c>
      <c r="F94" s="33" t="s">
        <v>45</v>
      </c>
      <c r="G94" s="33" t="s">
        <v>366</v>
      </c>
      <c r="H94" s="33" t="s">
        <v>46</v>
      </c>
      <c r="I94" s="33" t="s">
        <v>47</v>
      </c>
      <c r="J94" s="35" t="s">
        <v>115</v>
      </c>
      <c r="K94" s="35" t="s">
        <v>49</v>
      </c>
      <c r="L94" s="35" t="s">
        <v>49</v>
      </c>
      <c r="M94" s="33" t="s">
        <v>50</v>
      </c>
      <c r="N94" s="33" t="s">
        <v>63</v>
      </c>
      <c r="O94" s="33" t="s">
        <v>52</v>
      </c>
      <c r="P94" s="33" t="s">
        <v>53</v>
      </c>
      <c r="Q94" s="33" t="s">
        <v>53</v>
      </c>
      <c r="R94" s="33" t="s">
        <v>367</v>
      </c>
      <c r="S94" s="46" t="s">
        <v>368</v>
      </c>
      <c r="T94" s="33" t="s">
        <v>369</v>
      </c>
      <c r="U94" s="36" t="n">
        <f aca="false">_xlfn.IFS(T94="PÚBLICA",3,T94="PÚBLICA CLASIFICADA",2,T94="PÚBLICA RESERVADA",1,T94="ALTA",1,T94="BAJA",3)</f>
        <v>1</v>
      </c>
      <c r="V94" s="33" t="s">
        <v>56</v>
      </c>
      <c r="W94" s="36" t="n">
        <f aca="false">_xlfn.IFS(V94="ALTA",1,V94="MEDIA",2,V94="BAJA",3,V94="N/A",1,V94="NO",3,V94="SI",1)</f>
        <v>1</v>
      </c>
      <c r="X94" s="33" t="s">
        <v>56</v>
      </c>
      <c r="Y94" s="36" t="n">
        <f aca="false">_xlfn.IFS(X94="ALTA",1,X94="MEDIA",2,X94="BAJA",3,X94="N/A",1,X94="no",3,X94="si",1,X94="np",1)</f>
        <v>1</v>
      </c>
      <c r="Z94" s="37" t="n">
        <f aca="false">U94+W94+Y94</f>
        <v>3</v>
      </c>
      <c r="AA94" s="37" t="s">
        <v>45</v>
      </c>
      <c r="AB94" s="33" t="s">
        <v>370</v>
      </c>
      <c r="AC94" s="33" t="s">
        <v>371</v>
      </c>
      <c r="AD94" s="33" t="s">
        <v>372</v>
      </c>
      <c r="AE94" s="33" t="s">
        <v>59</v>
      </c>
      <c r="AF94" s="35" t="n">
        <v>44530</v>
      </c>
      <c r="AG94" s="33" t="s">
        <v>373</v>
      </c>
      <c r="AH94" s="33" t="n">
        <v>1</v>
      </c>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row>
    <row r="95" s="33" customFormat="true" ht="37.85" hidden="false" customHeight="false" outlineLevel="0" collapsed="false">
      <c r="A95" s="47" t="s">
        <v>374</v>
      </c>
      <c r="B95" s="47" t="s">
        <v>375</v>
      </c>
      <c r="C95" s="47" t="s">
        <v>42</v>
      </c>
      <c r="D95" s="47" t="s">
        <v>376</v>
      </c>
      <c r="E95" s="47" t="s">
        <v>377</v>
      </c>
      <c r="F95" s="47" t="s">
        <v>45</v>
      </c>
      <c r="G95" s="47" t="s">
        <v>378</v>
      </c>
      <c r="H95" s="47" t="s">
        <v>46</v>
      </c>
      <c r="I95" s="48" t="n">
        <v>44562</v>
      </c>
      <c r="J95" s="43" t="s">
        <v>379</v>
      </c>
      <c r="K95" s="43" t="s">
        <v>380</v>
      </c>
      <c r="L95" s="43" t="s">
        <v>380</v>
      </c>
      <c r="M95" s="47" t="s">
        <v>50</v>
      </c>
      <c r="N95" s="47" t="s">
        <v>51</v>
      </c>
      <c r="O95" s="41" t="s">
        <v>381</v>
      </c>
      <c r="P95" s="47" t="s">
        <v>45</v>
      </c>
      <c r="Q95" s="47" t="s">
        <v>45</v>
      </c>
      <c r="R95" s="47" t="s">
        <v>382</v>
      </c>
      <c r="S95" s="41" t="s">
        <v>383</v>
      </c>
      <c r="T95" s="47" t="s">
        <v>55</v>
      </c>
      <c r="U95" s="36" t="n">
        <f aca="false">_xlfn.IFS(T95="PÚBLICA",3,T95="PÚBLICA CLASIFICADA",2,T95="PÚBLICA RESERVADA",1,T95="ALTA",1,T95="BAJA",3)</f>
        <v>3</v>
      </c>
      <c r="V95" s="47" t="s">
        <v>57</v>
      </c>
      <c r="W95" s="36" t="n">
        <f aca="false">_xlfn.IFS(V95="ALTA",1,V95="MEDIA",2,V95="BAJA",3,V95="N/A",1,V95="NO",3,V95="SI",1)</f>
        <v>2</v>
      </c>
      <c r="X95" s="47" t="s">
        <v>56</v>
      </c>
      <c r="Y95" s="36" t="n">
        <f aca="false">_xlfn.IFS(X95="ALTA",1,X95="MEDIA",2,X95="BAJA",3,X95="N/A",1,X95="no",3,X95="si",1,X95="np",1)</f>
        <v>1</v>
      </c>
      <c r="Z95" s="37" t="n">
        <f aca="false">U95+W95+Y95</f>
        <v>6</v>
      </c>
      <c r="AA95" s="47" t="s">
        <v>53</v>
      </c>
      <c r="AB95" s="41" t="s">
        <v>47</v>
      </c>
      <c r="AC95" s="41" t="s">
        <v>47</v>
      </c>
      <c r="AD95" s="41" t="s">
        <v>47</v>
      </c>
      <c r="AE95" s="41" t="s">
        <v>47</v>
      </c>
      <c r="AF95" s="43" t="n">
        <v>44530</v>
      </c>
      <c r="AG95" s="41" t="s">
        <v>47</v>
      </c>
      <c r="AH95" s="33" t="n">
        <v>1</v>
      </c>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row>
    <row r="96" s="51" customFormat="true" ht="63.1" hidden="false" customHeight="false" outlineLevel="0" collapsed="false">
      <c r="A96" s="47" t="s">
        <v>384</v>
      </c>
      <c r="B96" s="47" t="s">
        <v>375</v>
      </c>
      <c r="C96" s="47" t="s">
        <v>42</v>
      </c>
      <c r="D96" s="47" t="s">
        <v>385</v>
      </c>
      <c r="E96" s="47" t="s">
        <v>386</v>
      </c>
      <c r="F96" s="47" t="s">
        <v>53</v>
      </c>
      <c r="G96" s="47" t="s">
        <v>47</v>
      </c>
      <c r="H96" s="47" t="s">
        <v>46</v>
      </c>
      <c r="I96" s="48" t="n">
        <v>43831</v>
      </c>
      <c r="J96" s="43" t="s">
        <v>379</v>
      </c>
      <c r="K96" s="43" t="s">
        <v>387</v>
      </c>
      <c r="L96" s="43" t="s">
        <v>387</v>
      </c>
      <c r="M96" s="47" t="s">
        <v>50</v>
      </c>
      <c r="N96" s="47" t="s">
        <v>51</v>
      </c>
      <c r="O96" s="47" t="s">
        <v>388</v>
      </c>
      <c r="P96" s="47" t="s">
        <v>45</v>
      </c>
      <c r="Q96" s="47" t="s">
        <v>45</v>
      </c>
      <c r="R96" s="47" t="s">
        <v>382</v>
      </c>
      <c r="S96" s="49" t="s">
        <v>389</v>
      </c>
      <c r="T96" s="47" t="s">
        <v>55</v>
      </c>
      <c r="U96" s="36" t="n">
        <f aca="false">_xlfn.IFS(T96="PÚBLICA",3,T96="PÚBLICA CLASIFICADA",2,T96="PÚBLICA RESERVADA",1,T96="ALTA",1,T96="BAJA",3)</f>
        <v>3</v>
      </c>
      <c r="V96" s="47" t="s">
        <v>57</v>
      </c>
      <c r="W96" s="36" t="n">
        <f aca="false">_xlfn.IFS(V96="ALTA",1,V96="MEDIA",2,V96="BAJA",3,V96="N/A",1,V96="NO",3,V96="SI",1)</f>
        <v>2</v>
      </c>
      <c r="X96" s="47" t="s">
        <v>57</v>
      </c>
      <c r="Y96" s="36" t="n">
        <f aca="false">_xlfn.IFS(X96="ALTA",1,X96="MEDIA",2,X96="BAJA",3,X96="N/A",1,X96="no",3,X96="si",1,X96="np",1)</f>
        <v>2</v>
      </c>
      <c r="Z96" s="37" t="n">
        <f aca="false">U96+W96+Y96</f>
        <v>7</v>
      </c>
      <c r="AA96" s="47" t="s">
        <v>45</v>
      </c>
      <c r="AB96" s="41" t="s">
        <v>47</v>
      </c>
      <c r="AC96" s="41" t="s">
        <v>47</v>
      </c>
      <c r="AD96" s="41" t="s">
        <v>47</v>
      </c>
      <c r="AE96" s="41" t="s">
        <v>47</v>
      </c>
      <c r="AF96" s="43" t="n">
        <v>44530</v>
      </c>
      <c r="AG96" s="41" t="s">
        <v>47</v>
      </c>
      <c r="AH96" s="33" t="n">
        <v>1</v>
      </c>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row>
    <row r="97" s="33" customFormat="true" ht="75.75" hidden="false" customHeight="false" outlineLevel="0" collapsed="false">
      <c r="A97" s="47" t="s">
        <v>390</v>
      </c>
      <c r="B97" s="41" t="s">
        <v>375</v>
      </c>
      <c r="C97" s="41" t="s">
        <v>42</v>
      </c>
      <c r="D97" s="41" t="s">
        <v>391</v>
      </c>
      <c r="E97" s="41" t="s">
        <v>392</v>
      </c>
      <c r="F97" s="41" t="s">
        <v>53</v>
      </c>
      <c r="G97" s="47" t="s">
        <v>47</v>
      </c>
      <c r="H97" s="41" t="s">
        <v>46</v>
      </c>
      <c r="I97" s="43" t="n">
        <v>43831</v>
      </c>
      <c r="J97" s="43" t="s">
        <v>379</v>
      </c>
      <c r="K97" s="43" t="s">
        <v>387</v>
      </c>
      <c r="L97" s="43" t="s">
        <v>387</v>
      </c>
      <c r="M97" s="41" t="s">
        <v>50</v>
      </c>
      <c r="N97" s="41" t="s">
        <v>51</v>
      </c>
      <c r="O97" s="41" t="s">
        <v>214</v>
      </c>
      <c r="P97" s="41" t="s">
        <v>45</v>
      </c>
      <c r="Q97" s="41" t="s">
        <v>45</v>
      </c>
      <c r="R97" s="41" t="s">
        <v>382</v>
      </c>
      <c r="S97" s="41" t="s">
        <v>393</v>
      </c>
      <c r="T97" s="41" t="s">
        <v>55</v>
      </c>
      <c r="U97" s="36" t="n">
        <f aca="false">_xlfn.IFS(T97="PÚBLICA",3,T97="PÚBLICA CLASIFICADA",2,T97="PÚBLICA RESERVADA",1,T97="ALTA",1,T97="BAJA",3)</f>
        <v>3</v>
      </c>
      <c r="V97" s="47" t="s">
        <v>56</v>
      </c>
      <c r="W97" s="36" t="n">
        <f aca="false">_xlfn.IFS(V97="ALTA",1,V97="MEDIA",2,V97="BAJA",3,V97="N/A",1,V97="NO",3,V97="SI",1)</f>
        <v>1</v>
      </c>
      <c r="X97" s="41" t="s">
        <v>57</v>
      </c>
      <c r="Y97" s="36" t="n">
        <f aca="false">_xlfn.IFS(X97="ALTA",1,X97="MEDIA",2,X97="BAJA",3,X97="N/A",1,X97="no",3,X97="si",1,X97="np",1)</f>
        <v>2</v>
      </c>
      <c r="Z97" s="37" t="n">
        <f aca="false">U97+W97+Y97</f>
        <v>6</v>
      </c>
      <c r="AA97" s="47" t="s">
        <v>45</v>
      </c>
      <c r="AB97" s="41" t="s">
        <v>47</v>
      </c>
      <c r="AC97" s="41" t="s">
        <v>47</v>
      </c>
      <c r="AD97" s="41" t="s">
        <v>47</v>
      </c>
      <c r="AE97" s="41" t="s">
        <v>47</v>
      </c>
      <c r="AF97" s="43" t="n">
        <v>44530</v>
      </c>
      <c r="AG97" s="41" t="s">
        <v>47</v>
      </c>
      <c r="AH97" s="33" t="n">
        <v>1</v>
      </c>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row>
    <row r="98" s="33" customFormat="true" ht="75.75" hidden="false" customHeight="false" outlineLevel="0" collapsed="false">
      <c r="A98" s="47" t="s">
        <v>394</v>
      </c>
      <c r="B98" s="41" t="s">
        <v>375</v>
      </c>
      <c r="C98" s="41" t="s">
        <v>42</v>
      </c>
      <c r="D98" s="41" t="s">
        <v>395</v>
      </c>
      <c r="E98" s="41" t="s">
        <v>396</v>
      </c>
      <c r="F98" s="41" t="s">
        <v>53</v>
      </c>
      <c r="G98" s="47" t="s">
        <v>47</v>
      </c>
      <c r="H98" s="41" t="s">
        <v>46</v>
      </c>
      <c r="I98" s="43" t="n">
        <v>43831</v>
      </c>
      <c r="J98" s="43" t="s">
        <v>379</v>
      </c>
      <c r="K98" s="43" t="s">
        <v>387</v>
      </c>
      <c r="L98" s="43" t="s">
        <v>387</v>
      </c>
      <c r="M98" s="41" t="s">
        <v>50</v>
      </c>
      <c r="N98" s="41" t="s">
        <v>51</v>
      </c>
      <c r="O98" s="41" t="s">
        <v>214</v>
      </c>
      <c r="P98" s="41" t="s">
        <v>45</v>
      </c>
      <c r="Q98" s="41" t="s">
        <v>45</v>
      </c>
      <c r="R98" s="41" t="s">
        <v>382</v>
      </c>
      <c r="S98" s="41" t="s">
        <v>397</v>
      </c>
      <c r="T98" s="41" t="s">
        <v>55</v>
      </c>
      <c r="U98" s="36" t="n">
        <f aca="false">_xlfn.IFS(T98="PÚBLICA",3,T98="PÚBLICA CLASIFICADA",2,T98="PÚBLICA RESERVADA",1,T98="ALTA",1,T98="BAJA",3)</f>
        <v>3</v>
      </c>
      <c r="V98" s="47" t="s">
        <v>57</v>
      </c>
      <c r="W98" s="36" t="n">
        <f aca="false">_xlfn.IFS(V98="ALTA",1,V98="MEDIA",2,V98="BAJA",3,V98="N/A",1,V98="NO",3,V98="SI",1)</f>
        <v>2</v>
      </c>
      <c r="X98" s="41" t="s">
        <v>57</v>
      </c>
      <c r="Y98" s="36" t="n">
        <f aca="false">_xlfn.IFS(X98="ALTA",1,X98="MEDIA",2,X98="BAJA",3,X98="N/A",1,X98="no",3,X98="si",1,X98="np",1)</f>
        <v>2</v>
      </c>
      <c r="Z98" s="37" t="n">
        <f aca="false">U98+W98+Y98</f>
        <v>7</v>
      </c>
      <c r="AA98" s="47" t="s">
        <v>45</v>
      </c>
      <c r="AB98" s="41" t="s">
        <v>47</v>
      </c>
      <c r="AC98" s="41" t="s">
        <v>47</v>
      </c>
      <c r="AD98" s="41" t="s">
        <v>47</v>
      </c>
      <c r="AE98" s="41" t="s">
        <v>47</v>
      </c>
      <c r="AF98" s="43" t="n">
        <v>44530</v>
      </c>
      <c r="AG98" s="41" t="s">
        <v>47</v>
      </c>
      <c r="AH98" s="33" t="n">
        <v>1</v>
      </c>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row>
    <row r="99" s="33" customFormat="true" ht="37.85" hidden="false" customHeight="false" outlineLevel="0" collapsed="false">
      <c r="A99" s="47" t="s">
        <v>398</v>
      </c>
      <c r="B99" s="41" t="s">
        <v>375</v>
      </c>
      <c r="C99" s="41" t="s">
        <v>42</v>
      </c>
      <c r="D99" s="41" t="s">
        <v>399</v>
      </c>
      <c r="E99" s="41" t="s">
        <v>400</v>
      </c>
      <c r="F99" s="41" t="s">
        <v>53</v>
      </c>
      <c r="G99" s="47" t="s">
        <v>47</v>
      </c>
      <c r="H99" s="41" t="s">
        <v>46</v>
      </c>
      <c r="I99" s="43" t="n">
        <v>43831</v>
      </c>
      <c r="J99" s="43" t="s">
        <v>379</v>
      </c>
      <c r="K99" s="43" t="s">
        <v>387</v>
      </c>
      <c r="L99" s="43" t="s">
        <v>387</v>
      </c>
      <c r="M99" s="41" t="s">
        <v>50</v>
      </c>
      <c r="N99" s="41" t="s">
        <v>51</v>
      </c>
      <c r="O99" s="41" t="s">
        <v>124</v>
      </c>
      <c r="P99" s="41" t="s">
        <v>45</v>
      </c>
      <c r="Q99" s="41" t="s">
        <v>45</v>
      </c>
      <c r="R99" s="41" t="s">
        <v>382</v>
      </c>
      <c r="S99" s="41" t="s">
        <v>383</v>
      </c>
      <c r="T99" s="41" t="s">
        <v>55</v>
      </c>
      <c r="U99" s="36" t="n">
        <f aca="false">_xlfn.IFS(T99="PÚBLICA",3,T99="PÚBLICA CLASIFICADA",2,T99="PÚBLICA RESERVADA",1,T99="ALTA",1,T99="BAJA",3)</f>
        <v>3</v>
      </c>
      <c r="V99" s="47" t="s">
        <v>57</v>
      </c>
      <c r="W99" s="36" t="n">
        <f aca="false">_xlfn.IFS(V99="ALTA",1,V99="MEDIA",2,V99="BAJA",3,V99="N/A",1,V99="NO",3,V99="SI",1)</f>
        <v>2</v>
      </c>
      <c r="X99" s="41" t="s">
        <v>56</v>
      </c>
      <c r="Y99" s="36" t="n">
        <f aca="false">_xlfn.IFS(X99="ALTA",1,X99="MEDIA",2,X99="BAJA",3,X99="N/A",1,X99="no",3,X99="si",1,X99="np",1)</f>
        <v>1</v>
      </c>
      <c r="Z99" s="37" t="n">
        <f aca="false">U99+W99+Y99</f>
        <v>6</v>
      </c>
      <c r="AA99" s="47" t="s">
        <v>45</v>
      </c>
      <c r="AB99" s="41" t="s">
        <v>47</v>
      </c>
      <c r="AC99" s="41" t="s">
        <v>47</v>
      </c>
      <c r="AD99" s="41" t="s">
        <v>47</v>
      </c>
      <c r="AE99" s="41" t="s">
        <v>47</v>
      </c>
      <c r="AF99" s="43" t="n">
        <v>44530</v>
      </c>
      <c r="AG99" s="41" t="s">
        <v>47</v>
      </c>
      <c r="AH99" s="33" t="n">
        <v>1</v>
      </c>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row>
    <row r="100" s="33" customFormat="true" ht="88.4" hidden="false" customHeight="false" outlineLevel="0" collapsed="false">
      <c r="A100" s="47" t="s">
        <v>401</v>
      </c>
      <c r="B100" s="41" t="s">
        <v>375</v>
      </c>
      <c r="C100" s="41" t="s">
        <v>42</v>
      </c>
      <c r="D100" s="41" t="s">
        <v>402</v>
      </c>
      <c r="E100" s="41" t="s">
        <v>403</v>
      </c>
      <c r="F100" s="41" t="s">
        <v>53</v>
      </c>
      <c r="G100" s="47" t="s">
        <v>47</v>
      </c>
      <c r="H100" s="41" t="s">
        <v>46</v>
      </c>
      <c r="I100" s="43" t="n">
        <v>43831</v>
      </c>
      <c r="J100" s="43" t="s">
        <v>379</v>
      </c>
      <c r="K100" s="43" t="s">
        <v>387</v>
      </c>
      <c r="L100" s="43" t="s">
        <v>387</v>
      </c>
      <c r="M100" s="41" t="s">
        <v>50</v>
      </c>
      <c r="N100" s="41" t="s">
        <v>51</v>
      </c>
      <c r="O100" s="41" t="s">
        <v>214</v>
      </c>
      <c r="P100" s="41" t="s">
        <v>45</v>
      </c>
      <c r="Q100" s="41" t="s">
        <v>45</v>
      </c>
      <c r="R100" s="41" t="s">
        <v>382</v>
      </c>
      <c r="S100" s="41" t="s">
        <v>47</v>
      </c>
      <c r="T100" s="41" t="s">
        <v>68</v>
      </c>
      <c r="U100" s="36" t="n">
        <f aca="false">_xlfn.IFS(T100="PÚBLICA",3,T100="PÚBLICA CLASIFICADA",2,T100="PÚBLICA RESERVADA",1,T100="ALTA",1,T100="BAJA",3)</f>
        <v>2</v>
      </c>
      <c r="V100" s="47" t="s">
        <v>111</v>
      </c>
      <c r="W100" s="36" t="n">
        <f aca="false">_xlfn.IFS(V100="ALTA",1,V100="MEDIA",2,V100="BAJA",3,V100="N/A",1,V100="NO",3,V100="SI",1)</f>
        <v>3</v>
      </c>
      <c r="X100" s="41" t="s">
        <v>57</v>
      </c>
      <c r="Y100" s="36" t="n">
        <f aca="false">_xlfn.IFS(X100="ALTA",1,X100="MEDIA",2,X100="BAJA",3,X100="N/A",1,X100="no",3,X100="si",1,X100="np",1)</f>
        <v>2</v>
      </c>
      <c r="Z100" s="37" t="n">
        <f aca="false">U100+W100+Y100</f>
        <v>7</v>
      </c>
      <c r="AA100" s="47" t="s">
        <v>45</v>
      </c>
      <c r="AB100" s="41" t="s">
        <v>58</v>
      </c>
      <c r="AC100" s="41" t="s">
        <v>58</v>
      </c>
      <c r="AD100" s="41" t="s">
        <v>404</v>
      </c>
      <c r="AE100" s="41" t="s">
        <v>59</v>
      </c>
      <c r="AF100" s="43" t="n">
        <v>44530</v>
      </c>
      <c r="AG100" s="41" t="s">
        <v>71</v>
      </c>
      <c r="AH100" s="33" t="n">
        <v>1</v>
      </c>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row>
    <row r="101" s="33" customFormat="true" ht="164.15" hidden="false" customHeight="false" outlineLevel="0" collapsed="false">
      <c r="A101" s="47" t="s">
        <v>405</v>
      </c>
      <c r="B101" s="41" t="s">
        <v>375</v>
      </c>
      <c r="C101" s="41" t="s">
        <v>42</v>
      </c>
      <c r="D101" s="41" t="s">
        <v>406</v>
      </c>
      <c r="E101" s="41" t="s">
        <v>407</v>
      </c>
      <c r="F101" s="41" t="s">
        <v>45</v>
      </c>
      <c r="G101" s="41" t="s">
        <v>408</v>
      </c>
      <c r="H101" s="41" t="s">
        <v>46</v>
      </c>
      <c r="I101" s="43" t="n">
        <v>43831</v>
      </c>
      <c r="J101" s="43" t="s">
        <v>235</v>
      </c>
      <c r="K101" s="43" t="s">
        <v>387</v>
      </c>
      <c r="L101" s="43" t="s">
        <v>387</v>
      </c>
      <c r="M101" s="41" t="s">
        <v>50</v>
      </c>
      <c r="N101" s="41" t="s">
        <v>63</v>
      </c>
      <c r="O101" s="41" t="s">
        <v>124</v>
      </c>
      <c r="P101" s="41" t="s">
        <v>45</v>
      </c>
      <c r="Q101" s="41" t="s">
        <v>45</v>
      </c>
      <c r="R101" s="41" t="s">
        <v>409</v>
      </c>
      <c r="S101" s="41" t="s">
        <v>410</v>
      </c>
      <c r="T101" s="41" t="s">
        <v>55</v>
      </c>
      <c r="U101" s="36" t="n">
        <f aca="false">_xlfn.IFS(T101="PÚBLICA",3,T101="PÚBLICA CLASIFICADA",2,T101="PÚBLICA RESERVADA",1,T101="ALTA",1,T101="BAJA",3)</f>
        <v>3</v>
      </c>
      <c r="V101" s="47" t="s">
        <v>111</v>
      </c>
      <c r="W101" s="36" t="n">
        <f aca="false">_xlfn.IFS(V101="ALTA",1,V101="MEDIA",2,V101="BAJA",3,V101="N/A",1,V101="NO",3,V101="SI",1)</f>
        <v>3</v>
      </c>
      <c r="X101" s="41" t="s">
        <v>57</v>
      </c>
      <c r="Y101" s="36" t="n">
        <f aca="false">_xlfn.IFS(X101="ALTA",1,X101="MEDIA",2,X101="BAJA",3,X101="N/A",1,X101="no",3,X101="si",1,X101="np",1)</f>
        <v>2</v>
      </c>
      <c r="Z101" s="37" t="n">
        <f aca="false">U101+W101+Y101</f>
        <v>8</v>
      </c>
      <c r="AA101" s="47" t="s">
        <v>53</v>
      </c>
      <c r="AB101" s="41" t="s">
        <v>47</v>
      </c>
      <c r="AC101" s="41" t="s">
        <v>47</v>
      </c>
      <c r="AD101" s="41" t="s">
        <v>47</v>
      </c>
      <c r="AE101" s="41" t="s">
        <v>47</v>
      </c>
      <c r="AF101" s="43" t="n">
        <v>44530</v>
      </c>
      <c r="AG101" s="41" t="s">
        <v>47</v>
      </c>
      <c r="AH101" s="33" t="n">
        <v>1</v>
      </c>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row>
    <row r="102" s="51" customFormat="true" ht="50.5" hidden="false" customHeight="false" outlineLevel="0" collapsed="false">
      <c r="A102" s="47" t="s">
        <v>411</v>
      </c>
      <c r="B102" s="41" t="s">
        <v>375</v>
      </c>
      <c r="C102" s="41" t="s">
        <v>42</v>
      </c>
      <c r="D102" s="41" t="s">
        <v>412</v>
      </c>
      <c r="E102" s="41" t="s">
        <v>413</v>
      </c>
      <c r="F102" s="41" t="s">
        <v>45</v>
      </c>
      <c r="G102" s="41" t="s">
        <v>414</v>
      </c>
      <c r="H102" s="41" t="s">
        <v>46</v>
      </c>
      <c r="I102" s="43" t="n">
        <v>43831</v>
      </c>
      <c r="J102" s="43" t="s">
        <v>379</v>
      </c>
      <c r="K102" s="43" t="s">
        <v>387</v>
      </c>
      <c r="L102" s="43" t="s">
        <v>387</v>
      </c>
      <c r="M102" s="41" t="s">
        <v>50</v>
      </c>
      <c r="N102" s="41" t="s">
        <v>51</v>
      </c>
      <c r="O102" s="41" t="s">
        <v>124</v>
      </c>
      <c r="P102" s="41" t="s">
        <v>45</v>
      </c>
      <c r="Q102" s="41" t="s">
        <v>45</v>
      </c>
      <c r="R102" s="41" t="s">
        <v>409</v>
      </c>
      <c r="S102" s="41" t="s">
        <v>47</v>
      </c>
      <c r="T102" s="41" t="s">
        <v>55</v>
      </c>
      <c r="U102" s="36" t="n">
        <f aca="false">_xlfn.IFS(T102="PÚBLICA",3,T102="PÚBLICA CLASIFICADA",2,T102="PÚBLICA RESERVADA",1,T102="ALTA",1,T102="BAJA",3)</f>
        <v>3</v>
      </c>
      <c r="V102" s="47" t="s">
        <v>111</v>
      </c>
      <c r="W102" s="36" t="n">
        <f aca="false">_xlfn.IFS(V102="ALTA",1,V102="MEDIA",2,V102="BAJA",3,V102="N/A",1,V102="NO",3,V102="SI",1)</f>
        <v>3</v>
      </c>
      <c r="X102" s="41" t="s">
        <v>57</v>
      </c>
      <c r="Y102" s="36" t="n">
        <f aca="false">_xlfn.IFS(X102="ALTA",1,X102="MEDIA",2,X102="BAJA",3,X102="N/A",1,X102="no",3,X102="si",1,X102="np",1)</f>
        <v>2</v>
      </c>
      <c r="Z102" s="37" t="n">
        <f aca="false">U102+W102+Y102</f>
        <v>8</v>
      </c>
      <c r="AA102" s="47" t="s">
        <v>53</v>
      </c>
      <c r="AB102" s="41" t="s">
        <v>47</v>
      </c>
      <c r="AC102" s="41" t="s">
        <v>47</v>
      </c>
      <c r="AD102" s="41" t="s">
        <v>47</v>
      </c>
      <c r="AE102" s="41" t="s">
        <v>47</v>
      </c>
      <c r="AF102" s="43" t="n">
        <v>44530</v>
      </c>
      <c r="AG102" s="41" t="s">
        <v>47</v>
      </c>
      <c r="AH102" s="33" t="n">
        <v>1</v>
      </c>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row>
    <row r="103" s="51" customFormat="true" ht="75.75" hidden="false" customHeight="false" outlineLevel="0" collapsed="false">
      <c r="A103" s="47" t="s">
        <v>415</v>
      </c>
      <c r="B103" s="41" t="s">
        <v>375</v>
      </c>
      <c r="C103" s="41" t="s">
        <v>42</v>
      </c>
      <c r="D103" s="41" t="s">
        <v>416</v>
      </c>
      <c r="E103" s="41" t="s">
        <v>417</v>
      </c>
      <c r="F103" s="41" t="s">
        <v>45</v>
      </c>
      <c r="G103" s="41" t="s">
        <v>418</v>
      </c>
      <c r="H103" s="41" t="s">
        <v>46</v>
      </c>
      <c r="I103" s="43" t="n">
        <v>43831</v>
      </c>
      <c r="J103" s="43" t="s">
        <v>379</v>
      </c>
      <c r="K103" s="43" t="s">
        <v>387</v>
      </c>
      <c r="L103" s="43" t="s">
        <v>387</v>
      </c>
      <c r="M103" s="41" t="s">
        <v>50</v>
      </c>
      <c r="N103" s="41" t="s">
        <v>63</v>
      </c>
      <c r="O103" s="41" t="s">
        <v>124</v>
      </c>
      <c r="P103" s="41" t="s">
        <v>45</v>
      </c>
      <c r="Q103" s="41" t="s">
        <v>45</v>
      </c>
      <c r="R103" s="41" t="s">
        <v>409</v>
      </c>
      <c r="S103" s="41" t="s">
        <v>47</v>
      </c>
      <c r="T103" s="41" t="s">
        <v>68</v>
      </c>
      <c r="U103" s="36" t="n">
        <f aca="false">_xlfn.IFS(T103="PÚBLICA",3,T103="PÚBLICA CLASIFICADA",2,T103="PÚBLICA RESERVADA",1,T103="ALTA",1,T103="BAJA",3)</f>
        <v>2</v>
      </c>
      <c r="V103" s="47" t="s">
        <v>111</v>
      </c>
      <c r="W103" s="36" t="n">
        <f aca="false">_xlfn.IFS(V103="ALTA",1,V103="MEDIA",2,V103="BAJA",3,V103="N/A",1,V103="NO",3,V103="SI",1)</f>
        <v>3</v>
      </c>
      <c r="X103" s="41" t="s">
        <v>57</v>
      </c>
      <c r="Y103" s="36" t="n">
        <f aca="false">_xlfn.IFS(X103="ALTA",1,X103="MEDIA",2,X103="BAJA",3,X103="N/A",1,X103="no",3,X103="si",1,X103="np",1)</f>
        <v>2</v>
      </c>
      <c r="Z103" s="37" t="n">
        <f aca="false">U103+W103+Y103</f>
        <v>7</v>
      </c>
      <c r="AA103" s="47" t="s">
        <v>53</v>
      </c>
      <c r="AB103" s="41" t="s">
        <v>69</v>
      </c>
      <c r="AC103" s="41" t="s">
        <v>69</v>
      </c>
      <c r="AD103" s="41" t="s">
        <v>70</v>
      </c>
      <c r="AE103" s="41" t="s">
        <v>59</v>
      </c>
      <c r="AF103" s="43" t="n">
        <v>44530</v>
      </c>
      <c r="AG103" s="41" t="s">
        <v>71</v>
      </c>
      <c r="AH103" s="33" t="n">
        <v>1</v>
      </c>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row>
    <row r="104" s="33" customFormat="true" ht="75.75" hidden="false" customHeight="false" outlineLevel="0" collapsed="false">
      <c r="A104" s="47" t="s">
        <v>419</v>
      </c>
      <c r="B104" s="41" t="s">
        <v>375</v>
      </c>
      <c r="C104" s="41" t="s">
        <v>42</v>
      </c>
      <c r="D104" s="41" t="s">
        <v>420</v>
      </c>
      <c r="E104" s="41" t="s">
        <v>421</v>
      </c>
      <c r="F104" s="41" t="s">
        <v>45</v>
      </c>
      <c r="G104" s="41" t="s">
        <v>414</v>
      </c>
      <c r="H104" s="41" t="s">
        <v>46</v>
      </c>
      <c r="I104" s="43" t="n">
        <v>43831</v>
      </c>
      <c r="J104" s="43" t="s">
        <v>379</v>
      </c>
      <c r="K104" s="43" t="s">
        <v>387</v>
      </c>
      <c r="L104" s="43" t="s">
        <v>387</v>
      </c>
      <c r="M104" s="41" t="s">
        <v>50</v>
      </c>
      <c r="N104" s="41" t="s">
        <v>51</v>
      </c>
      <c r="O104" s="41" t="s">
        <v>124</v>
      </c>
      <c r="P104" s="41" t="s">
        <v>45</v>
      </c>
      <c r="Q104" s="41" t="s">
        <v>45</v>
      </c>
      <c r="R104" s="41" t="s">
        <v>409</v>
      </c>
      <c r="S104" s="41" t="s">
        <v>47</v>
      </c>
      <c r="T104" s="41" t="s">
        <v>68</v>
      </c>
      <c r="U104" s="36" t="n">
        <f aca="false">_xlfn.IFS(T104="PÚBLICA",3,T104="PÚBLICA CLASIFICADA",2,T104="PÚBLICA RESERVADA",1,T104="ALTA",1,T104="BAJA",3)</f>
        <v>2</v>
      </c>
      <c r="V104" s="47" t="s">
        <v>111</v>
      </c>
      <c r="W104" s="36" t="n">
        <f aca="false">_xlfn.IFS(V104="ALTA",1,V104="MEDIA",2,V104="BAJA",3,V104="N/A",1,V104="NO",3,V104="SI",1)</f>
        <v>3</v>
      </c>
      <c r="X104" s="41" t="s">
        <v>57</v>
      </c>
      <c r="Y104" s="36" t="n">
        <f aca="false">_xlfn.IFS(X104="ALTA",1,X104="MEDIA",2,X104="BAJA",3,X104="N/A",1,X104="no",3,X104="si",1,X104="np",1)</f>
        <v>2</v>
      </c>
      <c r="Z104" s="37" t="n">
        <f aca="false">U104+W104+Y104</f>
        <v>7</v>
      </c>
      <c r="AA104" s="47" t="s">
        <v>53</v>
      </c>
      <c r="AB104" s="41" t="s">
        <v>69</v>
      </c>
      <c r="AC104" s="41" t="s">
        <v>69</v>
      </c>
      <c r="AD104" s="41" t="s">
        <v>70</v>
      </c>
      <c r="AE104" s="41" t="s">
        <v>59</v>
      </c>
      <c r="AF104" s="43" t="n">
        <v>44530</v>
      </c>
      <c r="AG104" s="41" t="s">
        <v>71</v>
      </c>
      <c r="AH104" s="33" t="n">
        <v>1</v>
      </c>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row>
    <row r="105" s="33" customFormat="true" ht="75.75" hidden="false" customHeight="false" outlineLevel="0" collapsed="false">
      <c r="A105" s="47" t="s">
        <v>422</v>
      </c>
      <c r="B105" s="41" t="s">
        <v>375</v>
      </c>
      <c r="C105" s="41" t="s">
        <v>42</v>
      </c>
      <c r="D105" s="41" t="s">
        <v>423</v>
      </c>
      <c r="E105" s="41" t="s">
        <v>424</v>
      </c>
      <c r="F105" s="41" t="s">
        <v>45</v>
      </c>
      <c r="G105" s="41" t="s">
        <v>425</v>
      </c>
      <c r="H105" s="41" t="s">
        <v>46</v>
      </c>
      <c r="I105" s="43" t="n">
        <v>43831</v>
      </c>
      <c r="J105" s="43" t="s">
        <v>379</v>
      </c>
      <c r="K105" s="43" t="s">
        <v>426</v>
      </c>
      <c r="L105" s="43" t="s">
        <v>426</v>
      </c>
      <c r="M105" s="41" t="s">
        <v>50</v>
      </c>
      <c r="N105" s="41" t="s">
        <v>63</v>
      </c>
      <c r="O105" s="41" t="s">
        <v>124</v>
      </c>
      <c r="P105" s="41" t="s">
        <v>45</v>
      </c>
      <c r="Q105" s="41" t="s">
        <v>45</v>
      </c>
      <c r="R105" s="41" t="s">
        <v>409</v>
      </c>
      <c r="S105" s="41" t="s">
        <v>47</v>
      </c>
      <c r="T105" s="41" t="s">
        <v>68</v>
      </c>
      <c r="U105" s="36" t="n">
        <f aca="false">_xlfn.IFS(T105="PÚBLICA",3,T105="PÚBLICA CLASIFICADA",2,T105="PÚBLICA RESERVADA",1,T105="ALTA",1,T105="BAJA",3)</f>
        <v>2</v>
      </c>
      <c r="V105" s="47" t="s">
        <v>111</v>
      </c>
      <c r="W105" s="36" t="n">
        <f aca="false">_xlfn.IFS(V105="ALTA",1,V105="MEDIA",2,V105="BAJA",3,V105="N/A",1,V105="NO",3,V105="SI",1)</f>
        <v>3</v>
      </c>
      <c r="X105" s="41" t="s">
        <v>57</v>
      </c>
      <c r="Y105" s="36" t="n">
        <f aca="false">_xlfn.IFS(X105="ALTA",1,X105="MEDIA",2,X105="BAJA",3,X105="N/A",1,X105="no",3,X105="si",1,X105="np",1)</f>
        <v>2</v>
      </c>
      <c r="Z105" s="37" t="n">
        <f aca="false">U105+W105+Y105</f>
        <v>7</v>
      </c>
      <c r="AA105" s="47" t="s">
        <v>53</v>
      </c>
      <c r="AB105" s="41" t="s">
        <v>69</v>
      </c>
      <c r="AC105" s="41" t="s">
        <v>69</v>
      </c>
      <c r="AD105" s="41" t="s">
        <v>70</v>
      </c>
      <c r="AE105" s="41" t="s">
        <v>59</v>
      </c>
      <c r="AF105" s="43" t="n">
        <v>44530</v>
      </c>
      <c r="AG105" s="41" t="s">
        <v>71</v>
      </c>
      <c r="AH105" s="33" t="n">
        <v>1</v>
      </c>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row>
    <row r="106" s="33" customFormat="true" ht="101" hidden="false" customHeight="false" outlineLevel="0" collapsed="false">
      <c r="A106" s="47" t="s">
        <v>427</v>
      </c>
      <c r="B106" s="41" t="s">
        <v>375</v>
      </c>
      <c r="C106" s="41" t="s">
        <v>42</v>
      </c>
      <c r="D106" s="41" t="s">
        <v>428</v>
      </c>
      <c r="E106" s="41" t="s">
        <v>429</v>
      </c>
      <c r="F106" s="41" t="s">
        <v>45</v>
      </c>
      <c r="G106" s="41" t="s">
        <v>414</v>
      </c>
      <c r="H106" s="41" t="s">
        <v>46</v>
      </c>
      <c r="I106" s="43" t="n">
        <v>43831</v>
      </c>
      <c r="J106" s="43" t="s">
        <v>379</v>
      </c>
      <c r="K106" s="43" t="s">
        <v>387</v>
      </c>
      <c r="L106" s="43" t="s">
        <v>387</v>
      </c>
      <c r="M106" s="41" t="s">
        <v>50</v>
      </c>
      <c r="N106" s="41" t="s">
        <v>51</v>
      </c>
      <c r="O106" s="41" t="s">
        <v>124</v>
      </c>
      <c r="P106" s="41" t="s">
        <v>45</v>
      </c>
      <c r="Q106" s="41" t="s">
        <v>45</v>
      </c>
      <c r="R106" s="41" t="s">
        <v>430</v>
      </c>
      <c r="S106" s="41" t="s">
        <v>431</v>
      </c>
      <c r="T106" s="41" t="s">
        <v>68</v>
      </c>
      <c r="U106" s="36" t="n">
        <f aca="false">_xlfn.IFS(T106="PÚBLICA",3,T106="PÚBLICA CLASIFICADA",2,T106="PÚBLICA RESERVADA",1,T106="ALTA",1,T106="BAJA",3)</f>
        <v>2</v>
      </c>
      <c r="V106" s="47" t="s">
        <v>57</v>
      </c>
      <c r="W106" s="36" t="n">
        <f aca="false">_xlfn.IFS(V106="ALTA",1,V106="MEDIA",2,V106="BAJA",3,V106="N/A",1,V106="NO",3,V106="SI",1)</f>
        <v>2</v>
      </c>
      <c r="X106" s="41" t="s">
        <v>57</v>
      </c>
      <c r="Y106" s="36" t="n">
        <f aca="false">_xlfn.IFS(X106="ALTA",1,X106="MEDIA",2,X106="BAJA",3,X106="N/A",1,X106="no",3,X106="si",1,X106="np",1)</f>
        <v>2</v>
      </c>
      <c r="Z106" s="37" t="n">
        <f aca="false">U106+W106+Y106</f>
        <v>6</v>
      </c>
      <c r="AA106" s="47" t="s">
        <v>53</v>
      </c>
      <c r="AB106" s="41" t="s">
        <v>69</v>
      </c>
      <c r="AC106" s="41" t="s">
        <v>69</v>
      </c>
      <c r="AD106" s="41" t="s">
        <v>70</v>
      </c>
      <c r="AE106" s="41" t="s">
        <v>59</v>
      </c>
      <c r="AF106" s="43" t="n">
        <v>44530</v>
      </c>
      <c r="AG106" s="41" t="s">
        <v>71</v>
      </c>
      <c r="AH106" s="33" t="n">
        <v>1</v>
      </c>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row>
    <row r="107" s="33" customFormat="true" ht="101" hidden="false" customHeight="false" outlineLevel="0" collapsed="false">
      <c r="A107" s="47" t="s">
        <v>432</v>
      </c>
      <c r="B107" s="41" t="s">
        <v>375</v>
      </c>
      <c r="C107" s="41" t="s">
        <v>42</v>
      </c>
      <c r="D107" s="41" t="s">
        <v>433</v>
      </c>
      <c r="E107" s="41" t="s">
        <v>434</v>
      </c>
      <c r="F107" s="41" t="s">
        <v>45</v>
      </c>
      <c r="G107" s="41" t="s">
        <v>414</v>
      </c>
      <c r="H107" s="41" t="s">
        <v>46</v>
      </c>
      <c r="I107" s="43" t="n">
        <v>43831</v>
      </c>
      <c r="J107" s="43" t="s">
        <v>379</v>
      </c>
      <c r="K107" s="43" t="s">
        <v>387</v>
      </c>
      <c r="L107" s="43" t="s">
        <v>387</v>
      </c>
      <c r="M107" s="41" t="s">
        <v>50</v>
      </c>
      <c r="N107" s="41" t="s">
        <v>51</v>
      </c>
      <c r="O107" s="41" t="s">
        <v>124</v>
      </c>
      <c r="P107" s="41" t="s">
        <v>45</v>
      </c>
      <c r="Q107" s="41" t="s">
        <v>45</v>
      </c>
      <c r="R107" s="41" t="s">
        <v>430</v>
      </c>
      <c r="S107" s="41" t="s">
        <v>431</v>
      </c>
      <c r="T107" s="41" t="s">
        <v>55</v>
      </c>
      <c r="U107" s="36" t="n">
        <f aca="false">_xlfn.IFS(T107="PÚBLICA",3,T107="PÚBLICA CLASIFICADA",2,T107="PÚBLICA RESERVADA",1,T107="ALTA",1,T107="BAJA",3)</f>
        <v>3</v>
      </c>
      <c r="V107" s="47" t="s">
        <v>57</v>
      </c>
      <c r="W107" s="36" t="n">
        <f aca="false">_xlfn.IFS(V107="ALTA",1,V107="MEDIA",2,V107="BAJA",3,V107="N/A",1,V107="NO",3,V107="SI",1)</f>
        <v>2</v>
      </c>
      <c r="X107" s="41" t="s">
        <v>57</v>
      </c>
      <c r="Y107" s="36" t="n">
        <f aca="false">_xlfn.IFS(X107="ALTA",1,X107="MEDIA",2,X107="BAJA",3,X107="N/A",1,X107="no",3,X107="si",1,X107="np",1)</f>
        <v>2</v>
      </c>
      <c r="Z107" s="37" t="n">
        <f aca="false">U107+W107+Y107</f>
        <v>7</v>
      </c>
      <c r="AA107" s="47" t="s">
        <v>53</v>
      </c>
      <c r="AB107" s="41" t="s">
        <v>47</v>
      </c>
      <c r="AC107" s="41" t="s">
        <v>47</v>
      </c>
      <c r="AD107" s="41" t="s">
        <v>47</v>
      </c>
      <c r="AE107" s="41" t="s">
        <v>47</v>
      </c>
      <c r="AF107" s="43" t="n">
        <v>44530</v>
      </c>
      <c r="AG107" s="41" t="s">
        <v>47</v>
      </c>
      <c r="AH107" s="33" t="n">
        <v>1</v>
      </c>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row>
    <row r="108" s="33" customFormat="true" ht="25.25" hidden="false" customHeight="false" outlineLevel="0" collapsed="false">
      <c r="A108" s="47" t="s">
        <v>435</v>
      </c>
      <c r="B108" s="41" t="s">
        <v>375</v>
      </c>
      <c r="C108" s="41" t="s">
        <v>42</v>
      </c>
      <c r="D108" s="41" t="s">
        <v>436</v>
      </c>
      <c r="E108" s="41" t="s">
        <v>437</v>
      </c>
      <c r="F108" s="41" t="s">
        <v>45</v>
      </c>
      <c r="G108" s="41" t="s">
        <v>414</v>
      </c>
      <c r="H108" s="41" t="s">
        <v>46</v>
      </c>
      <c r="I108" s="43" t="n">
        <v>43831</v>
      </c>
      <c r="J108" s="43" t="s">
        <v>235</v>
      </c>
      <c r="K108" s="43" t="s">
        <v>387</v>
      </c>
      <c r="L108" s="43" t="s">
        <v>387</v>
      </c>
      <c r="M108" s="41" t="s">
        <v>50</v>
      </c>
      <c r="N108" s="41" t="s">
        <v>63</v>
      </c>
      <c r="O108" s="41" t="s">
        <v>124</v>
      </c>
      <c r="P108" s="41" t="s">
        <v>45</v>
      </c>
      <c r="Q108" s="41" t="s">
        <v>45</v>
      </c>
      <c r="R108" s="41" t="s">
        <v>409</v>
      </c>
      <c r="S108" s="41" t="s">
        <v>47</v>
      </c>
      <c r="T108" s="41" t="s">
        <v>55</v>
      </c>
      <c r="U108" s="36" t="n">
        <f aca="false">_xlfn.IFS(T108="PÚBLICA",3,T108="PÚBLICA CLASIFICADA",2,T108="PÚBLICA RESERVADA",1,T108="ALTA",1,T108="BAJA",3)</f>
        <v>3</v>
      </c>
      <c r="V108" s="47" t="s">
        <v>111</v>
      </c>
      <c r="W108" s="36" t="n">
        <f aca="false">_xlfn.IFS(V108="ALTA",1,V108="MEDIA",2,V108="BAJA",3,V108="N/A",1,V108="NO",3,V108="SI",1)</f>
        <v>3</v>
      </c>
      <c r="X108" s="41" t="s">
        <v>57</v>
      </c>
      <c r="Y108" s="36" t="n">
        <f aca="false">_xlfn.IFS(X108="ALTA",1,X108="MEDIA",2,X108="BAJA",3,X108="N/A",1,X108="no",3,X108="si",1,X108="np",1)</f>
        <v>2</v>
      </c>
      <c r="Z108" s="37" t="n">
        <f aca="false">U108+W108+Y108</f>
        <v>8</v>
      </c>
      <c r="AA108" s="47" t="s">
        <v>53</v>
      </c>
      <c r="AB108" s="41" t="s">
        <v>47</v>
      </c>
      <c r="AC108" s="41" t="s">
        <v>47</v>
      </c>
      <c r="AD108" s="41" t="s">
        <v>47</v>
      </c>
      <c r="AE108" s="41" t="s">
        <v>47</v>
      </c>
      <c r="AF108" s="43" t="n">
        <v>44530</v>
      </c>
      <c r="AG108" s="41" t="s">
        <v>47</v>
      </c>
      <c r="AH108" s="33" t="n">
        <v>1</v>
      </c>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row>
    <row r="109" s="33" customFormat="true" ht="151.5" hidden="false" customHeight="false" outlineLevel="0" collapsed="false">
      <c r="A109" s="47" t="s">
        <v>438</v>
      </c>
      <c r="B109" s="41" t="s">
        <v>375</v>
      </c>
      <c r="C109" s="41" t="s">
        <v>42</v>
      </c>
      <c r="D109" s="41" t="s">
        <v>439</v>
      </c>
      <c r="E109" s="41" t="s">
        <v>440</v>
      </c>
      <c r="F109" s="41" t="s">
        <v>45</v>
      </c>
      <c r="G109" s="41" t="s">
        <v>441</v>
      </c>
      <c r="H109" s="41" t="s">
        <v>46</v>
      </c>
      <c r="I109" s="43" t="n">
        <v>43831</v>
      </c>
      <c r="J109" s="43" t="s">
        <v>235</v>
      </c>
      <c r="K109" s="43" t="s">
        <v>426</v>
      </c>
      <c r="L109" s="43" t="s">
        <v>426</v>
      </c>
      <c r="M109" s="41" t="s">
        <v>50</v>
      </c>
      <c r="N109" s="41" t="s">
        <v>51</v>
      </c>
      <c r="O109" s="41" t="s">
        <v>124</v>
      </c>
      <c r="P109" s="41" t="s">
        <v>45</v>
      </c>
      <c r="Q109" s="41" t="s">
        <v>45</v>
      </c>
      <c r="R109" s="41" t="s">
        <v>442</v>
      </c>
      <c r="S109" s="41" t="s">
        <v>443</v>
      </c>
      <c r="T109" s="41" t="s">
        <v>55</v>
      </c>
      <c r="U109" s="36" t="n">
        <f aca="false">_xlfn.IFS(T109="PÚBLICA",3,T109="PÚBLICA CLASIFICADA",2,T109="PÚBLICA RESERVADA",1,T109="ALTA",1,T109="BAJA",3)</f>
        <v>3</v>
      </c>
      <c r="V109" s="47" t="s">
        <v>56</v>
      </c>
      <c r="W109" s="36" t="n">
        <f aca="false">_xlfn.IFS(V109="ALTA",1,V109="MEDIA",2,V109="BAJA",3,V109="N/A",1,V109="NO",3,V109="SI",1)</f>
        <v>1</v>
      </c>
      <c r="X109" s="41" t="s">
        <v>57</v>
      </c>
      <c r="Y109" s="36" t="n">
        <f aca="false">_xlfn.IFS(X109="ALTA",1,X109="MEDIA",2,X109="BAJA",3,X109="N/A",1,X109="no",3,X109="si",1,X109="np",1)</f>
        <v>2</v>
      </c>
      <c r="Z109" s="37" t="n">
        <f aca="false">U109+W109+Y109</f>
        <v>6</v>
      </c>
      <c r="AA109" s="47" t="s">
        <v>53</v>
      </c>
      <c r="AB109" s="41" t="s">
        <v>47</v>
      </c>
      <c r="AC109" s="41" t="s">
        <v>47</v>
      </c>
      <c r="AD109" s="41" t="s">
        <v>47</v>
      </c>
      <c r="AE109" s="41" t="s">
        <v>47</v>
      </c>
      <c r="AF109" s="43" t="n">
        <v>44530</v>
      </c>
      <c r="AG109" s="41" t="s">
        <v>47</v>
      </c>
      <c r="AH109" s="33" t="n">
        <v>1</v>
      </c>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row>
    <row r="110" s="33" customFormat="true" ht="88.4" hidden="false" customHeight="false" outlineLevel="0" collapsed="false">
      <c r="A110" s="47" t="s">
        <v>444</v>
      </c>
      <c r="B110" s="41" t="s">
        <v>375</v>
      </c>
      <c r="C110" s="41" t="s">
        <v>42</v>
      </c>
      <c r="D110" s="41" t="s">
        <v>445</v>
      </c>
      <c r="E110" s="41" t="s">
        <v>446</v>
      </c>
      <c r="F110" s="41" t="s">
        <v>45</v>
      </c>
      <c r="G110" s="52" t="s">
        <v>441</v>
      </c>
      <c r="H110" s="41" t="s">
        <v>46</v>
      </c>
      <c r="I110" s="43" t="n">
        <v>43831</v>
      </c>
      <c r="J110" s="43" t="s">
        <v>235</v>
      </c>
      <c r="K110" s="43" t="s">
        <v>426</v>
      </c>
      <c r="L110" s="43" t="s">
        <v>426</v>
      </c>
      <c r="M110" s="41" t="s">
        <v>50</v>
      </c>
      <c r="N110" s="41" t="s">
        <v>51</v>
      </c>
      <c r="O110" s="41" t="s">
        <v>124</v>
      </c>
      <c r="P110" s="41" t="s">
        <v>45</v>
      </c>
      <c r="Q110" s="41" t="s">
        <v>45</v>
      </c>
      <c r="R110" s="41" t="s">
        <v>442</v>
      </c>
      <c r="S110" s="41" t="s">
        <v>447</v>
      </c>
      <c r="T110" s="41" t="s">
        <v>55</v>
      </c>
      <c r="U110" s="36" t="n">
        <f aca="false">_xlfn.IFS(T110="PÚBLICA",3,T110="PÚBLICA CLASIFICADA",2,T110="PÚBLICA RESERVADA",1,T110="ALTA",1,T110="BAJA",3)</f>
        <v>3</v>
      </c>
      <c r="V110" s="47" t="s">
        <v>56</v>
      </c>
      <c r="W110" s="36" t="n">
        <f aca="false">_xlfn.IFS(V110="ALTA",1,V110="MEDIA",2,V110="BAJA",3,V110="N/A",1,V110="NO",3,V110="SI",1)</f>
        <v>1</v>
      </c>
      <c r="X110" s="41" t="s">
        <v>56</v>
      </c>
      <c r="Y110" s="36" t="n">
        <f aca="false">_xlfn.IFS(X110="ALTA",1,X110="MEDIA",2,X110="BAJA",3,X110="N/A",1,X110="no",3,X110="si",1,X110="np",1)</f>
        <v>1</v>
      </c>
      <c r="Z110" s="37" t="n">
        <f aca="false">U110+W110+Y110</f>
        <v>5</v>
      </c>
      <c r="AA110" s="47" t="s">
        <v>53</v>
      </c>
      <c r="AB110" s="41" t="s">
        <v>47</v>
      </c>
      <c r="AC110" s="41" t="s">
        <v>47</v>
      </c>
      <c r="AD110" s="41" t="s">
        <v>47</v>
      </c>
      <c r="AE110" s="41" t="s">
        <v>47</v>
      </c>
      <c r="AF110" s="43" t="n">
        <v>44530</v>
      </c>
      <c r="AG110" s="41" t="s">
        <v>47</v>
      </c>
      <c r="AH110" s="33" t="n">
        <v>1</v>
      </c>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row>
    <row r="111" s="33" customFormat="true" ht="164.15" hidden="false" customHeight="false" outlineLevel="0" collapsed="false">
      <c r="A111" s="47" t="s">
        <v>448</v>
      </c>
      <c r="B111" s="41" t="s">
        <v>375</v>
      </c>
      <c r="C111" s="41" t="s">
        <v>42</v>
      </c>
      <c r="D111" s="41" t="s">
        <v>449</v>
      </c>
      <c r="E111" s="41" t="s">
        <v>450</v>
      </c>
      <c r="F111" s="41" t="s">
        <v>45</v>
      </c>
      <c r="G111" s="52" t="s">
        <v>441</v>
      </c>
      <c r="H111" s="41" t="s">
        <v>46</v>
      </c>
      <c r="I111" s="43" t="n">
        <v>43831</v>
      </c>
      <c r="J111" s="43" t="s">
        <v>235</v>
      </c>
      <c r="K111" s="43" t="s">
        <v>426</v>
      </c>
      <c r="L111" s="43" t="s">
        <v>426</v>
      </c>
      <c r="M111" s="41" t="s">
        <v>50</v>
      </c>
      <c r="N111" s="41" t="s">
        <v>51</v>
      </c>
      <c r="O111" s="41" t="s">
        <v>124</v>
      </c>
      <c r="P111" s="41" t="s">
        <v>45</v>
      </c>
      <c r="Q111" s="41" t="s">
        <v>45</v>
      </c>
      <c r="R111" s="41" t="s">
        <v>430</v>
      </c>
      <c r="S111" s="41" t="s">
        <v>451</v>
      </c>
      <c r="T111" s="41" t="s">
        <v>55</v>
      </c>
      <c r="U111" s="36" t="n">
        <f aca="false">_xlfn.IFS(T111="PÚBLICA",3,T111="PÚBLICA CLASIFICADA",2,T111="PÚBLICA RESERVADA",1,T111="ALTA",1,T111="BAJA",3)</f>
        <v>3</v>
      </c>
      <c r="V111" s="47" t="s">
        <v>56</v>
      </c>
      <c r="W111" s="36" t="n">
        <f aca="false">_xlfn.IFS(V111="ALTA",1,V111="MEDIA",2,V111="BAJA",3,V111="N/A",1,V111="NO",3,V111="SI",1)</f>
        <v>1</v>
      </c>
      <c r="X111" s="41" t="s">
        <v>56</v>
      </c>
      <c r="Y111" s="36" t="n">
        <f aca="false">_xlfn.IFS(X111="ALTA",1,X111="MEDIA",2,X111="BAJA",3,X111="N/A",1,X111="no",3,X111="si",1,X111="np",1)</f>
        <v>1</v>
      </c>
      <c r="Z111" s="37" t="n">
        <f aca="false">U111+W111+Y111</f>
        <v>5</v>
      </c>
      <c r="AA111" s="47" t="s">
        <v>53</v>
      </c>
      <c r="AB111" s="41" t="s">
        <v>47</v>
      </c>
      <c r="AC111" s="41" t="s">
        <v>47</v>
      </c>
      <c r="AD111" s="41" t="s">
        <v>47</v>
      </c>
      <c r="AE111" s="41" t="s">
        <v>47</v>
      </c>
      <c r="AF111" s="43" t="n">
        <v>44530</v>
      </c>
      <c r="AG111" s="41" t="s">
        <v>47</v>
      </c>
      <c r="AH111" s="33" t="n">
        <v>1</v>
      </c>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row>
    <row r="112" s="33" customFormat="true" ht="113.65" hidden="false" customHeight="false" outlineLevel="0" collapsed="false">
      <c r="A112" s="47" t="s">
        <v>452</v>
      </c>
      <c r="B112" s="41" t="s">
        <v>375</v>
      </c>
      <c r="C112" s="41" t="s">
        <v>42</v>
      </c>
      <c r="D112" s="41" t="s">
        <v>453</v>
      </c>
      <c r="E112" s="41" t="s">
        <v>454</v>
      </c>
      <c r="F112" s="41" t="s">
        <v>45</v>
      </c>
      <c r="G112" s="52" t="s">
        <v>455</v>
      </c>
      <c r="H112" s="41" t="s">
        <v>46</v>
      </c>
      <c r="I112" s="43" t="n">
        <v>43831</v>
      </c>
      <c r="J112" s="43" t="s">
        <v>235</v>
      </c>
      <c r="K112" s="43" t="s">
        <v>426</v>
      </c>
      <c r="L112" s="43" t="s">
        <v>426</v>
      </c>
      <c r="M112" s="41" t="s">
        <v>50</v>
      </c>
      <c r="N112" s="41" t="s">
        <v>51</v>
      </c>
      <c r="O112" s="41" t="s">
        <v>67</v>
      </c>
      <c r="P112" s="41" t="s">
        <v>45</v>
      </c>
      <c r="Q112" s="41" t="s">
        <v>45</v>
      </c>
      <c r="R112" s="41" t="s">
        <v>442</v>
      </c>
      <c r="S112" s="41" t="s">
        <v>456</v>
      </c>
      <c r="T112" s="41" t="s">
        <v>55</v>
      </c>
      <c r="U112" s="36" t="n">
        <f aca="false">_xlfn.IFS(T112="PÚBLICA",3,T112="PÚBLICA CLASIFICADA",2,T112="PÚBLICA RESERVADA",1,T112="ALTA",1,T112="BAJA",3)</f>
        <v>3</v>
      </c>
      <c r="V112" s="47" t="s">
        <v>56</v>
      </c>
      <c r="W112" s="36" t="n">
        <f aca="false">_xlfn.IFS(V112="ALTA",1,V112="MEDIA",2,V112="BAJA",3,V112="N/A",1,V112="NO",3,V112="SI",1)</f>
        <v>1</v>
      </c>
      <c r="X112" s="41" t="s">
        <v>57</v>
      </c>
      <c r="Y112" s="36" t="n">
        <f aca="false">_xlfn.IFS(X112="ALTA",1,X112="MEDIA",2,X112="BAJA",3,X112="N/A",1,X112="no",3,X112="si",1,X112="np",1)</f>
        <v>2</v>
      </c>
      <c r="Z112" s="37" t="n">
        <f aca="false">U112+W112+Y112</f>
        <v>6</v>
      </c>
      <c r="AA112" s="47" t="s">
        <v>53</v>
      </c>
      <c r="AB112" s="41" t="s">
        <v>47</v>
      </c>
      <c r="AC112" s="41" t="s">
        <v>47</v>
      </c>
      <c r="AD112" s="41" t="s">
        <v>47</v>
      </c>
      <c r="AE112" s="41" t="s">
        <v>47</v>
      </c>
      <c r="AF112" s="43" t="n">
        <v>44530</v>
      </c>
      <c r="AG112" s="41" t="s">
        <v>47</v>
      </c>
      <c r="AH112" s="33" t="n">
        <v>1</v>
      </c>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row>
    <row r="113" s="33" customFormat="true" ht="101" hidden="false" customHeight="false" outlineLevel="0" collapsed="false">
      <c r="A113" s="47" t="s">
        <v>457</v>
      </c>
      <c r="B113" s="41" t="s">
        <v>375</v>
      </c>
      <c r="C113" s="41" t="s">
        <v>42</v>
      </c>
      <c r="D113" s="41" t="s">
        <v>458</v>
      </c>
      <c r="E113" s="41" t="s">
        <v>459</v>
      </c>
      <c r="F113" s="41" t="s">
        <v>45</v>
      </c>
      <c r="G113" s="41" t="s">
        <v>441</v>
      </c>
      <c r="H113" s="41" t="s">
        <v>46</v>
      </c>
      <c r="I113" s="43" t="n">
        <v>43831</v>
      </c>
      <c r="J113" s="43" t="s">
        <v>235</v>
      </c>
      <c r="K113" s="43" t="s">
        <v>426</v>
      </c>
      <c r="L113" s="43" t="s">
        <v>426</v>
      </c>
      <c r="M113" s="41" t="s">
        <v>50</v>
      </c>
      <c r="N113" s="41" t="s">
        <v>51</v>
      </c>
      <c r="O113" s="41" t="s">
        <v>67</v>
      </c>
      <c r="P113" s="41" t="s">
        <v>45</v>
      </c>
      <c r="Q113" s="41" t="s">
        <v>45</v>
      </c>
      <c r="R113" s="41" t="s">
        <v>430</v>
      </c>
      <c r="S113" s="41" t="s">
        <v>460</v>
      </c>
      <c r="T113" s="41" t="s">
        <v>55</v>
      </c>
      <c r="U113" s="36" t="n">
        <f aca="false">_xlfn.IFS(T113="PÚBLICA",3,T113="PÚBLICA CLASIFICADA",2,T113="PÚBLICA RESERVADA",1,T113="ALTA",1,T113="BAJA",3)</f>
        <v>3</v>
      </c>
      <c r="V113" s="47" t="s">
        <v>57</v>
      </c>
      <c r="W113" s="36" t="n">
        <f aca="false">_xlfn.IFS(V113="ALTA",1,V113="MEDIA",2,V113="BAJA",3,V113="N/A",1,V113="NO",3,V113="SI",1)</f>
        <v>2</v>
      </c>
      <c r="X113" s="41" t="s">
        <v>57</v>
      </c>
      <c r="Y113" s="36" t="n">
        <f aca="false">_xlfn.IFS(X113="ALTA",1,X113="MEDIA",2,X113="BAJA",3,X113="N/A",1,X113="no",3,X113="si",1,X113="np",1)</f>
        <v>2</v>
      </c>
      <c r="Z113" s="37" t="n">
        <f aca="false">U113+W113+Y113</f>
        <v>7</v>
      </c>
      <c r="AA113" s="47" t="s">
        <v>53</v>
      </c>
      <c r="AB113" s="41" t="s">
        <v>47</v>
      </c>
      <c r="AC113" s="41" t="s">
        <v>47</v>
      </c>
      <c r="AD113" s="41" t="s">
        <v>47</v>
      </c>
      <c r="AE113" s="41" t="s">
        <v>47</v>
      </c>
      <c r="AF113" s="43" t="n">
        <v>44530</v>
      </c>
      <c r="AG113" s="41" t="s">
        <v>47</v>
      </c>
      <c r="AH113" s="33" t="n">
        <v>1</v>
      </c>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row>
    <row r="114" s="33" customFormat="true" ht="113.65" hidden="false" customHeight="false" outlineLevel="0" collapsed="false">
      <c r="A114" s="47" t="s">
        <v>461</v>
      </c>
      <c r="B114" s="41" t="s">
        <v>375</v>
      </c>
      <c r="C114" s="41" t="s">
        <v>42</v>
      </c>
      <c r="D114" s="41" t="s">
        <v>462</v>
      </c>
      <c r="E114" s="41" t="s">
        <v>463</v>
      </c>
      <c r="F114" s="41" t="s">
        <v>45</v>
      </c>
      <c r="G114" s="41" t="s">
        <v>441</v>
      </c>
      <c r="H114" s="41" t="s">
        <v>46</v>
      </c>
      <c r="I114" s="43" t="n">
        <v>43831</v>
      </c>
      <c r="J114" s="43" t="s">
        <v>235</v>
      </c>
      <c r="K114" s="43" t="s">
        <v>426</v>
      </c>
      <c r="L114" s="43" t="s">
        <v>426</v>
      </c>
      <c r="M114" s="41" t="s">
        <v>50</v>
      </c>
      <c r="N114" s="41" t="s">
        <v>51</v>
      </c>
      <c r="O114" s="41" t="s">
        <v>67</v>
      </c>
      <c r="P114" s="41" t="s">
        <v>45</v>
      </c>
      <c r="Q114" s="41" t="s">
        <v>45</v>
      </c>
      <c r="R114" s="41" t="s">
        <v>430</v>
      </c>
      <c r="S114" s="41" t="s">
        <v>464</v>
      </c>
      <c r="T114" s="41" t="s">
        <v>55</v>
      </c>
      <c r="U114" s="36" t="n">
        <f aca="false">_xlfn.IFS(T114="PÚBLICA",3,T114="PÚBLICA CLASIFICADA",2,T114="PÚBLICA RESERVADA",1,T114="ALTA",1,T114="BAJA",3)</f>
        <v>3</v>
      </c>
      <c r="V114" s="47" t="s">
        <v>57</v>
      </c>
      <c r="W114" s="36" t="n">
        <f aca="false">_xlfn.IFS(V114="ALTA",1,V114="MEDIA",2,V114="BAJA",3,V114="N/A",1,V114="NO",3,V114="SI",1)</f>
        <v>2</v>
      </c>
      <c r="X114" s="41" t="s">
        <v>57</v>
      </c>
      <c r="Y114" s="36" t="n">
        <f aca="false">_xlfn.IFS(X114="ALTA",1,X114="MEDIA",2,X114="BAJA",3,X114="N/A",1,X114="no",3,X114="si",1,X114="np",1)</f>
        <v>2</v>
      </c>
      <c r="Z114" s="37" t="n">
        <f aca="false">U114+W114+Y114</f>
        <v>7</v>
      </c>
      <c r="AA114" s="47" t="s">
        <v>53</v>
      </c>
      <c r="AB114" s="41" t="s">
        <v>47</v>
      </c>
      <c r="AC114" s="41" t="s">
        <v>47</v>
      </c>
      <c r="AD114" s="41" t="s">
        <v>47</v>
      </c>
      <c r="AE114" s="41" t="s">
        <v>47</v>
      </c>
      <c r="AF114" s="43" t="n">
        <v>44530</v>
      </c>
      <c r="AG114" s="41" t="s">
        <v>47</v>
      </c>
      <c r="AH114" s="33" t="n">
        <v>1</v>
      </c>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row>
    <row r="115" s="33" customFormat="true" ht="113.65" hidden="false" customHeight="false" outlineLevel="0" collapsed="false">
      <c r="A115" s="47" t="s">
        <v>465</v>
      </c>
      <c r="B115" s="41" t="s">
        <v>375</v>
      </c>
      <c r="C115" s="41" t="s">
        <v>42</v>
      </c>
      <c r="D115" s="41" t="s">
        <v>466</v>
      </c>
      <c r="E115" s="41" t="s">
        <v>467</v>
      </c>
      <c r="F115" s="41" t="s">
        <v>53</v>
      </c>
      <c r="G115" s="47" t="s">
        <v>47</v>
      </c>
      <c r="H115" s="41" t="s">
        <v>46</v>
      </c>
      <c r="I115" s="43" t="n">
        <v>43831</v>
      </c>
      <c r="J115" s="43" t="s">
        <v>235</v>
      </c>
      <c r="K115" s="43" t="s">
        <v>426</v>
      </c>
      <c r="L115" s="43" t="s">
        <v>426</v>
      </c>
      <c r="M115" s="41" t="s">
        <v>50</v>
      </c>
      <c r="N115" s="41" t="s">
        <v>51</v>
      </c>
      <c r="O115" s="41" t="s">
        <v>67</v>
      </c>
      <c r="P115" s="41" t="s">
        <v>45</v>
      </c>
      <c r="Q115" s="41" t="s">
        <v>45</v>
      </c>
      <c r="R115" s="41" t="s">
        <v>430</v>
      </c>
      <c r="S115" s="41" t="s">
        <v>468</v>
      </c>
      <c r="T115" s="41" t="s">
        <v>55</v>
      </c>
      <c r="U115" s="36" t="n">
        <f aca="false">_xlfn.IFS(T115="PÚBLICA",3,T115="PÚBLICA CLASIFICADA",2,T115="PÚBLICA RESERVADA",1,T115="ALTA",1,T115="BAJA",3)</f>
        <v>3</v>
      </c>
      <c r="V115" s="47" t="s">
        <v>56</v>
      </c>
      <c r="W115" s="36" t="n">
        <f aca="false">_xlfn.IFS(V115="ALTA",1,V115="MEDIA",2,V115="BAJA",3,V115="N/A",1,V115="NO",3,V115="SI",1)</f>
        <v>1</v>
      </c>
      <c r="X115" s="41" t="s">
        <v>56</v>
      </c>
      <c r="Y115" s="36" t="n">
        <f aca="false">_xlfn.IFS(X115="ALTA",1,X115="MEDIA",2,X115="BAJA",3,X115="N/A",1,X115="no",3,X115="si",1,X115="np",1)</f>
        <v>1</v>
      </c>
      <c r="Z115" s="37" t="n">
        <f aca="false">U115+W115+Y115</f>
        <v>5</v>
      </c>
      <c r="AA115" s="47" t="s">
        <v>53</v>
      </c>
      <c r="AB115" s="41" t="s">
        <v>47</v>
      </c>
      <c r="AC115" s="41" t="s">
        <v>47</v>
      </c>
      <c r="AD115" s="41" t="s">
        <v>47</v>
      </c>
      <c r="AE115" s="41" t="s">
        <v>47</v>
      </c>
      <c r="AF115" s="43" t="n">
        <v>44530</v>
      </c>
      <c r="AG115" s="41" t="s">
        <v>47</v>
      </c>
      <c r="AH115" s="33" t="n">
        <v>1</v>
      </c>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row>
    <row r="116" s="33" customFormat="true" ht="88.4" hidden="false" customHeight="false" outlineLevel="0" collapsed="false">
      <c r="A116" s="47" t="s">
        <v>469</v>
      </c>
      <c r="B116" s="41" t="s">
        <v>375</v>
      </c>
      <c r="C116" s="41" t="s">
        <v>42</v>
      </c>
      <c r="D116" s="41" t="s">
        <v>470</v>
      </c>
      <c r="E116" s="41" t="s">
        <v>471</v>
      </c>
      <c r="F116" s="41" t="s">
        <v>45</v>
      </c>
      <c r="G116" s="52" t="s">
        <v>441</v>
      </c>
      <c r="H116" s="41" t="s">
        <v>46</v>
      </c>
      <c r="I116" s="43" t="n">
        <v>43831</v>
      </c>
      <c r="J116" s="43" t="s">
        <v>235</v>
      </c>
      <c r="K116" s="43" t="s">
        <v>426</v>
      </c>
      <c r="L116" s="43" t="s">
        <v>426</v>
      </c>
      <c r="M116" s="41" t="s">
        <v>50</v>
      </c>
      <c r="N116" s="41" t="s">
        <v>51</v>
      </c>
      <c r="O116" s="41" t="s">
        <v>67</v>
      </c>
      <c r="P116" s="41" t="s">
        <v>45</v>
      </c>
      <c r="Q116" s="41" t="s">
        <v>45</v>
      </c>
      <c r="R116" s="41" t="s">
        <v>430</v>
      </c>
      <c r="S116" s="41" t="s">
        <v>472</v>
      </c>
      <c r="T116" s="41" t="s">
        <v>55</v>
      </c>
      <c r="U116" s="36" t="n">
        <f aca="false">_xlfn.IFS(T116="PÚBLICA",3,T116="PÚBLICA CLASIFICADA",2,T116="PÚBLICA RESERVADA",1,T116="ALTA",1,T116="BAJA",3)</f>
        <v>3</v>
      </c>
      <c r="V116" s="47" t="s">
        <v>57</v>
      </c>
      <c r="W116" s="36" t="n">
        <f aca="false">_xlfn.IFS(V116="ALTA",1,V116="MEDIA",2,V116="BAJA",3,V116="N/A",1,V116="NO",3,V116="SI",1)</f>
        <v>2</v>
      </c>
      <c r="X116" s="41" t="s">
        <v>57</v>
      </c>
      <c r="Y116" s="36" t="n">
        <f aca="false">_xlfn.IFS(X116="ALTA",1,X116="MEDIA",2,X116="BAJA",3,X116="N/A",1,X116="no",3,X116="si",1,X116="np",1)</f>
        <v>2</v>
      </c>
      <c r="Z116" s="37" t="n">
        <f aca="false">U116+W116+Y116</f>
        <v>7</v>
      </c>
      <c r="AA116" s="47" t="s">
        <v>53</v>
      </c>
      <c r="AB116" s="41" t="s">
        <v>47</v>
      </c>
      <c r="AC116" s="41" t="s">
        <v>47</v>
      </c>
      <c r="AD116" s="41" t="s">
        <v>47</v>
      </c>
      <c r="AE116" s="41" t="s">
        <v>47</v>
      </c>
      <c r="AF116" s="43" t="n">
        <v>44530</v>
      </c>
      <c r="AG116" s="41" t="s">
        <v>47</v>
      </c>
      <c r="AH116" s="33" t="n">
        <v>1</v>
      </c>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row>
    <row r="117" s="33" customFormat="true" ht="50.5" hidden="false" customHeight="false" outlineLevel="0" collapsed="false">
      <c r="A117" s="47" t="s">
        <v>473</v>
      </c>
      <c r="B117" s="41" t="s">
        <v>375</v>
      </c>
      <c r="C117" s="41" t="s">
        <v>42</v>
      </c>
      <c r="D117" s="41" t="s">
        <v>474</v>
      </c>
      <c r="E117" s="41" t="s">
        <v>475</v>
      </c>
      <c r="F117" s="41" t="s">
        <v>45</v>
      </c>
      <c r="G117" s="52" t="s">
        <v>441</v>
      </c>
      <c r="H117" s="41" t="s">
        <v>46</v>
      </c>
      <c r="I117" s="43" t="n">
        <v>43831</v>
      </c>
      <c r="J117" s="43" t="s">
        <v>379</v>
      </c>
      <c r="K117" s="43" t="s">
        <v>426</v>
      </c>
      <c r="L117" s="43" t="s">
        <v>426</v>
      </c>
      <c r="M117" s="41" t="s">
        <v>50</v>
      </c>
      <c r="N117" s="41" t="s">
        <v>51</v>
      </c>
      <c r="O117" s="41" t="s">
        <v>124</v>
      </c>
      <c r="P117" s="41" t="s">
        <v>45</v>
      </c>
      <c r="Q117" s="41" t="s">
        <v>45</v>
      </c>
      <c r="R117" s="41" t="s">
        <v>430</v>
      </c>
      <c r="S117" s="41" t="s">
        <v>476</v>
      </c>
      <c r="T117" s="41" t="s">
        <v>55</v>
      </c>
      <c r="U117" s="36" t="n">
        <f aca="false">_xlfn.IFS(T117="PÚBLICA",3,T117="PÚBLICA CLASIFICADA",2,T117="PÚBLICA RESERVADA",1,T117="ALTA",1,T117="BAJA",3)</f>
        <v>3</v>
      </c>
      <c r="V117" s="47" t="s">
        <v>57</v>
      </c>
      <c r="W117" s="36" t="n">
        <f aca="false">_xlfn.IFS(V117="ALTA",1,V117="MEDIA",2,V117="BAJA",3,V117="N/A",1,V117="NO",3,V117="SI",1)</f>
        <v>2</v>
      </c>
      <c r="X117" s="41" t="s">
        <v>57</v>
      </c>
      <c r="Y117" s="36" t="n">
        <f aca="false">_xlfn.IFS(X117="ALTA",1,X117="MEDIA",2,X117="BAJA",3,X117="N/A",1,X117="no",3,X117="si",1,X117="np",1)</f>
        <v>2</v>
      </c>
      <c r="Z117" s="37" t="n">
        <f aca="false">U117+W117+Y117</f>
        <v>7</v>
      </c>
      <c r="AA117" s="47" t="s">
        <v>53</v>
      </c>
      <c r="AB117" s="41" t="s">
        <v>47</v>
      </c>
      <c r="AC117" s="41" t="s">
        <v>47</v>
      </c>
      <c r="AD117" s="41" t="s">
        <v>47</v>
      </c>
      <c r="AE117" s="41" t="s">
        <v>47</v>
      </c>
      <c r="AF117" s="43" t="n">
        <v>44530</v>
      </c>
      <c r="AG117" s="41" t="s">
        <v>47</v>
      </c>
      <c r="AH117" s="33" t="n">
        <v>1</v>
      </c>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row>
    <row r="118" s="33" customFormat="true" ht="37.85" hidden="false" customHeight="false" outlineLevel="0" collapsed="false">
      <c r="A118" s="47" t="s">
        <v>477</v>
      </c>
      <c r="B118" s="41" t="s">
        <v>375</v>
      </c>
      <c r="C118" s="41" t="s">
        <v>42</v>
      </c>
      <c r="D118" s="41" t="s">
        <v>478</v>
      </c>
      <c r="E118" s="41" t="s">
        <v>479</v>
      </c>
      <c r="F118" s="41" t="s">
        <v>45</v>
      </c>
      <c r="G118" s="41" t="s">
        <v>441</v>
      </c>
      <c r="H118" s="41" t="s">
        <v>46</v>
      </c>
      <c r="I118" s="43" t="n">
        <v>43831</v>
      </c>
      <c r="J118" s="43" t="s">
        <v>379</v>
      </c>
      <c r="K118" s="43" t="s">
        <v>426</v>
      </c>
      <c r="L118" s="43" t="s">
        <v>426</v>
      </c>
      <c r="M118" s="41" t="s">
        <v>50</v>
      </c>
      <c r="N118" s="41" t="s">
        <v>51</v>
      </c>
      <c r="O118" s="41" t="s">
        <v>124</v>
      </c>
      <c r="P118" s="41" t="s">
        <v>45</v>
      </c>
      <c r="Q118" s="41" t="s">
        <v>45</v>
      </c>
      <c r="R118" s="41" t="s">
        <v>430</v>
      </c>
      <c r="S118" s="41" t="s">
        <v>476</v>
      </c>
      <c r="T118" s="41" t="s">
        <v>55</v>
      </c>
      <c r="U118" s="36" t="n">
        <f aca="false">_xlfn.IFS(T118="PÚBLICA",3,T118="PÚBLICA CLASIFICADA",2,T118="PÚBLICA RESERVADA",1,T118="ALTA",1,T118="BAJA",3)</f>
        <v>3</v>
      </c>
      <c r="V118" s="47" t="s">
        <v>57</v>
      </c>
      <c r="W118" s="36" t="n">
        <f aca="false">_xlfn.IFS(V118="ALTA",1,V118="MEDIA",2,V118="BAJA",3,V118="N/A",1,V118="NO",3,V118="SI",1)</f>
        <v>2</v>
      </c>
      <c r="X118" s="41" t="s">
        <v>57</v>
      </c>
      <c r="Y118" s="36" t="n">
        <f aca="false">_xlfn.IFS(X118="ALTA",1,X118="MEDIA",2,X118="BAJA",3,X118="N/A",1,X118="no",3,X118="si",1,X118="np",1)</f>
        <v>2</v>
      </c>
      <c r="Z118" s="37" t="n">
        <f aca="false">U118+W118+Y118</f>
        <v>7</v>
      </c>
      <c r="AA118" s="47" t="s">
        <v>53</v>
      </c>
      <c r="AB118" s="41" t="s">
        <v>47</v>
      </c>
      <c r="AC118" s="41" t="s">
        <v>47</v>
      </c>
      <c r="AD118" s="41" t="s">
        <v>47</v>
      </c>
      <c r="AE118" s="41" t="s">
        <v>47</v>
      </c>
      <c r="AF118" s="43" t="n">
        <v>44530</v>
      </c>
      <c r="AG118" s="41" t="s">
        <v>47</v>
      </c>
      <c r="AH118" s="33" t="n">
        <v>1</v>
      </c>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row>
    <row r="119" s="33" customFormat="true" ht="75.75" hidden="false" customHeight="false" outlineLevel="0" collapsed="false">
      <c r="A119" s="47" t="s">
        <v>480</v>
      </c>
      <c r="B119" s="41" t="s">
        <v>375</v>
      </c>
      <c r="C119" s="41" t="s">
        <v>42</v>
      </c>
      <c r="D119" s="41" t="s">
        <v>481</v>
      </c>
      <c r="E119" s="41" t="s">
        <v>482</v>
      </c>
      <c r="F119" s="41" t="s">
        <v>45</v>
      </c>
      <c r="G119" s="41" t="s">
        <v>441</v>
      </c>
      <c r="H119" s="41" t="s">
        <v>46</v>
      </c>
      <c r="I119" s="43" t="n">
        <v>43831</v>
      </c>
      <c r="J119" s="43" t="s">
        <v>379</v>
      </c>
      <c r="K119" s="43" t="s">
        <v>426</v>
      </c>
      <c r="L119" s="43" t="s">
        <v>426</v>
      </c>
      <c r="M119" s="41" t="s">
        <v>50</v>
      </c>
      <c r="N119" s="41" t="s">
        <v>51</v>
      </c>
      <c r="O119" s="41" t="s">
        <v>67</v>
      </c>
      <c r="P119" s="41" t="s">
        <v>45</v>
      </c>
      <c r="Q119" s="41" t="s">
        <v>45</v>
      </c>
      <c r="R119" s="41" t="s">
        <v>483</v>
      </c>
      <c r="S119" s="41" t="s">
        <v>476</v>
      </c>
      <c r="T119" s="41" t="s">
        <v>55</v>
      </c>
      <c r="U119" s="36" t="n">
        <f aca="false">_xlfn.IFS(T119="PÚBLICA",3,T119="PÚBLICA CLASIFICADA",2,T119="PÚBLICA RESERVADA",1,T119="ALTA",1,T119="BAJA",3)</f>
        <v>3</v>
      </c>
      <c r="V119" s="47" t="s">
        <v>56</v>
      </c>
      <c r="W119" s="36" t="n">
        <f aca="false">_xlfn.IFS(V119="ALTA",1,V119="MEDIA",2,V119="BAJA",3,V119="N/A",1,V119="NO",3,V119="SI",1)</f>
        <v>1</v>
      </c>
      <c r="X119" s="41" t="s">
        <v>57</v>
      </c>
      <c r="Y119" s="36" t="n">
        <f aca="false">_xlfn.IFS(X119="ALTA",1,X119="MEDIA",2,X119="BAJA",3,X119="N/A",1,X119="no",3,X119="si",1,X119="np",1)</f>
        <v>2</v>
      </c>
      <c r="Z119" s="37" t="n">
        <f aca="false">U119+W119+Y119</f>
        <v>6</v>
      </c>
      <c r="AA119" s="47" t="s">
        <v>53</v>
      </c>
      <c r="AB119" s="41" t="s">
        <v>47</v>
      </c>
      <c r="AC119" s="41" t="s">
        <v>47</v>
      </c>
      <c r="AD119" s="41" t="s">
        <v>47</v>
      </c>
      <c r="AE119" s="41" t="s">
        <v>47</v>
      </c>
      <c r="AF119" s="43" t="n">
        <v>44530</v>
      </c>
      <c r="AG119" s="41" t="s">
        <v>47</v>
      </c>
      <c r="AH119" s="33" t="n">
        <v>1</v>
      </c>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row>
    <row r="120" s="33" customFormat="true" ht="37.85" hidden="false" customHeight="false" outlineLevel="0" collapsed="false">
      <c r="A120" s="47" t="s">
        <v>484</v>
      </c>
      <c r="B120" s="41" t="s">
        <v>375</v>
      </c>
      <c r="C120" s="41" t="s">
        <v>42</v>
      </c>
      <c r="D120" s="41" t="s">
        <v>485</v>
      </c>
      <c r="E120" s="41" t="s">
        <v>486</v>
      </c>
      <c r="F120" s="41" t="s">
        <v>45</v>
      </c>
      <c r="G120" s="41" t="s">
        <v>441</v>
      </c>
      <c r="H120" s="41" t="s">
        <v>46</v>
      </c>
      <c r="I120" s="43" t="n">
        <v>43831</v>
      </c>
      <c r="J120" s="43" t="s">
        <v>235</v>
      </c>
      <c r="K120" s="43" t="s">
        <v>426</v>
      </c>
      <c r="L120" s="43" t="s">
        <v>426</v>
      </c>
      <c r="M120" s="41" t="s">
        <v>50</v>
      </c>
      <c r="N120" s="41" t="s">
        <v>51</v>
      </c>
      <c r="O120" s="41" t="s">
        <v>124</v>
      </c>
      <c r="P120" s="41" t="s">
        <v>45</v>
      </c>
      <c r="Q120" s="41" t="s">
        <v>45</v>
      </c>
      <c r="R120" s="41" t="s">
        <v>430</v>
      </c>
      <c r="S120" s="41" t="s">
        <v>476</v>
      </c>
      <c r="T120" s="41" t="s">
        <v>55</v>
      </c>
      <c r="U120" s="36" t="n">
        <f aca="false">_xlfn.IFS(T120="PÚBLICA",3,T120="PÚBLICA CLASIFICADA",2,T120="PÚBLICA RESERVADA",1,T120="ALTA",1,T120="BAJA",3)</f>
        <v>3</v>
      </c>
      <c r="V120" s="47" t="s">
        <v>57</v>
      </c>
      <c r="W120" s="36" t="n">
        <f aca="false">_xlfn.IFS(V120="ALTA",1,V120="MEDIA",2,V120="BAJA",3,V120="N/A",1,V120="NO",3,V120="SI",1)</f>
        <v>2</v>
      </c>
      <c r="X120" s="41" t="s">
        <v>57</v>
      </c>
      <c r="Y120" s="36" t="n">
        <f aca="false">_xlfn.IFS(X120="ALTA",1,X120="MEDIA",2,X120="BAJA",3,X120="N/A",1,X120="no",3,X120="si",1,X120="np",1)</f>
        <v>2</v>
      </c>
      <c r="Z120" s="37" t="n">
        <f aca="false">U120+W120+Y120</f>
        <v>7</v>
      </c>
      <c r="AA120" s="47" t="s">
        <v>53</v>
      </c>
      <c r="AB120" s="41" t="s">
        <v>47</v>
      </c>
      <c r="AC120" s="41" t="s">
        <v>47</v>
      </c>
      <c r="AD120" s="41" t="s">
        <v>47</v>
      </c>
      <c r="AE120" s="41" t="s">
        <v>47</v>
      </c>
      <c r="AF120" s="43" t="n">
        <v>44530</v>
      </c>
      <c r="AG120" s="41" t="s">
        <v>47</v>
      </c>
      <c r="AH120" s="33" t="n">
        <v>1</v>
      </c>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row>
    <row r="121" s="33" customFormat="true" ht="37.85" hidden="false" customHeight="false" outlineLevel="0" collapsed="false">
      <c r="A121" s="47" t="s">
        <v>487</v>
      </c>
      <c r="B121" s="41" t="s">
        <v>375</v>
      </c>
      <c r="C121" s="41" t="s">
        <v>42</v>
      </c>
      <c r="D121" s="41" t="s">
        <v>488</v>
      </c>
      <c r="E121" s="41" t="s">
        <v>489</v>
      </c>
      <c r="F121" s="41" t="s">
        <v>45</v>
      </c>
      <c r="G121" s="41" t="s">
        <v>441</v>
      </c>
      <c r="H121" s="41" t="s">
        <v>46</v>
      </c>
      <c r="I121" s="43" t="n">
        <v>43831</v>
      </c>
      <c r="J121" s="43" t="s">
        <v>235</v>
      </c>
      <c r="K121" s="43" t="s">
        <v>426</v>
      </c>
      <c r="L121" s="43" t="s">
        <v>426</v>
      </c>
      <c r="M121" s="41" t="s">
        <v>50</v>
      </c>
      <c r="N121" s="41" t="s">
        <v>51</v>
      </c>
      <c r="O121" s="41" t="s">
        <v>124</v>
      </c>
      <c r="P121" s="41" t="s">
        <v>45</v>
      </c>
      <c r="Q121" s="41" t="s">
        <v>45</v>
      </c>
      <c r="R121" s="41" t="s">
        <v>430</v>
      </c>
      <c r="S121" s="41" t="s">
        <v>476</v>
      </c>
      <c r="T121" s="41" t="s">
        <v>55</v>
      </c>
      <c r="U121" s="36" t="n">
        <f aca="false">_xlfn.IFS(T121="PÚBLICA",3,T121="PÚBLICA CLASIFICADA",2,T121="PÚBLICA RESERVADA",1,T121="ALTA",1,T121="BAJA",3)</f>
        <v>3</v>
      </c>
      <c r="V121" s="47" t="s">
        <v>57</v>
      </c>
      <c r="W121" s="36" t="n">
        <f aca="false">_xlfn.IFS(V121="ALTA",1,V121="MEDIA",2,V121="BAJA",3,V121="N/A",1,V121="NO",3,V121="SI",1)</f>
        <v>2</v>
      </c>
      <c r="X121" s="41" t="s">
        <v>57</v>
      </c>
      <c r="Y121" s="36" t="n">
        <f aca="false">_xlfn.IFS(X121="ALTA",1,X121="MEDIA",2,X121="BAJA",3,X121="N/A",1,X121="no",3,X121="si",1,X121="np",1)</f>
        <v>2</v>
      </c>
      <c r="Z121" s="37" t="n">
        <f aca="false">U121+W121+Y121</f>
        <v>7</v>
      </c>
      <c r="AA121" s="47" t="s">
        <v>53</v>
      </c>
      <c r="AB121" s="41" t="s">
        <v>47</v>
      </c>
      <c r="AC121" s="41" t="s">
        <v>47</v>
      </c>
      <c r="AD121" s="41" t="s">
        <v>47</v>
      </c>
      <c r="AE121" s="41" t="s">
        <v>47</v>
      </c>
      <c r="AF121" s="43" t="n">
        <v>44530</v>
      </c>
      <c r="AG121" s="41" t="s">
        <v>47</v>
      </c>
      <c r="AH121" s="33" t="n">
        <v>1</v>
      </c>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row>
    <row r="122" s="33" customFormat="true" ht="88.4" hidden="false" customHeight="false" outlineLevel="0" collapsed="false">
      <c r="A122" s="47" t="s">
        <v>490</v>
      </c>
      <c r="B122" s="41" t="s">
        <v>375</v>
      </c>
      <c r="C122" s="41" t="s">
        <v>42</v>
      </c>
      <c r="D122" s="41" t="s">
        <v>491</v>
      </c>
      <c r="E122" s="41" t="s">
        <v>492</v>
      </c>
      <c r="F122" s="41" t="s">
        <v>45</v>
      </c>
      <c r="G122" s="41" t="s">
        <v>441</v>
      </c>
      <c r="H122" s="41" t="s">
        <v>46</v>
      </c>
      <c r="I122" s="43" t="n">
        <v>43831</v>
      </c>
      <c r="J122" s="43" t="s">
        <v>235</v>
      </c>
      <c r="K122" s="43" t="s">
        <v>426</v>
      </c>
      <c r="L122" s="43" t="s">
        <v>426</v>
      </c>
      <c r="M122" s="41" t="s">
        <v>50</v>
      </c>
      <c r="N122" s="41" t="s">
        <v>51</v>
      </c>
      <c r="O122" s="41" t="s">
        <v>124</v>
      </c>
      <c r="P122" s="41" t="s">
        <v>45</v>
      </c>
      <c r="Q122" s="41" t="s">
        <v>45</v>
      </c>
      <c r="R122" s="41" t="s">
        <v>430</v>
      </c>
      <c r="S122" s="41" t="s">
        <v>493</v>
      </c>
      <c r="T122" s="41" t="s">
        <v>55</v>
      </c>
      <c r="U122" s="36" t="n">
        <f aca="false">_xlfn.IFS(T122="PÚBLICA",3,T122="PÚBLICA CLASIFICADA",2,T122="PÚBLICA RESERVADA",1,T122="ALTA",1,T122="BAJA",3)</f>
        <v>3</v>
      </c>
      <c r="V122" s="47" t="s">
        <v>57</v>
      </c>
      <c r="W122" s="36" t="n">
        <f aca="false">_xlfn.IFS(V122="ALTA",1,V122="MEDIA",2,V122="BAJA",3,V122="N/A",1,V122="NO",3,V122="SI",1)</f>
        <v>2</v>
      </c>
      <c r="X122" s="41" t="s">
        <v>57</v>
      </c>
      <c r="Y122" s="36" t="n">
        <f aca="false">_xlfn.IFS(X122="ALTA",1,X122="MEDIA",2,X122="BAJA",3,X122="N/A",1,X122="no",3,X122="si",1,X122="np",1)</f>
        <v>2</v>
      </c>
      <c r="Z122" s="37" t="n">
        <f aca="false">U122+W122+Y122</f>
        <v>7</v>
      </c>
      <c r="AA122" s="47" t="s">
        <v>53</v>
      </c>
      <c r="AB122" s="41" t="s">
        <v>47</v>
      </c>
      <c r="AC122" s="41" t="s">
        <v>47</v>
      </c>
      <c r="AD122" s="41" t="s">
        <v>47</v>
      </c>
      <c r="AE122" s="41" t="s">
        <v>47</v>
      </c>
      <c r="AF122" s="43" t="n">
        <v>44530</v>
      </c>
      <c r="AG122" s="41" t="s">
        <v>47</v>
      </c>
      <c r="AH122" s="33" t="n">
        <v>1</v>
      </c>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row>
    <row r="123" s="33" customFormat="true" ht="113.65" hidden="false" customHeight="false" outlineLevel="0" collapsed="false">
      <c r="A123" s="47" t="s">
        <v>494</v>
      </c>
      <c r="B123" s="41" t="s">
        <v>375</v>
      </c>
      <c r="C123" s="41" t="s">
        <v>42</v>
      </c>
      <c r="D123" s="41" t="s">
        <v>495</v>
      </c>
      <c r="E123" s="41" t="s">
        <v>496</v>
      </c>
      <c r="F123" s="41" t="s">
        <v>45</v>
      </c>
      <c r="G123" s="41" t="s">
        <v>497</v>
      </c>
      <c r="H123" s="41" t="s">
        <v>46</v>
      </c>
      <c r="I123" s="43" t="n">
        <v>43831</v>
      </c>
      <c r="J123" s="43" t="s">
        <v>235</v>
      </c>
      <c r="K123" s="43" t="s">
        <v>426</v>
      </c>
      <c r="L123" s="43" t="s">
        <v>426</v>
      </c>
      <c r="M123" s="41" t="s">
        <v>50</v>
      </c>
      <c r="N123" s="41" t="s">
        <v>51</v>
      </c>
      <c r="O123" s="41" t="s">
        <v>124</v>
      </c>
      <c r="P123" s="41" t="s">
        <v>45</v>
      </c>
      <c r="Q123" s="41" t="s">
        <v>45</v>
      </c>
      <c r="R123" s="41" t="s">
        <v>430</v>
      </c>
      <c r="S123" s="41" t="s">
        <v>498</v>
      </c>
      <c r="T123" s="41" t="s">
        <v>55</v>
      </c>
      <c r="U123" s="36" t="n">
        <f aca="false">_xlfn.IFS(T123="PÚBLICA",3,T123="PÚBLICA CLASIFICADA",2,T123="PÚBLICA RESERVADA",1,T123="ALTA",1,T123="BAJA",3)</f>
        <v>3</v>
      </c>
      <c r="V123" s="47" t="s">
        <v>56</v>
      </c>
      <c r="W123" s="36" t="n">
        <f aca="false">_xlfn.IFS(V123="ALTA",1,V123="MEDIA",2,V123="BAJA",3,V123="N/A",1,V123="NO",3,V123="SI",1)</f>
        <v>1</v>
      </c>
      <c r="X123" s="41" t="s">
        <v>56</v>
      </c>
      <c r="Y123" s="36" t="n">
        <f aca="false">_xlfn.IFS(X123="ALTA",1,X123="MEDIA",2,X123="BAJA",3,X123="N/A",1,X123="no",3,X123="si",1,X123="np",1)</f>
        <v>1</v>
      </c>
      <c r="Z123" s="37" t="n">
        <f aca="false">U123+W123+Y123</f>
        <v>5</v>
      </c>
      <c r="AA123" s="47" t="s">
        <v>53</v>
      </c>
      <c r="AB123" s="41" t="s">
        <v>47</v>
      </c>
      <c r="AC123" s="41" t="s">
        <v>47</v>
      </c>
      <c r="AD123" s="41" t="s">
        <v>47</v>
      </c>
      <c r="AE123" s="41" t="s">
        <v>47</v>
      </c>
      <c r="AF123" s="43" t="n">
        <v>44530</v>
      </c>
      <c r="AG123" s="41" t="s">
        <v>47</v>
      </c>
      <c r="AH123" s="33" t="n">
        <v>1</v>
      </c>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row>
    <row r="124" s="33" customFormat="true" ht="50.5" hidden="false" customHeight="false" outlineLevel="0" collapsed="false">
      <c r="A124" s="47" t="s">
        <v>499</v>
      </c>
      <c r="B124" s="41" t="s">
        <v>375</v>
      </c>
      <c r="C124" s="41" t="s">
        <v>42</v>
      </c>
      <c r="D124" s="41" t="s">
        <v>500</v>
      </c>
      <c r="E124" s="41" t="s">
        <v>501</v>
      </c>
      <c r="F124" s="41" t="s">
        <v>45</v>
      </c>
      <c r="G124" s="41" t="s">
        <v>502</v>
      </c>
      <c r="H124" s="41" t="s">
        <v>46</v>
      </c>
      <c r="I124" s="43" t="n">
        <v>43831</v>
      </c>
      <c r="J124" s="43" t="s">
        <v>235</v>
      </c>
      <c r="K124" s="43" t="s">
        <v>426</v>
      </c>
      <c r="L124" s="43" t="s">
        <v>426</v>
      </c>
      <c r="M124" s="41" t="s">
        <v>50</v>
      </c>
      <c r="N124" s="41" t="s">
        <v>51</v>
      </c>
      <c r="O124" s="41" t="s">
        <v>124</v>
      </c>
      <c r="P124" s="41" t="s">
        <v>45</v>
      </c>
      <c r="Q124" s="41" t="s">
        <v>45</v>
      </c>
      <c r="R124" s="41" t="s">
        <v>409</v>
      </c>
      <c r="S124" s="41" t="s">
        <v>47</v>
      </c>
      <c r="T124" s="41" t="s">
        <v>55</v>
      </c>
      <c r="U124" s="36" t="n">
        <f aca="false">_xlfn.IFS(T124="PÚBLICA",3,T124="PÚBLICA CLASIFICADA",2,T124="PÚBLICA RESERVADA",1,T124="ALTA",1,T124="BAJA",3)</f>
        <v>3</v>
      </c>
      <c r="V124" s="47" t="s">
        <v>111</v>
      </c>
      <c r="W124" s="36" t="n">
        <f aca="false">_xlfn.IFS(V124="ALTA",1,V124="MEDIA",2,V124="BAJA",3,V124="N/A",1,V124="NO",3,V124="SI",1)</f>
        <v>3</v>
      </c>
      <c r="X124" s="41" t="s">
        <v>57</v>
      </c>
      <c r="Y124" s="36" t="n">
        <f aca="false">_xlfn.IFS(X124="ALTA",1,X124="MEDIA",2,X124="BAJA",3,X124="N/A",1,X124="no",3,X124="si",1,X124="np",1)</f>
        <v>2</v>
      </c>
      <c r="Z124" s="37" t="n">
        <f aca="false">U124+W124+Y124</f>
        <v>8</v>
      </c>
      <c r="AA124" s="47" t="s">
        <v>53</v>
      </c>
      <c r="AB124" s="41" t="s">
        <v>47</v>
      </c>
      <c r="AC124" s="41" t="s">
        <v>47</v>
      </c>
      <c r="AD124" s="41" t="s">
        <v>47</v>
      </c>
      <c r="AE124" s="41" t="s">
        <v>47</v>
      </c>
      <c r="AF124" s="43" t="n">
        <v>44530</v>
      </c>
      <c r="AG124" s="41" t="s">
        <v>47</v>
      </c>
      <c r="AH124" s="33" t="n">
        <v>1</v>
      </c>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row>
    <row r="125" s="33" customFormat="true" ht="37.85" hidden="false" customHeight="false" outlineLevel="0" collapsed="false">
      <c r="A125" s="47" t="s">
        <v>503</v>
      </c>
      <c r="B125" s="41" t="s">
        <v>375</v>
      </c>
      <c r="C125" s="41" t="s">
        <v>42</v>
      </c>
      <c r="D125" s="41" t="s">
        <v>504</v>
      </c>
      <c r="E125" s="41" t="s">
        <v>501</v>
      </c>
      <c r="F125" s="41" t="s">
        <v>45</v>
      </c>
      <c r="G125" s="52" t="s">
        <v>502</v>
      </c>
      <c r="H125" s="41" t="s">
        <v>46</v>
      </c>
      <c r="I125" s="43" t="n">
        <v>43831</v>
      </c>
      <c r="J125" s="43" t="s">
        <v>235</v>
      </c>
      <c r="K125" s="43" t="s">
        <v>426</v>
      </c>
      <c r="L125" s="43" t="s">
        <v>426</v>
      </c>
      <c r="M125" s="41" t="s">
        <v>50</v>
      </c>
      <c r="N125" s="41" t="s">
        <v>51</v>
      </c>
      <c r="O125" s="41" t="s">
        <v>124</v>
      </c>
      <c r="P125" s="41" t="s">
        <v>45</v>
      </c>
      <c r="Q125" s="41" t="s">
        <v>45</v>
      </c>
      <c r="R125" s="41" t="s">
        <v>409</v>
      </c>
      <c r="S125" s="41" t="s">
        <v>47</v>
      </c>
      <c r="T125" s="41" t="s">
        <v>55</v>
      </c>
      <c r="U125" s="36" t="n">
        <f aca="false">_xlfn.IFS(T125="PÚBLICA",3,T125="PÚBLICA CLASIFICADA",2,T125="PÚBLICA RESERVADA",1,T125="ALTA",1,T125="BAJA",3)</f>
        <v>3</v>
      </c>
      <c r="V125" s="47" t="s">
        <v>111</v>
      </c>
      <c r="W125" s="36" t="n">
        <f aca="false">_xlfn.IFS(V125="ALTA",1,V125="MEDIA",2,V125="BAJA",3,V125="N/A",1,V125="NO",3,V125="SI",1)</f>
        <v>3</v>
      </c>
      <c r="X125" s="41" t="s">
        <v>57</v>
      </c>
      <c r="Y125" s="36" t="n">
        <f aca="false">_xlfn.IFS(X125="ALTA",1,X125="MEDIA",2,X125="BAJA",3,X125="N/A",1,X125="no",3,X125="si",1,X125="np",1)</f>
        <v>2</v>
      </c>
      <c r="Z125" s="37" t="n">
        <f aca="false">U125+W125+Y125</f>
        <v>8</v>
      </c>
      <c r="AA125" s="47" t="s">
        <v>53</v>
      </c>
      <c r="AB125" s="41" t="s">
        <v>47</v>
      </c>
      <c r="AC125" s="41" t="s">
        <v>47</v>
      </c>
      <c r="AD125" s="41" t="s">
        <v>47</v>
      </c>
      <c r="AE125" s="41" t="s">
        <v>47</v>
      </c>
      <c r="AF125" s="43" t="n">
        <v>44530</v>
      </c>
      <c r="AG125" s="41" t="s">
        <v>47</v>
      </c>
      <c r="AH125" s="33" t="n">
        <v>1</v>
      </c>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row>
    <row r="126" s="33" customFormat="true" ht="75.75" hidden="false" customHeight="false" outlineLevel="0" collapsed="false">
      <c r="A126" s="47" t="s">
        <v>505</v>
      </c>
      <c r="B126" s="41" t="s">
        <v>375</v>
      </c>
      <c r="C126" s="41" t="s">
        <v>42</v>
      </c>
      <c r="D126" s="41" t="s">
        <v>506</v>
      </c>
      <c r="E126" s="41" t="s">
        <v>424</v>
      </c>
      <c r="F126" s="41" t="s">
        <v>45</v>
      </c>
      <c r="G126" s="41" t="s">
        <v>502</v>
      </c>
      <c r="H126" s="41" t="s">
        <v>46</v>
      </c>
      <c r="I126" s="43" t="n">
        <v>43831</v>
      </c>
      <c r="J126" s="43" t="s">
        <v>115</v>
      </c>
      <c r="K126" s="43" t="s">
        <v>426</v>
      </c>
      <c r="L126" s="43" t="s">
        <v>426</v>
      </c>
      <c r="M126" s="41" t="s">
        <v>50</v>
      </c>
      <c r="N126" s="41" t="s">
        <v>51</v>
      </c>
      <c r="O126" s="41" t="s">
        <v>124</v>
      </c>
      <c r="P126" s="41" t="s">
        <v>45</v>
      </c>
      <c r="Q126" s="41" t="s">
        <v>45</v>
      </c>
      <c r="R126" s="41" t="s">
        <v>409</v>
      </c>
      <c r="S126" s="41" t="s">
        <v>47</v>
      </c>
      <c r="T126" s="41" t="s">
        <v>175</v>
      </c>
      <c r="U126" s="36" t="n">
        <f aca="false">_xlfn.IFS(T126="PÚBLICA",3,T126="PÚBLICA CLASIFICADA",2,T126="PÚBLICA RESERVADA",1,T126="ALTA",1,T126="BAJA",3)</f>
        <v>3</v>
      </c>
      <c r="V126" s="47" t="s">
        <v>111</v>
      </c>
      <c r="W126" s="36" t="n">
        <f aca="false">_xlfn.IFS(V126="ALTA",1,V126="MEDIA",2,V126="BAJA",3,V126="N/A",1,V126="NO",3,V126="SI",1)</f>
        <v>3</v>
      </c>
      <c r="X126" s="41" t="s">
        <v>57</v>
      </c>
      <c r="Y126" s="36" t="n">
        <f aca="false">_xlfn.IFS(X126="ALTA",1,X126="MEDIA",2,X126="BAJA",3,X126="N/A",1,X126="no",3,X126="si",1,X126="np",1)</f>
        <v>2</v>
      </c>
      <c r="Z126" s="37" t="n">
        <f aca="false">U126+W126+Y126</f>
        <v>8</v>
      </c>
      <c r="AA126" s="47" t="s">
        <v>53</v>
      </c>
      <c r="AB126" s="41" t="s">
        <v>47</v>
      </c>
      <c r="AC126" s="41" t="s">
        <v>47</v>
      </c>
      <c r="AD126" s="41" t="s">
        <v>47</v>
      </c>
      <c r="AE126" s="41" t="s">
        <v>47</v>
      </c>
      <c r="AF126" s="43" t="n">
        <v>44530</v>
      </c>
      <c r="AG126" s="41" t="s">
        <v>47</v>
      </c>
      <c r="AH126" s="33" t="n">
        <v>1</v>
      </c>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row>
    <row r="127" s="33" customFormat="true" ht="101" hidden="false" customHeight="false" outlineLevel="0" collapsed="false">
      <c r="A127" s="47" t="s">
        <v>507</v>
      </c>
      <c r="B127" s="41" t="s">
        <v>375</v>
      </c>
      <c r="C127" s="41" t="s">
        <v>42</v>
      </c>
      <c r="D127" s="41" t="s">
        <v>508</v>
      </c>
      <c r="E127" s="41" t="s">
        <v>509</v>
      </c>
      <c r="F127" s="41" t="s">
        <v>45</v>
      </c>
      <c r="G127" s="41" t="s">
        <v>510</v>
      </c>
      <c r="H127" s="41" t="s">
        <v>46</v>
      </c>
      <c r="I127" s="43" t="n">
        <v>43831</v>
      </c>
      <c r="J127" s="43" t="s">
        <v>192</v>
      </c>
      <c r="K127" s="43" t="s">
        <v>426</v>
      </c>
      <c r="L127" s="43" t="s">
        <v>426</v>
      </c>
      <c r="M127" s="41" t="s">
        <v>50</v>
      </c>
      <c r="N127" s="41" t="s">
        <v>51</v>
      </c>
      <c r="O127" s="41" t="s">
        <v>124</v>
      </c>
      <c r="P127" s="41" t="s">
        <v>45</v>
      </c>
      <c r="Q127" s="41" t="s">
        <v>45</v>
      </c>
      <c r="R127" s="41" t="s">
        <v>430</v>
      </c>
      <c r="S127" s="41" t="s">
        <v>511</v>
      </c>
      <c r="T127" s="41" t="s">
        <v>55</v>
      </c>
      <c r="U127" s="36" t="n">
        <f aca="false">_xlfn.IFS(T127="PÚBLICA",3,T127="PÚBLICA CLASIFICADA",2,T127="PÚBLICA RESERVADA",1,T127="ALTA",1,T127="BAJA",3)</f>
        <v>3</v>
      </c>
      <c r="V127" s="47" t="s">
        <v>56</v>
      </c>
      <c r="W127" s="36" t="n">
        <f aca="false">_xlfn.IFS(V127="ALTA",1,V127="MEDIA",2,V127="BAJA",3,V127="N/A",1,V127="NO",3,V127="SI",1)</f>
        <v>1</v>
      </c>
      <c r="X127" s="41" t="s">
        <v>56</v>
      </c>
      <c r="Y127" s="36" t="n">
        <f aca="false">_xlfn.IFS(X127="ALTA",1,X127="MEDIA",2,X127="BAJA",3,X127="N/A",1,X127="no",3,X127="si",1,X127="np",1)</f>
        <v>1</v>
      </c>
      <c r="Z127" s="37" t="n">
        <f aca="false">U127+W127+Y127</f>
        <v>5</v>
      </c>
      <c r="AA127" s="47" t="s">
        <v>53</v>
      </c>
      <c r="AB127" s="41" t="s">
        <v>47</v>
      </c>
      <c r="AC127" s="41" t="s">
        <v>47</v>
      </c>
      <c r="AD127" s="41" t="s">
        <v>47</v>
      </c>
      <c r="AE127" s="41" t="s">
        <v>47</v>
      </c>
      <c r="AF127" s="43" t="n">
        <v>44530</v>
      </c>
      <c r="AG127" s="41" t="s">
        <v>47</v>
      </c>
      <c r="AH127" s="33" t="n">
        <v>1</v>
      </c>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row>
    <row r="128" s="33" customFormat="true" ht="113.65" hidden="false" customHeight="false" outlineLevel="0" collapsed="false">
      <c r="A128" s="47" t="s">
        <v>512</v>
      </c>
      <c r="B128" s="41" t="s">
        <v>375</v>
      </c>
      <c r="C128" s="41" t="s">
        <v>42</v>
      </c>
      <c r="D128" s="41" t="s">
        <v>513</v>
      </c>
      <c r="E128" s="41" t="s">
        <v>514</v>
      </c>
      <c r="F128" s="41" t="s">
        <v>45</v>
      </c>
      <c r="G128" s="41" t="s">
        <v>515</v>
      </c>
      <c r="H128" s="41" t="s">
        <v>46</v>
      </c>
      <c r="I128" s="43" t="n">
        <v>43831</v>
      </c>
      <c r="J128" s="43" t="s">
        <v>192</v>
      </c>
      <c r="K128" s="43" t="s">
        <v>426</v>
      </c>
      <c r="L128" s="43" t="s">
        <v>426</v>
      </c>
      <c r="M128" s="41" t="s">
        <v>50</v>
      </c>
      <c r="N128" s="41" t="s">
        <v>51</v>
      </c>
      <c r="O128" s="41" t="s">
        <v>67</v>
      </c>
      <c r="P128" s="41" t="s">
        <v>45</v>
      </c>
      <c r="Q128" s="41" t="s">
        <v>45</v>
      </c>
      <c r="R128" s="41" t="s">
        <v>442</v>
      </c>
      <c r="S128" s="41" t="s">
        <v>456</v>
      </c>
      <c r="T128" s="41" t="s">
        <v>55</v>
      </c>
      <c r="U128" s="36" t="n">
        <f aca="false">_xlfn.IFS(T128="PÚBLICA",3,T128="PÚBLICA CLASIFICADA",2,T128="PÚBLICA RESERVADA",1,T128="ALTA",1,T128="BAJA",3)</f>
        <v>3</v>
      </c>
      <c r="V128" s="47" t="s">
        <v>56</v>
      </c>
      <c r="W128" s="36" t="n">
        <f aca="false">_xlfn.IFS(V128="ALTA",1,V128="MEDIA",2,V128="BAJA",3,V128="N/A",1,V128="NO",3,V128="SI",1)</f>
        <v>1</v>
      </c>
      <c r="X128" s="41" t="s">
        <v>56</v>
      </c>
      <c r="Y128" s="36" t="n">
        <f aca="false">_xlfn.IFS(X128="ALTA",1,X128="MEDIA",2,X128="BAJA",3,X128="N/A",1,X128="no",3,X128="si",1,X128="np",1)</f>
        <v>1</v>
      </c>
      <c r="Z128" s="37" t="n">
        <f aca="false">U128+W128+Y128</f>
        <v>5</v>
      </c>
      <c r="AA128" s="47" t="s">
        <v>53</v>
      </c>
      <c r="AB128" s="41" t="s">
        <v>47</v>
      </c>
      <c r="AC128" s="41" t="s">
        <v>47</v>
      </c>
      <c r="AD128" s="41" t="s">
        <v>47</v>
      </c>
      <c r="AE128" s="41" t="s">
        <v>47</v>
      </c>
      <c r="AF128" s="43" t="n">
        <v>44530</v>
      </c>
      <c r="AG128" s="41" t="s">
        <v>47</v>
      </c>
      <c r="AH128" s="33" t="n">
        <v>1</v>
      </c>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row>
    <row r="129" s="33" customFormat="true" ht="88.4" hidden="false" customHeight="false" outlineLevel="0" collapsed="false">
      <c r="A129" s="47" t="s">
        <v>516</v>
      </c>
      <c r="B129" s="41" t="s">
        <v>375</v>
      </c>
      <c r="C129" s="41" t="s">
        <v>42</v>
      </c>
      <c r="D129" s="41" t="s">
        <v>517</v>
      </c>
      <c r="E129" s="41" t="s">
        <v>424</v>
      </c>
      <c r="F129" s="41" t="s">
        <v>45</v>
      </c>
      <c r="G129" s="41" t="s">
        <v>518</v>
      </c>
      <c r="H129" s="41" t="s">
        <v>46</v>
      </c>
      <c r="I129" s="43" t="n">
        <v>43831</v>
      </c>
      <c r="J129" s="43" t="s">
        <v>379</v>
      </c>
      <c r="K129" s="43" t="s">
        <v>426</v>
      </c>
      <c r="L129" s="43" t="s">
        <v>426</v>
      </c>
      <c r="M129" s="41" t="s">
        <v>50</v>
      </c>
      <c r="N129" s="41" t="s">
        <v>51</v>
      </c>
      <c r="O129" s="41" t="s">
        <v>124</v>
      </c>
      <c r="P129" s="41" t="s">
        <v>45</v>
      </c>
      <c r="Q129" s="41" t="s">
        <v>45</v>
      </c>
      <c r="R129" s="41" t="s">
        <v>409</v>
      </c>
      <c r="S129" s="41" t="s">
        <v>47</v>
      </c>
      <c r="T129" s="41" t="s">
        <v>68</v>
      </c>
      <c r="U129" s="36" t="n">
        <f aca="false">_xlfn.IFS(T129="PÚBLICA",3,T129="PÚBLICA CLASIFICADA",2,T129="PÚBLICA RESERVADA",1,T129="ALTA",1,T129="BAJA",3)</f>
        <v>2</v>
      </c>
      <c r="V129" s="47" t="s">
        <v>111</v>
      </c>
      <c r="W129" s="36" t="n">
        <f aca="false">_xlfn.IFS(V129="ALTA",1,V129="MEDIA",2,V129="BAJA",3,V129="N/A",1,V129="NO",3,V129="SI",1)</f>
        <v>3</v>
      </c>
      <c r="X129" s="41" t="s">
        <v>57</v>
      </c>
      <c r="Y129" s="36" t="n">
        <f aca="false">_xlfn.IFS(X129="ALTA",1,X129="MEDIA",2,X129="BAJA",3,X129="N/A",1,X129="no",3,X129="si",1,X129="np",1)</f>
        <v>2</v>
      </c>
      <c r="Z129" s="37" t="n">
        <f aca="false">U129+W129+Y129</f>
        <v>7</v>
      </c>
      <c r="AA129" s="47" t="s">
        <v>45</v>
      </c>
      <c r="AB129" s="41" t="s">
        <v>58</v>
      </c>
      <c r="AC129" s="41" t="s">
        <v>58</v>
      </c>
      <c r="AD129" s="41" t="s">
        <v>404</v>
      </c>
      <c r="AE129" s="41" t="s">
        <v>59</v>
      </c>
      <c r="AF129" s="43" t="n">
        <v>44530</v>
      </c>
      <c r="AG129" s="41" t="s">
        <v>71</v>
      </c>
      <c r="AH129" s="33" t="n">
        <v>1</v>
      </c>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row>
    <row r="130" s="33" customFormat="true" ht="50.5" hidden="false" customHeight="false" outlineLevel="0" collapsed="false">
      <c r="A130" s="47" t="s">
        <v>519</v>
      </c>
      <c r="B130" s="41" t="s">
        <v>375</v>
      </c>
      <c r="C130" s="41" t="s">
        <v>42</v>
      </c>
      <c r="D130" s="41" t="s">
        <v>520</v>
      </c>
      <c r="E130" s="41" t="s">
        <v>521</v>
      </c>
      <c r="F130" s="41" t="s">
        <v>45</v>
      </c>
      <c r="G130" s="41" t="s">
        <v>522</v>
      </c>
      <c r="H130" s="41" t="s">
        <v>46</v>
      </c>
      <c r="I130" s="43" t="n">
        <v>43831</v>
      </c>
      <c r="J130" s="43" t="s">
        <v>379</v>
      </c>
      <c r="K130" s="43" t="s">
        <v>426</v>
      </c>
      <c r="L130" s="43" t="s">
        <v>426</v>
      </c>
      <c r="M130" s="41" t="s">
        <v>50</v>
      </c>
      <c r="N130" s="41" t="s">
        <v>51</v>
      </c>
      <c r="O130" s="41" t="s">
        <v>124</v>
      </c>
      <c r="P130" s="41" t="s">
        <v>45</v>
      </c>
      <c r="Q130" s="41" t="s">
        <v>45</v>
      </c>
      <c r="R130" s="41" t="s">
        <v>409</v>
      </c>
      <c r="S130" s="41" t="s">
        <v>47</v>
      </c>
      <c r="T130" s="41" t="s">
        <v>55</v>
      </c>
      <c r="U130" s="36" t="n">
        <f aca="false">_xlfn.IFS(T130="PÚBLICA",3,T130="PÚBLICA CLASIFICADA",2,T130="PÚBLICA RESERVADA",1,T130="ALTA",1,T130="BAJA",3)</f>
        <v>3</v>
      </c>
      <c r="V130" s="47" t="s">
        <v>56</v>
      </c>
      <c r="W130" s="36" t="n">
        <f aca="false">_xlfn.IFS(V130="ALTA",1,V130="MEDIA",2,V130="BAJA",3,V130="N/A",1,V130="NO",3,V130="SI",1)</f>
        <v>1</v>
      </c>
      <c r="X130" s="41" t="s">
        <v>57</v>
      </c>
      <c r="Y130" s="36" t="n">
        <f aca="false">_xlfn.IFS(X130="ALTA",1,X130="MEDIA",2,X130="BAJA",3,X130="N/A",1,X130="no",3,X130="si",1,X130="np",1)</f>
        <v>2</v>
      </c>
      <c r="Z130" s="37" t="n">
        <f aca="false">U130+W130+Y130</f>
        <v>6</v>
      </c>
      <c r="AA130" s="47" t="s">
        <v>45</v>
      </c>
      <c r="AB130" s="41" t="s">
        <v>47</v>
      </c>
      <c r="AC130" s="41" t="s">
        <v>47</v>
      </c>
      <c r="AD130" s="41" t="s">
        <v>47</v>
      </c>
      <c r="AE130" s="41" t="s">
        <v>47</v>
      </c>
      <c r="AF130" s="43" t="n">
        <v>44530</v>
      </c>
      <c r="AG130" s="41" t="s">
        <v>47</v>
      </c>
      <c r="AH130" s="33" t="n">
        <v>1</v>
      </c>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row>
    <row r="131" s="33" customFormat="true" ht="88.4" hidden="false" customHeight="false" outlineLevel="0" collapsed="false">
      <c r="A131" s="47" t="s">
        <v>523</v>
      </c>
      <c r="B131" s="41" t="s">
        <v>375</v>
      </c>
      <c r="C131" s="41" t="s">
        <v>42</v>
      </c>
      <c r="D131" s="41" t="s">
        <v>248</v>
      </c>
      <c r="E131" s="41" t="s">
        <v>524</v>
      </c>
      <c r="F131" s="41" t="s">
        <v>45</v>
      </c>
      <c r="G131" s="41" t="s">
        <v>518</v>
      </c>
      <c r="H131" s="41" t="s">
        <v>46</v>
      </c>
      <c r="I131" s="43" t="n">
        <v>43831</v>
      </c>
      <c r="J131" s="43" t="s">
        <v>379</v>
      </c>
      <c r="K131" s="43" t="s">
        <v>426</v>
      </c>
      <c r="L131" s="43" t="s">
        <v>426</v>
      </c>
      <c r="M131" s="41" t="s">
        <v>50</v>
      </c>
      <c r="N131" s="41" t="s">
        <v>51</v>
      </c>
      <c r="O131" s="41" t="s">
        <v>124</v>
      </c>
      <c r="P131" s="41" t="s">
        <v>45</v>
      </c>
      <c r="Q131" s="41" t="s">
        <v>45</v>
      </c>
      <c r="R131" s="41" t="s">
        <v>430</v>
      </c>
      <c r="S131" s="41" t="s">
        <v>47</v>
      </c>
      <c r="T131" s="41" t="s">
        <v>68</v>
      </c>
      <c r="U131" s="36" t="n">
        <f aca="false">_xlfn.IFS(T131="PÚBLICA",3,T131="PÚBLICA CLASIFICADA",2,T131="PÚBLICA RESERVADA",1,T131="ALTA",1,T131="BAJA",3)</f>
        <v>2</v>
      </c>
      <c r="V131" s="47" t="s">
        <v>57</v>
      </c>
      <c r="W131" s="36" t="n">
        <f aca="false">_xlfn.IFS(V131="ALTA",1,V131="MEDIA",2,V131="BAJA",3,V131="N/A",1,V131="NO",3,V131="SI",1)</f>
        <v>2</v>
      </c>
      <c r="X131" s="41" t="s">
        <v>57</v>
      </c>
      <c r="Y131" s="36" t="n">
        <f aca="false">_xlfn.IFS(X131="ALTA",1,X131="MEDIA",2,X131="BAJA",3,X131="N/A",1,X131="no",3,X131="si",1,X131="np",1)</f>
        <v>2</v>
      </c>
      <c r="Z131" s="37" t="n">
        <f aca="false">U131+W131+Y131</f>
        <v>6</v>
      </c>
      <c r="AA131" s="47" t="s">
        <v>45</v>
      </c>
      <c r="AB131" s="41" t="s">
        <v>58</v>
      </c>
      <c r="AC131" s="41" t="s">
        <v>58</v>
      </c>
      <c r="AD131" s="41" t="s">
        <v>404</v>
      </c>
      <c r="AE131" s="41" t="s">
        <v>59</v>
      </c>
      <c r="AF131" s="43" t="n">
        <v>44530</v>
      </c>
      <c r="AG131" s="41" t="s">
        <v>71</v>
      </c>
      <c r="AH131" s="33" t="n">
        <v>1</v>
      </c>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row>
    <row r="132" s="33" customFormat="true" ht="88.4" hidden="false" customHeight="false" outlineLevel="0" collapsed="false">
      <c r="A132" s="47" t="s">
        <v>525</v>
      </c>
      <c r="B132" s="41" t="s">
        <v>375</v>
      </c>
      <c r="C132" s="41" t="s">
        <v>42</v>
      </c>
      <c r="D132" s="41" t="s">
        <v>526</v>
      </c>
      <c r="E132" s="41" t="s">
        <v>527</v>
      </c>
      <c r="F132" s="41" t="s">
        <v>45</v>
      </c>
      <c r="G132" s="41" t="s">
        <v>441</v>
      </c>
      <c r="H132" s="41" t="s">
        <v>46</v>
      </c>
      <c r="I132" s="43" t="n">
        <v>43831</v>
      </c>
      <c r="J132" s="43" t="s">
        <v>235</v>
      </c>
      <c r="K132" s="43" t="s">
        <v>426</v>
      </c>
      <c r="L132" s="43" t="s">
        <v>426</v>
      </c>
      <c r="M132" s="41" t="s">
        <v>50</v>
      </c>
      <c r="N132" s="41" t="s">
        <v>51</v>
      </c>
      <c r="O132" s="41" t="s">
        <v>67</v>
      </c>
      <c r="P132" s="41" t="s">
        <v>45</v>
      </c>
      <c r="Q132" s="41" t="s">
        <v>45</v>
      </c>
      <c r="R132" s="41" t="s">
        <v>483</v>
      </c>
      <c r="S132" s="41" t="s">
        <v>476</v>
      </c>
      <c r="T132" s="41" t="s">
        <v>55</v>
      </c>
      <c r="U132" s="36" t="n">
        <f aca="false">_xlfn.IFS(T132="PÚBLICA",3,T132="PÚBLICA CLASIFICADA",2,T132="PÚBLICA RESERVADA",1,T132="ALTA",1,T132="BAJA",3)</f>
        <v>3</v>
      </c>
      <c r="V132" s="47" t="s">
        <v>56</v>
      </c>
      <c r="W132" s="36" t="n">
        <f aca="false">_xlfn.IFS(V132="ALTA",1,V132="MEDIA",2,V132="BAJA",3,V132="N/A",1,V132="NO",3,V132="SI",1)</f>
        <v>1</v>
      </c>
      <c r="X132" s="41" t="s">
        <v>56</v>
      </c>
      <c r="Y132" s="36" t="n">
        <f aca="false">_xlfn.IFS(X132="ALTA",1,X132="MEDIA",2,X132="BAJA",3,X132="N/A",1,X132="no",3,X132="si",1,X132="np",1)</f>
        <v>1</v>
      </c>
      <c r="Z132" s="37" t="n">
        <f aca="false">U132+W132+Y132</f>
        <v>5</v>
      </c>
      <c r="AA132" s="47" t="s">
        <v>53</v>
      </c>
      <c r="AB132" s="41" t="s">
        <v>47</v>
      </c>
      <c r="AC132" s="41" t="s">
        <v>47</v>
      </c>
      <c r="AD132" s="41" t="s">
        <v>47</v>
      </c>
      <c r="AE132" s="41" t="s">
        <v>47</v>
      </c>
      <c r="AF132" s="43" t="n">
        <v>44530</v>
      </c>
      <c r="AG132" s="41" t="s">
        <v>47</v>
      </c>
      <c r="AH132" s="33" t="n">
        <v>1</v>
      </c>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row>
    <row r="133" s="33" customFormat="true" ht="75.75" hidden="false" customHeight="false" outlineLevel="0" collapsed="false">
      <c r="A133" s="33" t="s">
        <v>528</v>
      </c>
      <c r="B133" s="33" t="s">
        <v>529</v>
      </c>
      <c r="C133" s="33" t="s">
        <v>42</v>
      </c>
      <c r="D133" s="33" t="s">
        <v>530</v>
      </c>
      <c r="E133" s="33" t="s">
        <v>531</v>
      </c>
      <c r="F133" s="33" t="s">
        <v>53</v>
      </c>
      <c r="G133" s="33" t="s">
        <v>47</v>
      </c>
      <c r="H133" s="33" t="s">
        <v>46</v>
      </c>
      <c r="I133" s="33" t="s">
        <v>47</v>
      </c>
      <c r="J133" s="35" t="s">
        <v>48</v>
      </c>
      <c r="K133" s="35" t="s">
        <v>532</v>
      </c>
      <c r="L133" s="35" t="s">
        <v>241</v>
      </c>
      <c r="M133" s="33" t="s">
        <v>50</v>
      </c>
      <c r="N133" s="33" t="s">
        <v>63</v>
      </c>
      <c r="O133" s="33" t="s">
        <v>52</v>
      </c>
      <c r="P133" s="33" t="s">
        <v>45</v>
      </c>
      <c r="Q133" s="33" t="s">
        <v>53</v>
      </c>
      <c r="R133" s="33" t="s">
        <v>533</v>
      </c>
      <c r="S133" s="33" t="s">
        <v>47</v>
      </c>
      <c r="T133" s="33" t="s">
        <v>68</v>
      </c>
      <c r="U133" s="36" t="n">
        <f aca="false">_xlfn.IFS(T133="PÚBLICA",3,T133="PÚBLICA CLASIFICADA",2,T133="PÚBLICA RESERVADA",1,T133="ALTA",1,T133="BAJA",3)</f>
        <v>2</v>
      </c>
      <c r="V133" s="33" t="s">
        <v>111</v>
      </c>
      <c r="W133" s="36" t="n">
        <f aca="false">_xlfn.IFS(V133="ALTA",1,V133="MEDIA",2,V133="BAJA",3,V133="N/A",1,V133="NO",3,V133="SI",1)</f>
        <v>3</v>
      </c>
      <c r="X133" s="33" t="s">
        <v>111</v>
      </c>
      <c r="Y133" s="36" t="n">
        <f aca="false">_xlfn.IFS(X133="ALTA",1,X133="MEDIA",2,X133="BAJA",3,X133="N/A",1,X133="no",3,X133="si",1,X133="np",1)</f>
        <v>3</v>
      </c>
      <c r="Z133" s="37" t="n">
        <f aca="false">U133+W133+Y133</f>
        <v>8</v>
      </c>
      <c r="AA133" s="33" t="s">
        <v>45</v>
      </c>
      <c r="AB133" s="33" t="s">
        <v>69</v>
      </c>
      <c r="AC133" s="33" t="s">
        <v>69</v>
      </c>
      <c r="AD133" s="33" t="s">
        <v>70</v>
      </c>
      <c r="AE133" s="33" t="s">
        <v>59</v>
      </c>
      <c r="AF133" s="35" t="n">
        <v>44530</v>
      </c>
      <c r="AG133" s="33" t="s">
        <v>71</v>
      </c>
      <c r="AH133" s="33" t="n">
        <v>1</v>
      </c>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row>
    <row r="134" s="33" customFormat="true" ht="75.75" hidden="false" customHeight="false" outlineLevel="0" collapsed="false">
      <c r="A134" s="33" t="s">
        <v>534</v>
      </c>
      <c r="B134" s="33" t="s">
        <v>529</v>
      </c>
      <c r="C134" s="33" t="s">
        <v>120</v>
      </c>
      <c r="D134" s="33" t="s">
        <v>535</v>
      </c>
      <c r="E134" s="33" t="s">
        <v>536</v>
      </c>
      <c r="F134" s="33" t="s">
        <v>53</v>
      </c>
      <c r="G134" s="40" t="s">
        <v>47</v>
      </c>
      <c r="H134" s="33" t="s">
        <v>46</v>
      </c>
      <c r="I134" s="33" t="s">
        <v>47</v>
      </c>
      <c r="J134" s="35" t="s">
        <v>48</v>
      </c>
      <c r="K134" s="35" t="s">
        <v>532</v>
      </c>
      <c r="L134" s="35" t="s">
        <v>241</v>
      </c>
      <c r="M134" s="33" t="s">
        <v>50</v>
      </c>
      <c r="N134" s="33" t="s">
        <v>63</v>
      </c>
      <c r="O134" s="33" t="s">
        <v>537</v>
      </c>
      <c r="P134" s="33" t="s">
        <v>45</v>
      </c>
      <c r="Q134" s="33" t="s">
        <v>53</v>
      </c>
      <c r="R134" s="33" t="s">
        <v>533</v>
      </c>
      <c r="S134" s="33" t="s">
        <v>47</v>
      </c>
      <c r="T134" s="33" t="s">
        <v>68</v>
      </c>
      <c r="U134" s="36" t="n">
        <f aca="false">_xlfn.IFS(T134="PÚBLICA",3,T134="PÚBLICA CLASIFICADA",2,T134="PÚBLICA RESERVADA",1,T134="ALTA",1,T134="BAJA",3)</f>
        <v>2</v>
      </c>
      <c r="V134" s="33" t="s">
        <v>57</v>
      </c>
      <c r="W134" s="36" t="n">
        <f aca="false">_xlfn.IFS(V134="ALTA",1,V134="MEDIA",2,V134="BAJA",3,V134="N/A",1,V134="NO",3,V134="SI",1)</f>
        <v>2</v>
      </c>
      <c r="X134" s="33" t="s">
        <v>57</v>
      </c>
      <c r="Y134" s="36" t="n">
        <f aca="false">_xlfn.IFS(X134="ALTA",1,X134="MEDIA",2,X134="BAJA",3,X134="N/A",1,X134="no",3,X134="si",1,X134="np",1)</f>
        <v>2</v>
      </c>
      <c r="Z134" s="37" t="n">
        <f aca="false">U134+W134+Y134</f>
        <v>6</v>
      </c>
      <c r="AA134" s="33" t="s">
        <v>45</v>
      </c>
      <c r="AB134" s="33" t="s">
        <v>69</v>
      </c>
      <c r="AC134" s="33" t="s">
        <v>69</v>
      </c>
      <c r="AD134" s="33" t="s">
        <v>70</v>
      </c>
      <c r="AE134" s="33" t="s">
        <v>59</v>
      </c>
      <c r="AF134" s="35" t="n">
        <v>44530</v>
      </c>
      <c r="AG134" s="33" t="s">
        <v>71</v>
      </c>
      <c r="AH134" s="33" t="n">
        <v>1</v>
      </c>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row>
    <row r="135" s="33" customFormat="true" ht="75.75" hidden="false" customHeight="false" outlineLevel="0" collapsed="false">
      <c r="A135" s="33" t="s">
        <v>538</v>
      </c>
      <c r="B135" s="33" t="s">
        <v>529</v>
      </c>
      <c r="C135" s="33" t="s">
        <v>42</v>
      </c>
      <c r="D135" s="33" t="s">
        <v>539</v>
      </c>
      <c r="E135" s="33" t="s">
        <v>540</v>
      </c>
      <c r="F135" s="33" t="s">
        <v>53</v>
      </c>
      <c r="G135" s="33" t="s">
        <v>47</v>
      </c>
      <c r="H135" s="33" t="s">
        <v>46</v>
      </c>
      <c r="I135" s="33" t="s">
        <v>47</v>
      </c>
      <c r="J135" s="35" t="s">
        <v>48</v>
      </c>
      <c r="K135" s="35" t="s">
        <v>532</v>
      </c>
      <c r="L135" s="35" t="s">
        <v>241</v>
      </c>
      <c r="M135" s="33" t="s">
        <v>50</v>
      </c>
      <c r="N135" s="33" t="s">
        <v>63</v>
      </c>
      <c r="O135" s="33" t="s">
        <v>52</v>
      </c>
      <c r="P135" s="33" t="s">
        <v>45</v>
      </c>
      <c r="Q135" s="33" t="s">
        <v>53</v>
      </c>
      <c r="R135" s="33" t="s">
        <v>533</v>
      </c>
      <c r="S135" s="33" t="s">
        <v>47</v>
      </c>
      <c r="T135" s="33" t="s">
        <v>68</v>
      </c>
      <c r="U135" s="36" t="n">
        <f aca="false">_xlfn.IFS(T135="PÚBLICA",3,T135="PÚBLICA CLASIFICADA",2,T135="PÚBLICA RESERVADA",1,T135="ALTA",1,T135="BAJA",3)</f>
        <v>2</v>
      </c>
      <c r="V135" s="33" t="s">
        <v>56</v>
      </c>
      <c r="W135" s="36" t="n">
        <f aca="false">_xlfn.IFS(V135="ALTA",1,V135="MEDIA",2,V135="BAJA",3,V135="N/A",1,V135="NO",3,V135="SI",1)</f>
        <v>1</v>
      </c>
      <c r="X135" s="33" t="s">
        <v>57</v>
      </c>
      <c r="Y135" s="36" t="n">
        <f aca="false">_xlfn.IFS(X135="ALTA",1,X135="MEDIA",2,X135="BAJA",3,X135="N/A",1,X135="no",3,X135="si",1,X135="np",1)</f>
        <v>2</v>
      </c>
      <c r="Z135" s="37" t="n">
        <f aca="false">U135+W135+Y135</f>
        <v>5</v>
      </c>
      <c r="AA135" s="33" t="s">
        <v>45</v>
      </c>
      <c r="AB135" s="33" t="s">
        <v>69</v>
      </c>
      <c r="AC135" s="33" t="s">
        <v>69</v>
      </c>
      <c r="AD135" s="33" t="s">
        <v>70</v>
      </c>
      <c r="AE135" s="33" t="s">
        <v>59</v>
      </c>
      <c r="AF135" s="35" t="n">
        <v>44530</v>
      </c>
      <c r="AG135" s="33" t="s">
        <v>71</v>
      </c>
      <c r="AH135" s="33" t="n">
        <v>1</v>
      </c>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row>
    <row r="136" s="33" customFormat="true" ht="75.75" hidden="false" customHeight="false" outlineLevel="0" collapsed="false">
      <c r="A136" s="33" t="s">
        <v>541</v>
      </c>
      <c r="B136" s="33" t="s">
        <v>529</v>
      </c>
      <c r="C136" s="33" t="s">
        <v>42</v>
      </c>
      <c r="D136" s="33" t="s">
        <v>542</v>
      </c>
      <c r="E136" s="33" t="s">
        <v>543</v>
      </c>
      <c r="F136" s="33" t="s">
        <v>53</v>
      </c>
      <c r="G136" s="40" t="s">
        <v>47</v>
      </c>
      <c r="H136" s="33" t="s">
        <v>46</v>
      </c>
      <c r="I136" s="33" t="s">
        <v>47</v>
      </c>
      <c r="J136" s="35" t="s">
        <v>48</v>
      </c>
      <c r="K136" s="35" t="s">
        <v>532</v>
      </c>
      <c r="L136" s="35" t="s">
        <v>241</v>
      </c>
      <c r="M136" s="33" t="s">
        <v>50</v>
      </c>
      <c r="N136" s="33" t="s">
        <v>63</v>
      </c>
      <c r="O136" s="33" t="s">
        <v>52</v>
      </c>
      <c r="P136" s="33" t="s">
        <v>45</v>
      </c>
      <c r="Q136" s="33" t="s">
        <v>53</v>
      </c>
      <c r="R136" s="33" t="s">
        <v>533</v>
      </c>
      <c r="S136" s="33" t="s">
        <v>47</v>
      </c>
      <c r="T136" s="33" t="s">
        <v>68</v>
      </c>
      <c r="U136" s="36" t="n">
        <f aca="false">_xlfn.IFS(T136="PÚBLICA",3,T136="PÚBLICA CLASIFICADA",2,T136="PÚBLICA RESERVADA",1,T136="ALTA",1,T136="BAJA",3)</f>
        <v>2</v>
      </c>
      <c r="V136" s="33" t="s">
        <v>111</v>
      </c>
      <c r="W136" s="36" t="n">
        <f aca="false">_xlfn.IFS(V136="ALTA",1,V136="MEDIA",2,V136="BAJA",3,V136="N/A",1,V136="NO",3,V136="SI",1)</f>
        <v>3</v>
      </c>
      <c r="X136" s="33" t="s">
        <v>111</v>
      </c>
      <c r="Y136" s="36" t="n">
        <f aca="false">_xlfn.IFS(X136="ALTA",1,X136="MEDIA",2,X136="BAJA",3,X136="N/A",1,X136="no",3,X136="si",1,X136="np",1)</f>
        <v>3</v>
      </c>
      <c r="Z136" s="37" t="n">
        <f aca="false">U136+W136+Y136</f>
        <v>8</v>
      </c>
      <c r="AA136" s="33" t="s">
        <v>45</v>
      </c>
      <c r="AB136" s="33" t="s">
        <v>69</v>
      </c>
      <c r="AC136" s="33" t="s">
        <v>69</v>
      </c>
      <c r="AD136" s="33" t="s">
        <v>70</v>
      </c>
      <c r="AE136" s="33" t="s">
        <v>59</v>
      </c>
      <c r="AF136" s="35" t="n">
        <v>44530</v>
      </c>
      <c r="AG136" s="33" t="s">
        <v>71</v>
      </c>
      <c r="AH136" s="33" t="n">
        <v>1</v>
      </c>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row>
    <row r="137" s="33" customFormat="true" ht="75.75" hidden="false" customHeight="false" outlineLevel="0" collapsed="false">
      <c r="A137" s="33" t="s">
        <v>544</v>
      </c>
      <c r="B137" s="33" t="s">
        <v>529</v>
      </c>
      <c r="C137" s="33" t="s">
        <v>42</v>
      </c>
      <c r="D137" s="33" t="s">
        <v>545</v>
      </c>
      <c r="E137" s="33" t="s">
        <v>546</v>
      </c>
      <c r="F137" s="33" t="s">
        <v>53</v>
      </c>
      <c r="G137" s="33" t="s">
        <v>47</v>
      </c>
      <c r="H137" s="33" t="s">
        <v>46</v>
      </c>
      <c r="I137" s="33" t="s">
        <v>47</v>
      </c>
      <c r="J137" s="35" t="s">
        <v>48</v>
      </c>
      <c r="K137" s="35" t="s">
        <v>532</v>
      </c>
      <c r="L137" s="35" t="s">
        <v>241</v>
      </c>
      <c r="M137" s="33" t="s">
        <v>50</v>
      </c>
      <c r="N137" s="33" t="s">
        <v>63</v>
      </c>
      <c r="O137" s="33" t="s">
        <v>52</v>
      </c>
      <c r="P137" s="33" t="s">
        <v>45</v>
      </c>
      <c r="Q137" s="33" t="s">
        <v>53</v>
      </c>
      <c r="R137" s="33" t="s">
        <v>533</v>
      </c>
      <c r="S137" s="33" t="s">
        <v>47</v>
      </c>
      <c r="T137" s="33" t="s">
        <v>68</v>
      </c>
      <c r="U137" s="36" t="n">
        <f aca="false">_xlfn.IFS(T137="PÚBLICA",3,T137="PÚBLICA CLASIFICADA",2,T137="PÚBLICA RESERVADA",1,T137="ALTA",1,T137="BAJA",3)</f>
        <v>2</v>
      </c>
      <c r="V137" s="33" t="s">
        <v>111</v>
      </c>
      <c r="W137" s="36" t="n">
        <f aca="false">_xlfn.IFS(V137="ALTA",1,V137="MEDIA",2,V137="BAJA",3,V137="N/A",1,V137="NO",3,V137="SI",1)</f>
        <v>3</v>
      </c>
      <c r="X137" s="33" t="s">
        <v>111</v>
      </c>
      <c r="Y137" s="36" t="n">
        <f aca="false">_xlfn.IFS(X137="ALTA",1,X137="MEDIA",2,X137="BAJA",3,X137="N/A",1,X137="no",3,X137="si",1,X137="np",1)</f>
        <v>3</v>
      </c>
      <c r="Z137" s="37" t="n">
        <f aca="false">U137+W137+Y137</f>
        <v>8</v>
      </c>
      <c r="AA137" s="33" t="s">
        <v>45</v>
      </c>
      <c r="AB137" s="33" t="s">
        <v>69</v>
      </c>
      <c r="AC137" s="33" t="s">
        <v>69</v>
      </c>
      <c r="AD137" s="33" t="s">
        <v>70</v>
      </c>
      <c r="AE137" s="33" t="s">
        <v>59</v>
      </c>
      <c r="AF137" s="35" t="n">
        <v>44530</v>
      </c>
      <c r="AG137" s="33" t="s">
        <v>71</v>
      </c>
      <c r="AH137" s="33" t="n">
        <v>1</v>
      </c>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row>
    <row r="138" s="33" customFormat="true" ht="75.75" hidden="false" customHeight="false" outlineLevel="0" collapsed="false">
      <c r="A138" s="33" t="s">
        <v>547</v>
      </c>
      <c r="B138" s="33" t="s">
        <v>529</v>
      </c>
      <c r="C138" s="33" t="s">
        <v>42</v>
      </c>
      <c r="D138" s="33" t="s">
        <v>548</v>
      </c>
      <c r="E138" s="33" t="s">
        <v>549</v>
      </c>
      <c r="F138" s="33" t="s">
        <v>53</v>
      </c>
      <c r="G138" s="33" t="s">
        <v>47</v>
      </c>
      <c r="H138" s="33" t="s">
        <v>46</v>
      </c>
      <c r="I138" s="33" t="s">
        <v>47</v>
      </c>
      <c r="J138" s="35" t="s">
        <v>48</v>
      </c>
      <c r="K138" s="35" t="s">
        <v>532</v>
      </c>
      <c r="L138" s="35" t="s">
        <v>241</v>
      </c>
      <c r="M138" s="33" t="s">
        <v>50</v>
      </c>
      <c r="N138" s="33" t="s">
        <v>63</v>
      </c>
      <c r="O138" s="33" t="s">
        <v>52</v>
      </c>
      <c r="P138" s="33" t="s">
        <v>45</v>
      </c>
      <c r="Q138" s="33" t="s">
        <v>53</v>
      </c>
      <c r="R138" s="33" t="s">
        <v>533</v>
      </c>
      <c r="S138" s="33" t="s">
        <v>47</v>
      </c>
      <c r="T138" s="33" t="s">
        <v>68</v>
      </c>
      <c r="U138" s="36" t="n">
        <f aca="false">_xlfn.IFS(T138="PÚBLICA",3,T138="PÚBLICA CLASIFICADA",2,T138="PÚBLICA RESERVADA",1,T138="ALTA",1,T138="BAJA",3)</f>
        <v>2</v>
      </c>
      <c r="V138" s="33" t="s">
        <v>111</v>
      </c>
      <c r="W138" s="36" t="n">
        <f aca="false">_xlfn.IFS(V138="ALTA",1,V138="MEDIA",2,V138="BAJA",3,V138="N/A",1,V138="NO",3,V138="SI",1)</f>
        <v>3</v>
      </c>
      <c r="X138" s="33" t="s">
        <v>111</v>
      </c>
      <c r="Y138" s="36" t="n">
        <f aca="false">_xlfn.IFS(X138="ALTA",1,X138="MEDIA",2,X138="BAJA",3,X138="N/A",1,X138="no",3,X138="si",1,X138="np",1)</f>
        <v>3</v>
      </c>
      <c r="Z138" s="37" t="n">
        <f aca="false">U138+W138+Y138</f>
        <v>8</v>
      </c>
      <c r="AA138" s="33" t="s">
        <v>45</v>
      </c>
      <c r="AB138" s="33" t="s">
        <v>69</v>
      </c>
      <c r="AC138" s="33" t="s">
        <v>69</v>
      </c>
      <c r="AD138" s="33" t="s">
        <v>70</v>
      </c>
      <c r="AE138" s="33" t="s">
        <v>59</v>
      </c>
      <c r="AF138" s="35" t="n">
        <v>44530</v>
      </c>
      <c r="AG138" s="33" t="s">
        <v>71</v>
      </c>
      <c r="AH138" s="33" t="n">
        <v>1</v>
      </c>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row>
    <row r="139" s="33" customFormat="true" ht="75.75" hidden="false" customHeight="false" outlineLevel="0" collapsed="false">
      <c r="A139" s="33" t="s">
        <v>550</v>
      </c>
      <c r="B139" s="33" t="s">
        <v>529</v>
      </c>
      <c r="C139" s="33" t="s">
        <v>42</v>
      </c>
      <c r="D139" s="33" t="s">
        <v>248</v>
      </c>
      <c r="E139" s="33" t="s">
        <v>551</v>
      </c>
      <c r="F139" s="33" t="s">
        <v>45</v>
      </c>
      <c r="G139" s="33" t="n">
        <v>15</v>
      </c>
      <c r="H139" s="33" t="s">
        <v>46</v>
      </c>
      <c r="I139" s="33" t="s">
        <v>47</v>
      </c>
      <c r="J139" s="35" t="s">
        <v>48</v>
      </c>
      <c r="K139" s="35" t="s">
        <v>532</v>
      </c>
      <c r="L139" s="35" t="s">
        <v>241</v>
      </c>
      <c r="M139" s="33" t="s">
        <v>50</v>
      </c>
      <c r="N139" s="33" t="s">
        <v>63</v>
      </c>
      <c r="O139" s="33" t="s">
        <v>52</v>
      </c>
      <c r="P139" s="33" t="s">
        <v>45</v>
      </c>
      <c r="Q139" s="33" t="s">
        <v>53</v>
      </c>
      <c r="R139" s="33" t="s">
        <v>533</v>
      </c>
      <c r="S139" s="33" t="s">
        <v>47</v>
      </c>
      <c r="T139" s="33" t="s">
        <v>68</v>
      </c>
      <c r="U139" s="36" t="n">
        <f aca="false">_xlfn.IFS(T139="PÚBLICA",3,T139="PÚBLICA CLASIFICADA",2,T139="PÚBLICA RESERVADA",1,T139="ALTA",1,T139="BAJA",3)</f>
        <v>2</v>
      </c>
      <c r="V139" s="33" t="s">
        <v>111</v>
      </c>
      <c r="W139" s="36" t="n">
        <f aca="false">_xlfn.IFS(V139="ALTA",1,V139="MEDIA",2,V139="BAJA",3,V139="N/A",1,V139="NO",3,V139="SI",1)</f>
        <v>3</v>
      </c>
      <c r="X139" s="33" t="s">
        <v>111</v>
      </c>
      <c r="Y139" s="36" t="n">
        <f aca="false">_xlfn.IFS(X139="ALTA",1,X139="MEDIA",2,X139="BAJA",3,X139="N/A",1,X139="no",3,X139="si",1,X139="np",1)</f>
        <v>3</v>
      </c>
      <c r="Z139" s="37" t="n">
        <f aca="false">U139+W139+Y139</f>
        <v>8</v>
      </c>
      <c r="AA139" s="33" t="s">
        <v>45</v>
      </c>
      <c r="AB139" s="33" t="s">
        <v>69</v>
      </c>
      <c r="AC139" s="33" t="s">
        <v>69</v>
      </c>
      <c r="AD139" s="33" t="s">
        <v>70</v>
      </c>
      <c r="AE139" s="33" t="s">
        <v>59</v>
      </c>
      <c r="AF139" s="35" t="n">
        <v>44530</v>
      </c>
      <c r="AG139" s="33" t="s">
        <v>71</v>
      </c>
      <c r="AH139" s="33" t="n">
        <v>1</v>
      </c>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row>
    <row r="140" s="33" customFormat="true" ht="75.75" hidden="false" customHeight="false" outlineLevel="0" collapsed="false">
      <c r="A140" s="33" t="s">
        <v>552</v>
      </c>
      <c r="B140" s="33" t="s">
        <v>529</v>
      </c>
      <c r="C140" s="33" t="s">
        <v>42</v>
      </c>
      <c r="D140" s="33" t="s">
        <v>553</v>
      </c>
      <c r="E140" s="33" t="s">
        <v>554</v>
      </c>
      <c r="F140" s="33" t="s">
        <v>45</v>
      </c>
      <c r="G140" s="33" t="s">
        <v>47</v>
      </c>
      <c r="H140" s="33" t="s">
        <v>46</v>
      </c>
      <c r="I140" s="33" t="s">
        <v>47</v>
      </c>
      <c r="J140" s="35" t="s">
        <v>48</v>
      </c>
      <c r="K140" s="35" t="s">
        <v>532</v>
      </c>
      <c r="L140" s="35" t="s">
        <v>241</v>
      </c>
      <c r="M140" s="33" t="s">
        <v>50</v>
      </c>
      <c r="N140" s="33" t="s">
        <v>63</v>
      </c>
      <c r="O140" s="33" t="s">
        <v>52</v>
      </c>
      <c r="P140" s="33" t="s">
        <v>45</v>
      </c>
      <c r="Q140" s="33" t="s">
        <v>53</v>
      </c>
      <c r="R140" s="33" t="s">
        <v>533</v>
      </c>
      <c r="S140" s="33" t="s">
        <v>47</v>
      </c>
      <c r="T140" s="33" t="s">
        <v>68</v>
      </c>
      <c r="U140" s="36" t="n">
        <f aca="false">_xlfn.IFS(T140="PÚBLICA",3,T140="PÚBLICA CLASIFICADA",2,T140="PÚBLICA RESERVADA",1,T140="ALTA",1,T140="BAJA",3)</f>
        <v>2</v>
      </c>
      <c r="V140" s="33" t="s">
        <v>111</v>
      </c>
      <c r="W140" s="36" t="n">
        <f aca="false">_xlfn.IFS(V140="ALTA",1,V140="MEDIA",2,V140="BAJA",3,V140="N/A",1,V140="NO",3,V140="SI",1)</f>
        <v>3</v>
      </c>
      <c r="X140" s="33" t="s">
        <v>111</v>
      </c>
      <c r="Y140" s="36" t="n">
        <f aca="false">_xlfn.IFS(X140="ALTA",1,X140="MEDIA",2,X140="BAJA",3,X140="N/A",1,X140="no",3,X140="si",1,X140="np",1)</f>
        <v>3</v>
      </c>
      <c r="Z140" s="37" t="n">
        <f aca="false">U140+W140+Y140</f>
        <v>8</v>
      </c>
      <c r="AA140" s="33" t="s">
        <v>45</v>
      </c>
      <c r="AB140" s="33" t="s">
        <v>69</v>
      </c>
      <c r="AC140" s="33" t="s">
        <v>69</v>
      </c>
      <c r="AD140" s="33" t="s">
        <v>70</v>
      </c>
      <c r="AE140" s="33" t="s">
        <v>59</v>
      </c>
      <c r="AF140" s="35" t="n">
        <v>44530</v>
      </c>
      <c r="AG140" s="33" t="s">
        <v>71</v>
      </c>
      <c r="AH140" s="33" t="n">
        <v>1</v>
      </c>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row>
    <row r="141" s="33" customFormat="true" ht="75.75" hidden="false" customHeight="false" outlineLevel="0" collapsed="false">
      <c r="A141" s="33" t="s">
        <v>555</v>
      </c>
      <c r="B141" s="33" t="s">
        <v>529</v>
      </c>
      <c r="C141" s="33" t="s">
        <v>42</v>
      </c>
      <c r="D141" s="33" t="s">
        <v>556</v>
      </c>
      <c r="E141" s="33" t="s">
        <v>557</v>
      </c>
      <c r="F141" s="33" t="s">
        <v>53</v>
      </c>
      <c r="G141" s="33" t="s">
        <v>47</v>
      </c>
      <c r="H141" s="33" t="s">
        <v>46</v>
      </c>
      <c r="I141" s="33" t="s">
        <v>47</v>
      </c>
      <c r="J141" s="35" t="s">
        <v>48</v>
      </c>
      <c r="K141" s="35" t="s">
        <v>241</v>
      </c>
      <c r="L141" s="35" t="s">
        <v>241</v>
      </c>
      <c r="M141" s="33" t="s">
        <v>50</v>
      </c>
      <c r="N141" s="33" t="s">
        <v>63</v>
      </c>
      <c r="O141" s="33" t="s">
        <v>52</v>
      </c>
      <c r="P141" s="33" t="s">
        <v>45</v>
      </c>
      <c r="Q141" s="33" t="s">
        <v>53</v>
      </c>
      <c r="R141" s="33" t="s">
        <v>558</v>
      </c>
      <c r="S141" s="33" t="s">
        <v>47</v>
      </c>
      <c r="T141" s="33" t="s">
        <v>68</v>
      </c>
      <c r="U141" s="36" t="n">
        <f aca="false">_xlfn.IFS(T141="PÚBLICA",3,T141="PÚBLICA CLASIFICADA",2,T141="PÚBLICA RESERVADA",1,T141="ALTA",1,T141="BAJA",3)</f>
        <v>2</v>
      </c>
      <c r="V141" s="33" t="s">
        <v>56</v>
      </c>
      <c r="W141" s="36" t="n">
        <f aca="false">_xlfn.IFS(V141="ALTA",1,V141="MEDIA",2,V141="BAJA",3,V141="N/A",1,V141="NO",3,V141="SI",1)</f>
        <v>1</v>
      </c>
      <c r="X141" s="33" t="s">
        <v>56</v>
      </c>
      <c r="Y141" s="36" t="n">
        <f aca="false">_xlfn.IFS(X141="ALTA",1,X141="MEDIA",2,X141="BAJA",3,X141="N/A",1,X141="no",3,X141="si",1,X141="np",1)</f>
        <v>1</v>
      </c>
      <c r="Z141" s="37" t="n">
        <f aca="false">U141+W141+Y141</f>
        <v>4</v>
      </c>
      <c r="AA141" s="33" t="s">
        <v>45</v>
      </c>
      <c r="AB141" s="33" t="s">
        <v>69</v>
      </c>
      <c r="AC141" s="33" t="s">
        <v>69</v>
      </c>
      <c r="AD141" s="33" t="s">
        <v>70</v>
      </c>
      <c r="AE141" s="33" t="s">
        <v>59</v>
      </c>
      <c r="AF141" s="35" t="n">
        <v>44530</v>
      </c>
      <c r="AG141" s="33" t="s">
        <v>71</v>
      </c>
      <c r="AH141" s="33" t="n">
        <v>1</v>
      </c>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row>
    <row r="142" s="33" customFormat="true" ht="75.75" hidden="false" customHeight="false" outlineLevel="0" collapsed="false">
      <c r="A142" s="33" t="s">
        <v>559</v>
      </c>
      <c r="B142" s="33" t="s">
        <v>529</v>
      </c>
      <c r="C142" s="33" t="s">
        <v>42</v>
      </c>
      <c r="D142" s="33" t="s">
        <v>560</v>
      </c>
      <c r="E142" s="33" t="s">
        <v>561</v>
      </c>
      <c r="F142" s="33" t="s">
        <v>45</v>
      </c>
      <c r="G142" s="33" t="s">
        <v>47</v>
      </c>
      <c r="H142" s="33" t="s">
        <v>46</v>
      </c>
      <c r="I142" s="33" t="s">
        <v>47</v>
      </c>
      <c r="J142" s="35" t="s">
        <v>48</v>
      </c>
      <c r="K142" s="35" t="s">
        <v>241</v>
      </c>
      <c r="L142" s="35" t="s">
        <v>241</v>
      </c>
      <c r="M142" s="33" t="s">
        <v>50</v>
      </c>
      <c r="N142" s="33" t="s">
        <v>63</v>
      </c>
      <c r="O142" s="33" t="s">
        <v>52</v>
      </c>
      <c r="P142" s="33" t="s">
        <v>45</v>
      </c>
      <c r="Q142" s="33" t="s">
        <v>53</v>
      </c>
      <c r="R142" s="33" t="s">
        <v>558</v>
      </c>
      <c r="S142" s="33" t="s">
        <v>47</v>
      </c>
      <c r="T142" s="33" t="s">
        <v>68</v>
      </c>
      <c r="U142" s="36" t="n">
        <f aca="false">_xlfn.IFS(T142="PÚBLICA",3,T142="PÚBLICA CLASIFICADA",2,T142="PÚBLICA RESERVADA",1,T142="ALTA",1,T142="BAJA",3)</f>
        <v>2</v>
      </c>
      <c r="V142" s="33" t="s">
        <v>56</v>
      </c>
      <c r="W142" s="36" t="n">
        <f aca="false">_xlfn.IFS(V142="ALTA",1,V142="MEDIA",2,V142="BAJA",3,V142="N/A",1,V142="NO",3,V142="SI",1)</f>
        <v>1</v>
      </c>
      <c r="X142" s="33" t="s">
        <v>56</v>
      </c>
      <c r="Y142" s="36" t="n">
        <f aca="false">_xlfn.IFS(X142="ALTA",1,X142="MEDIA",2,X142="BAJA",3,X142="N/A",1,X142="no",3,X142="si",1,X142="np",1)</f>
        <v>1</v>
      </c>
      <c r="Z142" s="37" t="n">
        <f aca="false">U142+W142+Y142</f>
        <v>4</v>
      </c>
      <c r="AA142" s="33" t="s">
        <v>45</v>
      </c>
      <c r="AB142" s="33" t="s">
        <v>69</v>
      </c>
      <c r="AC142" s="33" t="s">
        <v>69</v>
      </c>
      <c r="AD142" s="33" t="s">
        <v>70</v>
      </c>
      <c r="AE142" s="33" t="s">
        <v>59</v>
      </c>
      <c r="AF142" s="35" t="n">
        <v>44530</v>
      </c>
      <c r="AG142" s="33" t="s">
        <v>71</v>
      </c>
      <c r="AH142" s="33" t="n">
        <v>1</v>
      </c>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row>
    <row r="143" s="33" customFormat="true" ht="75.75" hidden="false" customHeight="false" outlineLevel="0" collapsed="false">
      <c r="A143" s="33" t="s">
        <v>562</v>
      </c>
      <c r="B143" s="33" t="s">
        <v>529</v>
      </c>
      <c r="C143" s="33" t="s">
        <v>42</v>
      </c>
      <c r="D143" s="33" t="s">
        <v>563</v>
      </c>
      <c r="E143" s="33" t="s">
        <v>564</v>
      </c>
      <c r="F143" s="33" t="s">
        <v>53</v>
      </c>
      <c r="G143" s="33" t="s">
        <v>47</v>
      </c>
      <c r="H143" s="33" t="s">
        <v>46</v>
      </c>
      <c r="I143" s="33" t="s">
        <v>47</v>
      </c>
      <c r="J143" s="35" t="s">
        <v>48</v>
      </c>
      <c r="K143" s="35" t="s">
        <v>241</v>
      </c>
      <c r="L143" s="35" t="s">
        <v>241</v>
      </c>
      <c r="M143" s="33" t="s">
        <v>50</v>
      </c>
      <c r="N143" s="33" t="s">
        <v>63</v>
      </c>
      <c r="O143" s="33" t="s">
        <v>52</v>
      </c>
      <c r="P143" s="33" t="s">
        <v>45</v>
      </c>
      <c r="Q143" s="33" t="s">
        <v>53</v>
      </c>
      <c r="R143" s="33" t="s">
        <v>565</v>
      </c>
      <c r="S143" s="33" t="s">
        <v>47</v>
      </c>
      <c r="T143" s="33" t="s">
        <v>68</v>
      </c>
      <c r="U143" s="36" t="n">
        <f aca="false">_xlfn.IFS(T143="PÚBLICA",3,T143="PÚBLICA CLASIFICADA",2,T143="PÚBLICA RESERVADA",1,T143="ALTA",1,T143="BAJA",3)</f>
        <v>2</v>
      </c>
      <c r="V143" s="53" t="s">
        <v>566</v>
      </c>
      <c r="W143" s="36" t="n">
        <f aca="false">_xlfn.IFS(V143="ALTA",1,V143="MEDIA",2,V143="BAJA",3,V143="N/A",1,V143="NO",3,V143="SI",1,V143="NO DEFINIDA",1)</f>
        <v>1</v>
      </c>
      <c r="X143" s="33" t="s">
        <v>56</v>
      </c>
      <c r="Y143" s="36" t="n">
        <f aca="false">_xlfn.IFS(X143="ALTA",1,X143="MEDIA",2,X143="BAJA",3,X143="N/A",1,X143="no",3,X143="si",1,X143="np",1)</f>
        <v>1</v>
      </c>
      <c r="Z143" s="37" t="n">
        <f aca="false">U143+W143+Y143</f>
        <v>4</v>
      </c>
      <c r="AA143" s="33" t="s">
        <v>45</v>
      </c>
      <c r="AB143" s="33" t="s">
        <v>69</v>
      </c>
      <c r="AC143" s="33" t="s">
        <v>69</v>
      </c>
      <c r="AD143" s="33" t="s">
        <v>70</v>
      </c>
      <c r="AE143" s="33" t="s">
        <v>59</v>
      </c>
      <c r="AF143" s="35" t="n">
        <v>44530</v>
      </c>
      <c r="AG143" s="33" t="s">
        <v>71</v>
      </c>
      <c r="AH143" s="33" t="n">
        <v>1</v>
      </c>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row>
    <row r="144" s="33" customFormat="true" ht="75.75" hidden="false" customHeight="false" outlineLevel="0" collapsed="false">
      <c r="A144" s="33" t="s">
        <v>567</v>
      </c>
      <c r="B144" s="33" t="s">
        <v>529</v>
      </c>
      <c r="C144" s="33" t="s">
        <v>42</v>
      </c>
      <c r="D144" s="33" t="s">
        <v>568</v>
      </c>
      <c r="E144" s="33" t="s">
        <v>569</v>
      </c>
      <c r="F144" s="33" t="s">
        <v>53</v>
      </c>
      <c r="G144" s="33" t="s">
        <v>47</v>
      </c>
      <c r="H144" s="33" t="s">
        <v>46</v>
      </c>
      <c r="I144" s="33" t="s">
        <v>47</v>
      </c>
      <c r="J144" s="35" t="s">
        <v>48</v>
      </c>
      <c r="K144" s="35" t="s">
        <v>241</v>
      </c>
      <c r="L144" s="35" t="s">
        <v>241</v>
      </c>
      <c r="M144" s="33" t="s">
        <v>50</v>
      </c>
      <c r="N144" s="33" t="s">
        <v>63</v>
      </c>
      <c r="O144" s="33" t="s">
        <v>52</v>
      </c>
      <c r="P144" s="33" t="s">
        <v>45</v>
      </c>
      <c r="Q144" s="33" t="s">
        <v>53</v>
      </c>
      <c r="R144" s="33" t="s">
        <v>565</v>
      </c>
      <c r="S144" s="33" t="s">
        <v>47</v>
      </c>
      <c r="T144" s="33" t="s">
        <v>68</v>
      </c>
      <c r="U144" s="36" t="n">
        <f aca="false">_xlfn.IFS(T144="PÚBLICA",3,T144="PÚBLICA CLASIFICADA",2,T144="PÚBLICA RESERVADA",1,T144="ALTA",1,T144="BAJA",3)</f>
        <v>2</v>
      </c>
      <c r="V144" s="53" t="s">
        <v>566</v>
      </c>
      <c r="W144" s="36" t="n">
        <f aca="false">_xlfn.IFS(V144="ALTA",1,V144="MEDIA",2,V144="BAJA",3,V144="N/A",1,V144="NO",3,V144="SI",1,V144="NO DEFINIDA",1)</f>
        <v>1</v>
      </c>
      <c r="X144" s="33" t="s">
        <v>56</v>
      </c>
      <c r="Y144" s="36" t="n">
        <f aca="false">_xlfn.IFS(X144="ALTA",1,X144="MEDIA",2,X144="BAJA",3,X144="N/A",1,X144="no",3,X144="si",1,X144="np",1)</f>
        <v>1</v>
      </c>
      <c r="Z144" s="37" t="n">
        <f aca="false">U144+W144+Y144</f>
        <v>4</v>
      </c>
      <c r="AA144" s="33" t="s">
        <v>45</v>
      </c>
      <c r="AB144" s="33" t="s">
        <v>69</v>
      </c>
      <c r="AC144" s="33" t="s">
        <v>69</v>
      </c>
      <c r="AD144" s="33" t="s">
        <v>70</v>
      </c>
      <c r="AE144" s="33" t="s">
        <v>59</v>
      </c>
      <c r="AF144" s="35" t="n">
        <v>44530</v>
      </c>
      <c r="AG144" s="33" t="s">
        <v>71</v>
      </c>
      <c r="AH144" s="33" t="n">
        <v>1</v>
      </c>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row>
    <row r="145" s="33" customFormat="true" ht="75.75" hidden="false" customHeight="false" outlineLevel="0" collapsed="false">
      <c r="A145" s="33" t="s">
        <v>570</v>
      </c>
      <c r="B145" s="33" t="s">
        <v>529</v>
      </c>
      <c r="C145" s="33" t="s">
        <v>42</v>
      </c>
      <c r="D145" s="33" t="s">
        <v>571</v>
      </c>
      <c r="E145" s="33" t="s">
        <v>572</v>
      </c>
      <c r="F145" s="33" t="s">
        <v>53</v>
      </c>
      <c r="G145" s="33" t="s">
        <v>47</v>
      </c>
      <c r="H145" s="33" t="s">
        <v>46</v>
      </c>
      <c r="I145" s="33" t="s">
        <v>47</v>
      </c>
      <c r="J145" s="35" t="s">
        <v>48</v>
      </c>
      <c r="K145" s="35" t="s">
        <v>241</v>
      </c>
      <c r="L145" s="35" t="s">
        <v>241</v>
      </c>
      <c r="M145" s="33" t="s">
        <v>50</v>
      </c>
      <c r="N145" s="33" t="s">
        <v>63</v>
      </c>
      <c r="O145" s="33" t="s">
        <v>52</v>
      </c>
      <c r="P145" s="33" t="s">
        <v>45</v>
      </c>
      <c r="Q145" s="33" t="s">
        <v>53</v>
      </c>
      <c r="R145" s="33" t="s">
        <v>565</v>
      </c>
      <c r="S145" s="33" t="s">
        <v>47</v>
      </c>
      <c r="T145" s="33" t="s">
        <v>68</v>
      </c>
      <c r="U145" s="36" t="n">
        <f aca="false">_xlfn.IFS(T145="PÚBLICA",3,T145="PÚBLICA CLASIFICADA",2,T145="PÚBLICA RESERVADA",1,T145="ALTA",1,T145="BAJA",3)</f>
        <v>2</v>
      </c>
      <c r="V145" s="53" t="s">
        <v>566</v>
      </c>
      <c r="W145" s="36" t="n">
        <f aca="false">_xlfn.IFS(V145="ALTA",1,V145="MEDIA",2,V145="BAJA",3,V145="N/A",1,V145="NO",3,V145="SI",1,V145="NO DEFINIDA",1)</f>
        <v>1</v>
      </c>
      <c r="X145" s="33" t="s">
        <v>56</v>
      </c>
      <c r="Y145" s="36" t="n">
        <f aca="false">_xlfn.IFS(X145="ALTA",1,X145="MEDIA",2,X145="BAJA",3,X145="N/A",1,X145="no",3,X145="si",1,X145="np",1)</f>
        <v>1</v>
      </c>
      <c r="Z145" s="37" t="n">
        <f aca="false">U145+W145+Y145</f>
        <v>4</v>
      </c>
      <c r="AA145" s="33" t="s">
        <v>45</v>
      </c>
      <c r="AB145" s="33" t="s">
        <v>69</v>
      </c>
      <c r="AC145" s="33" t="s">
        <v>69</v>
      </c>
      <c r="AD145" s="33" t="s">
        <v>70</v>
      </c>
      <c r="AE145" s="33" t="s">
        <v>59</v>
      </c>
      <c r="AF145" s="35" t="n">
        <v>44530</v>
      </c>
      <c r="AG145" s="33" t="s">
        <v>71</v>
      </c>
      <c r="AH145" s="33" t="n">
        <v>1</v>
      </c>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row>
    <row r="146" s="33" customFormat="true" ht="75.75" hidden="false" customHeight="false" outlineLevel="0" collapsed="false">
      <c r="A146" s="33" t="s">
        <v>573</v>
      </c>
      <c r="B146" s="33" t="s">
        <v>529</v>
      </c>
      <c r="C146" s="33" t="s">
        <v>42</v>
      </c>
      <c r="D146" s="33" t="s">
        <v>574</v>
      </c>
      <c r="E146" s="33" t="s">
        <v>575</v>
      </c>
      <c r="F146" s="33" t="s">
        <v>53</v>
      </c>
      <c r="G146" s="33" t="s">
        <v>47</v>
      </c>
      <c r="H146" s="33" t="s">
        <v>46</v>
      </c>
      <c r="I146" s="33" t="s">
        <v>47</v>
      </c>
      <c r="J146" s="35" t="s">
        <v>48</v>
      </c>
      <c r="K146" s="35" t="s">
        <v>241</v>
      </c>
      <c r="L146" s="35" t="s">
        <v>241</v>
      </c>
      <c r="M146" s="33" t="s">
        <v>50</v>
      </c>
      <c r="N146" s="33" t="s">
        <v>63</v>
      </c>
      <c r="O146" s="33" t="s">
        <v>52</v>
      </c>
      <c r="P146" s="33" t="s">
        <v>45</v>
      </c>
      <c r="Q146" s="33" t="s">
        <v>53</v>
      </c>
      <c r="R146" s="33" t="s">
        <v>565</v>
      </c>
      <c r="S146" s="33" t="s">
        <v>47</v>
      </c>
      <c r="T146" s="33" t="s">
        <v>68</v>
      </c>
      <c r="U146" s="36" t="n">
        <f aca="false">_xlfn.IFS(T146="PÚBLICA",3,T146="PÚBLICA CLASIFICADA",2,T146="PÚBLICA RESERVADA",1,T146="ALTA",1,T146="BAJA",3)</f>
        <v>2</v>
      </c>
      <c r="V146" s="53" t="s">
        <v>566</v>
      </c>
      <c r="W146" s="36" t="n">
        <f aca="false">_xlfn.IFS(V146="ALTA",1,V146="MEDIA",2,V146="BAJA",3,V146="N/A",1,V146="NO",3,V146="SI",1,V146="NO DEFINIDA",1)</f>
        <v>1</v>
      </c>
      <c r="X146" s="33" t="s">
        <v>56</v>
      </c>
      <c r="Y146" s="36" t="n">
        <f aca="false">_xlfn.IFS(X146="ALTA",1,X146="MEDIA",2,X146="BAJA",3,X146="N/A",1,X146="no",3,X146="si",1,X146="np",1)</f>
        <v>1</v>
      </c>
      <c r="Z146" s="37" t="n">
        <f aca="false">U146+W146+Y146</f>
        <v>4</v>
      </c>
      <c r="AA146" s="33" t="s">
        <v>45</v>
      </c>
      <c r="AB146" s="33" t="s">
        <v>69</v>
      </c>
      <c r="AC146" s="33" t="s">
        <v>69</v>
      </c>
      <c r="AD146" s="33" t="s">
        <v>70</v>
      </c>
      <c r="AE146" s="33" t="s">
        <v>59</v>
      </c>
      <c r="AF146" s="35" t="n">
        <v>44530</v>
      </c>
      <c r="AG146" s="33" t="s">
        <v>71</v>
      </c>
      <c r="AH146" s="33" t="n">
        <v>1</v>
      </c>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row>
    <row r="147" s="33" customFormat="true" ht="75.75" hidden="false" customHeight="false" outlineLevel="0" collapsed="false">
      <c r="A147" s="33" t="s">
        <v>576</v>
      </c>
      <c r="B147" s="33" t="s">
        <v>529</v>
      </c>
      <c r="C147" s="33" t="s">
        <v>42</v>
      </c>
      <c r="D147" s="33" t="s">
        <v>556</v>
      </c>
      <c r="E147" s="33" t="s">
        <v>557</v>
      </c>
      <c r="F147" s="33" t="s">
        <v>53</v>
      </c>
      <c r="G147" s="33" t="s">
        <v>47</v>
      </c>
      <c r="H147" s="33" t="s">
        <v>46</v>
      </c>
      <c r="I147" s="33" t="s">
        <v>47</v>
      </c>
      <c r="J147" s="35" t="s">
        <v>48</v>
      </c>
      <c r="K147" s="35" t="s">
        <v>241</v>
      </c>
      <c r="L147" s="35" t="s">
        <v>241</v>
      </c>
      <c r="M147" s="33" t="s">
        <v>50</v>
      </c>
      <c r="N147" s="33" t="s">
        <v>63</v>
      </c>
      <c r="O147" s="33" t="s">
        <v>52</v>
      </c>
      <c r="P147" s="33" t="s">
        <v>45</v>
      </c>
      <c r="Q147" s="33" t="s">
        <v>53</v>
      </c>
      <c r="R147" s="33" t="s">
        <v>565</v>
      </c>
      <c r="S147" s="33" t="s">
        <v>47</v>
      </c>
      <c r="T147" s="33" t="s">
        <v>68</v>
      </c>
      <c r="U147" s="36" t="n">
        <f aca="false">_xlfn.IFS(T147="PÚBLICA",3,T147="PÚBLICA CLASIFICADA",2,T147="PÚBLICA RESERVADA",1,T147="ALTA",1,T147="BAJA",3)</f>
        <v>2</v>
      </c>
      <c r="V147" s="53" t="s">
        <v>566</v>
      </c>
      <c r="W147" s="36" t="n">
        <f aca="false">_xlfn.IFS(V147="ALTA",1,V147="MEDIA",2,V147="BAJA",3,V147="N/A",1,V147="NO",3,V147="SI",1,V147="NO DEFINIDA",1)</f>
        <v>1</v>
      </c>
      <c r="X147" s="33" t="s">
        <v>56</v>
      </c>
      <c r="Y147" s="36" t="n">
        <f aca="false">_xlfn.IFS(X147="ALTA",1,X147="MEDIA",2,X147="BAJA",3,X147="N/A",1,X147="no",3,X147="si",1,X147="np",1)</f>
        <v>1</v>
      </c>
      <c r="Z147" s="37" t="n">
        <f aca="false">U147+W147+Y147</f>
        <v>4</v>
      </c>
      <c r="AA147" s="33" t="s">
        <v>45</v>
      </c>
      <c r="AB147" s="33" t="s">
        <v>69</v>
      </c>
      <c r="AC147" s="33" t="s">
        <v>69</v>
      </c>
      <c r="AD147" s="33" t="s">
        <v>70</v>
      </c>
      <c r="AE147" s="33" t="s">
        <v>59</v>
      </c>
      <c r="AF147" s="35" t="n">
        <v>44530</v>
      </c>
      <c r="AG147" s="33" t="s">
        <v>71</v>
      </c>
      <c r="AH147" s="33" t="n">
        <v>1</v>
      </c>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row>
    <row r="148" s="33" customFormat="true" ht="75.75" hidden="false" customHeight="false" outlineLevel="0" collapsed="false">
      <c r="A148" s="33" t="s">
        <v>577</v>
      </c>
      <c r="B148" s="33" t="s">
        <v>529</v>
      </c>
      <c r="C148" s="33" t="s">
        <v>42</v>
      </c>
      <c r="D148" s="33" t="s">
        <v>578</v>
      </c>
      <c r="E148" s="33" t="s">
        <v>579</v>
      </c>
      <c r="F148" s="33" t="s">
        <v>45</v>
      </c>
      <c r="G148" s="40" t="s">
        <v>47</v>
      </c>
      <c r="H148" s="33" t="s">
        <v>46</v>
      </c>
      <c r="I148" s="33" t="s">
        <v>47</v>
      </c>
      <c r="J148" s="35" t="s">
        <v>48</v>
      </c>
      <c r="K148" s="35" t="s">
        <v>241</v>
      </c>
      <c r="L148" s="35" t="s">
        <v>241</v>
      </c>
      <c r="M148" s="33" t="s">
        <v>50</v>
      </c>
      <c r="N148" s="33" t="s">
        <v>63</v>
      </c>
      <c r="O148" s="33" t="s">
        <v>52</v>
      </c>
      <c r="P148" s="33" t="s">
        <v>45</v>
      </c>
      <c r="Q148" s="33" t="s">
        <v>53</v>
      </c>
      <c r="R148" s="33" t="s">
        <v>565</v>
      </c>
      <c r="S148" s="33" t="s">
        <v>47</v>
      </c>
      <c r="T148" s="33" t="s">
        <v>68</v>
      </c>
      <c r="U148" s="36" t="n">
        <f aca="false">_xlfn.IFS(T148="PÚBLICA",3,T148="PÚBLICA CLASIFICADA",2,T148="PÚBLICA RESERVADA",1,T148="ALTA",1,T148="BAJA",3)</f>
        <v>2</v>
      </c>
      <c r="V148" s="33" t="s">
        <v>56</v>
      </c>
      <c r="W148" s="36" t="n">
        <f aca="false">_xlfn.IFS(V148="ALTA",1,V148="MEDIA",2,V148="BAJA",3,V148="N/A",1,V148="NO",3,V148="SI",1)</f>
        <v>1</v>
      </c>
      <c r="X148" s="33" t="s">
        <v>56</v>
      </c>
      <c r="Y148" s="36" t="n">
        <f aca="false">_xlfn.IFS(X148="ALTA",1,X148="MEDIA",2,X148="BAJA",3,X148="N/A",1,X148="no",3,X148="si",1,X148="np",1)</f>
        <v>1</v>
      </c>
      <c r="Z148" s="37" t="n">
        <f aca="false">U148+W148+Y148</f>
        <v>4</v>
      </c>
      <c r="AA148" s="33" t="s">
        <v>53</v>
      </c>
      <c r="AB148" s="33" t="s">
        <v>69</v>
      </c>
      <c r="AC148" s="33" t="s">
        <v>69</v>
      </c>
      <c r="AD148" s="33" t="s">
        <v>70</v>
      </c>
      <c r="AE148" s="33" t="s">
        <v>59</v>
      </c>
      <c r="AF148" s="35" t="n">
        <v>44530</v>
      </c>
      <c r="AG148" s="33" t="s">
        <v>71</v>
      </c>
      <c r="AH148" s="33" t="n">
        <v>1</v>
      </c>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row>
    <row r="149" s="33" customFormat="true" ht="75.75" hidden="false" customHeight="false" outlineLevel="0" collapsed="false">
      <c r="A149" s="33" t="s">
        <v>580</v>
      </c>
      <c r="B149" s="33" t="s">
        <v>529</v>
      </c>
      <c r="C149" s="33" t="s">
        <v>42</v>
      </c>
      <c r="D149" s="33" t="s">
        <v>581</v>
      </c>
      <c r="E149" s="33" t="s">
        <v>582</v>
      </c>
      <c r="F149" s="33" t="s">
        <v>53</v>
      </c>
      <c r="G149" s="40" t="s">
        <v>47</v>
      </c>
      <c r="H149" s="33" t="s">
        <v>46</v>
      </c>
      <c r="I149" s="33" t="s">
        <v>47</v>
      </c>
      <c r="J149" s="35" t="s">
        <v>48</v>
      </c>
      <c r="K149" s="35" t="s">
        <v>241</v>
      </c>
      <c r="L149" s="35" t="s">
        <v>241</v>
      </c>
      <c r="M149" s="33" t="s">
        <v>50</v>
      </c>
      <c r="N149" s="33" t="s">
        <v>63</v>
      </c>
      <c r="O149" s="33" t="s">
        <v>52</v>
      </c>
      <c r="P149" s="33" t="s">
        <v>45</v>
      </c>
      <c r="Q149" s="33" t="s">
        <v>53</v>
      </c>
      <c r="R149" s="33" t="s">
        <v>565</v>
      </c>
      <c r="S149" s="33" t="s">
        <v>47</v>
      </c>
      <c r="T149" s="33" t="s">
        <v>68</v>
      </c>
      <c r="U149" s="36" t="n">
        <f aca="false">_xlfn.IFS(T149="PÚBLICA",3,T149="PÚBLICA CLASIFICADA",2,T149="PÚBLICA RESERVADA",1,T149="ALTA",1,T149="BAJA",3)</f>
        <v>2</v>
      </c>
      <c r="V149" s="33" t="s">
        <v>56</v>
      </c>
      <c r="W149" s="36" t="n">
        <f aca="false">_xlfn.IFS(V149="ALTA",1,V149="MEDIA",2,V149="BAJA",3,V149="N/A",1,V149="NO",3,V149="SI",1)</f>
        <v>1</v>
      </c>
      <c r="X149" s="33" t="s">
        <v>56</v>
      </c>
      <c r="Y149" s="36" t="n">
        <f aca="false">_xlfn.IFS(X149="ALTA",1,X149="MEDIA",2,X149="BAJA",3,X149="N/A",1,X149="no",3,X149="si",1,X149="np",1)</f>
        <v>1</v>
      </c>
      <c r="Z149" s="37" t="n">
        <f aca="false">U149+W149+Y149</f>
        <v>4</v>
      </c>
      <c r="AA149" s="33" t="s">
        <v>45</v>
      </c>
      <c r="AB149" s="33" t="s">
        <v>69</v>
      </c>
      <c r="AC149" s="33" t="s">
        <v>69</v>
      </c>
      <c r="AD149" s="33" t="s">
        <v>70</v>
      </c>
      <c r="AE149" s="33" t="s">
        <v>59</v>
      </c>
      <c r="AF149" s="35" t="n">
        <v>44530</v>
      </c>
      <c r="AG149" s="33" t="s">
        <v>71</v>
      </c>
      <c r="AH149" s="33" t="n">
        <v>1</v>
      </c>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row>
    <row r="150" s="33" customFormat="true" ht="75.75" hidden="false" customHeight="false" outlineLevel="0" collapsed="false">
      <c r="A150" s="33" t="s">
        <v>583</v>
      </c>
      <c r="B150" s="33" t="s">
        <v>529</v>
      </c>
      <c r="C150" s="33" t="s">
        <v>42</v>
      </c>
      <c r="D150" s="33" t="s">
        <v>584</v>
      </c>
      <c r="E150" s="33" t="s">
        <v>585</v>
      </c>
      <c r="F150" s="33" t="s">
        <v>53</v>
      </c>
      <c r="G150" s="33" t="s">
        <v>47</v>
      </c>
      <c r="H150" s="33" t="s">
        <v>46</v>
      </c>
      <c r="I150" s="33" t="s">
        <v>47</v>
      </c>
      <c r="J150" s="35" t="s">
        <v>48</v>
      </c>
      <c r="K150" s="35" t="s">
        <v>241</v>
      </c>
      <c r="L150" s="35" t="s">
        <v>241</v>
      </c>
      <c r="M150" s="33" t="s">
        <v>50</v>
      </c>
      <c r="N150" s="33" t="s">
        <v>63</v>
      </c>
      <c r="O150" s="33" t="s">
        <v>52</v>
      </c>
      <c r="P150" s="33" t="s">
        <v>45</v>
      </c>
      <c r="Q150" s="33" t="s">
        <v>53</v>
      </c>
      <c r="R150" s="33" t="s">
        <v>565</v>
      </c>
      <c r="S150" s="33" t="s">
        <v>47</v>
      </c>
      <c r="T150" s="33" t="s">
        <v>68</v>
      </c>
      <c r="U150" s="36" t="n">
        <f aca="false">_xlfn.IFS(T150="PÚBLICA",3,T150="PÚBLICA CLASIFICADA",2,T150="PÚBLICA RESERVADA",1,T150="ALTA",1,T150="BAJA",3)</f>
        <v>2</v>
      </c>
      <c r="V150" s="33" t="s">
        <v>56</v>
      </c>
      <c r="W150" s="36" t="n">
        <f aca="false">_xlfn.IFS(V150="ALTA",1,V150="MEDIA",2,V150="BAJA",3,V150="N/A",1,V150="NO",3,V150="SI",1)</f>
        <v>1</v>
      </c>
      <c r="X150" s="33" t="s">
        <v>56</v>
      </c>
      <c r="Y150" s="36" t="n">
        <f aca="false">_xlfn.IFS(X150="ALTA",1,X150="MEDIA",2,X150="BAJA",3,X150="N/A",1,X150="no",3,X150="si",1,X150="np",1)</f>
        <v>1</v>
      </c>
      <c r="Z150" s="37" t="n">
        <f aca="false">U150+W150+Y150</f>
        <v>4</v>
      </c>
      <c r="AA150" s="33" t="s">
        <v>53</v>
      </c>
      <c r="AB150" s="33" t="s">
        <v>69</v>
      </c>
      <c r="AC150" s="33" t="s">
        <v>69</v>
      </c>
      <c r="AD150" s="33" t="s">
        <v>70</v>
      </c>
      <c r="AE150" s="33" t="s">
        <v>59</v>
      </c>
      <c r="AF150" s="35" t="n">
        <v>44530</v>
      </c>
      <c r="AG150" s="33" t="s">
        <v>71</v>
      </c>
      <c r="AH150" s="33" t="n">
        <v>1</v>
      </c>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row>
    <row r="151" s="33" customFormat="true" ht="75.75" hidden="false" customHeight="false" outlineLevel="0" collapsed="false">
      <c r="A151" s="33" t="s">
        <v>586</v>
      </c>
      <c r="B151" s="33" t="s">
        <v>529</v>
      </c>
      <c r="C151" s="33" t="s">
        <v>42</v>
      </c>
      <c r="D151" s="33" t="s">
        <v>560</v>
      </c>
      <c r="E151" s="33" t="s">
        <v>587</v>
      </c>
      <c r="F151" s="33" t="s">
        <v>45</v>
      </c>
      <c r="G151" s="33" t="s">
        <v>47</v>
      </c>
      <c r="H151" s="33" t="s">
        <v>46</v>
      </c>
      <c r="I151" s="33" t="s">
        <v>47</v>
      </c>
      <c r="J151" s="35" t="s">
        <v>48</v>
      </c>
      <c r="K151" s="35" t="s">
        <v>241</v>
      </c>
      <c r="L151" s="35" t="s">
        <v>241</v>
      </c>
      <c r="M151" s="33" t="s">
        <v>50</v>
      </c>
      <c r="N151" s="33" t="s">
        <v>63</v>
      </c>
      <c r="O151" s="33" t="s">
        <v>52</v>
      </c>
      <c r="P151" s="33" t="s">
        <v>45</v>
      </c>
      <c r="Q151" s="33" t="s">
        <v>53</v>
      </c>
      <c r="R151" s="33" t="s">
        <v>565</v>
      </c>
      <c r="S151" s="33" t="s">
        <v>47</v>
      </c>
      <c r="T151" s="33" t="s">
        <v>68</v>
      </c>
      <c r="U151" s="36" t="n">
        <f aca="false">_xlfn.IFS(T151="PÚBLICA",3,T151="PÚBLICA CLASIFICADA",2,T151="PÚBLICA RESERVADA",1,T151="ALTA",1,T151="BAJA",3)</f>
        <v>2</v>
      </c>
      <c r="V151" s="33" t="s">
        <v>56</v>
      </c>
      <c r="W151" s="36" t="n">
        <f aca="false">_xlfn.IFS(V151="ALTA",1,V151="MEDIA",2,V151="BAJA",3,V151="N/A",1,V151="NO",3,V151="SI",1)</f>
        <v>1</v>
      </c>
      <c r="X151" s="33" t="s">
        <v>56</v>
      </c>
      <c r="Y151" s="36" t="n">
        <f aca="false">_xlfn.IFS(X151="ALTA",1,X151="MEDIA",2,X151="BAJA",3,X151="N/A",1,X151="no",3,X151="si",1,X151="np",1)</f>
        <v>1</v>
      </c>
      <c r="Z151" s="37" t="n">
        <f aca="false">U151+W151+Y151</f>
        <v>4</v>
      </c>
      <c r="AA151" s="33" t="s">
        <v>53</v>
      </c>
      <c r="AB151" s="33" t="s">
        <v>69</v>
      </c>
      <c r="AC151" s="33" t="s">
        <v>69</v>
      </c>
      <c r="AD151" s="33" t="s">
        <v>70</v>
      </c>
      <c r="AE151" s="33" t="s">
        <v>59</v>
      </c>
      <c r="AF151" s="35" t="n">
        <v>44530</v>
      </c>
      <c r="AG151" s="33" t="s">
        <v>71</v>
      </c>
      <c r="AH151" s="33" t="n">
        <v>1</v>
      </c>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row>
    <row r="152" s="33" customFormat="true" ht="75.75" hidden="false" customHeight="false" outlineLevel="0" collapsed="false">
      <c r="A152" s="33" t="s">
        <v>588</v>
      </c>
      <c r="B152" s="33" t="s">
        <v>529</v>
      </c>
      <c r="C152" s="33" t="s">
        <v>42</v>
      </c>
      <c r="D152" s="33" t="s">
        <v>589</v>
      </c>
      <c r="E152" s="33" t="s">
        <v>590</v>
      </c>
      <c r="F152" s="33" t="s">
        <v>53</v>
      </c>
      <c r="G152" s="33" t="s">
        <v>47</v>
      </c>
      <c r="H152" s="33" t="s">
        <v>46</v>
      </c>
      <c r="I152" s="33" t="s">
        <v>47</v>
      </c>
      <c r="J152" s="35" t="s">
        <v>48</v>
      </c>
      <c r="K152" s="35" t="s">
        <v>241</v>
      </c>
      <c r="L152" s="35" t="s">
        <v>241</v>
      </c>
      <c r="M152" s="33" t="s">
        <v>50</v>
      </c>
      <c r="N152" s="33" t="s">
        <v>63</v>
      </c>
      <c r="O152" s="33" t="s">
        <v>52</v>
      </c>
      <c r="P152" s="33" t="s">
        <v>45</v>
      </c>
      <c r="Q152" s="33" t="s">
        <v>53</v>
      </c>
      <c r="R152" s="33" t="s">
        <v>565</v>
      </c>
      <c r="S152" s="33" t="s">
        <v>47</v>
      </c>
      <c r="T152" s="33" t="s">
        <v>68</v>
      </c>
      <c r="U152" s="36" t="n">
        <f aca="false">_xlfn.IFS(T152="PÚBLICA",3,T152="PÚBLICA CLASIFICADA",2,T152="PÚBLICA RESERVADA",1,T152="ALTA",1,T152="BAJA",3)</f>
        <v>2</v>
      </c>
      <c r="V152" s="33" t="s">
        <v>56</v>
      </c>
      <c r="W152" s="36" t="n">
        <f aca="false">_xlfn.IFS(V152="ALTA",1,V152="MEDIA",2,V152="BAJA",3,V152="N/A",1,V152="NO",3,V152="SI",1)</f>
        <v>1</v>
      </c>
      <c r="X152" s="33" t="s">
        <v>56</v>
      </c>
      <c r="Y152" s="36" t="n">
        <f aca="false">_xlfn.IFS(X152="ALTA",1,X152="MEDIA",2,X152="BAJA",3,X152="N/A",1,X152="no",3,X152="si",1,X152="np",1)</f>
        <v>1</v>
      </c>
      <c r="Z152" s="37" t="n">
        <f aca="false">U152+W152+Y152</f>
        <v>4</v>
      </c>
      <c r="AA152" s="33" t="s">
        <v>53</v>
      </c>
      <c r="AB152" s="33" t="s">
        <v>69</v>
      </c>
      <c r="AC152" s="33" t="s">
        <v>69</v>
      </c>
      <c r="AD152" s="33" t="s">
        <v>70</v>
      </c>
      <c r="AE152" s="33" t="s">
        <v>59</v>
      </c>
      <c r="AF152" s="35" t="n">
        <v>44530</v>
      </c>
      <c r="AG152" s="33" t="s">
        <v>71</v>
      </c>
      <c r="AH152" s="33" t="n">
        <v>1</v>
      </c>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row>
    <row r="153" s="33" customFormat="true" ht="25.25" hidden="false" customHeight="false" outlineLevel="0" collapsed="false">
      <c r="A153" s="33" t="s">
        <v>591</v>
      </c>
      <c r="B153" s="54" t="s">
        <v>592</v>
      </c>
      <c r="C153" s="33" t="s">
        <v>593</v>
      </c>
      <c r="D153" s="33" t="s">
        <v>594</v>
      </c>
      <c r="E153" s="33" t="s">
        <v>595</v>
      </c>
      <c r="F153" s="35" t="s">
        <v>45</v>
      </c>
      <c r="G153" s="33" t="s">
        <v>596</v>
      </c>
      <c r="H153" s="33" t="s">
        <v>597</v>
      </c>
      <c r="I153" s="33" t="s">
        <v>47</v>
      </c>
      <c r="J153" s="35" t="s">
        <v>48</v>
      </c>
      <c r="K153" s="35" t="s">
        <v>598</v>
      </c>
      <c r="L153" s="35" t="s">
        <v>598</v>
      </c>
      <c r="M153" s="33" t="s">
        <v>50</v>
      </c>
      <c r="N153" s="33" t="s">
        <v>51</v>
      </c>
      <c r="O153" s="46" t="s">
        <v>599</v>
      </c>
      <c r="P153" s="33" t="s">
        <v>45</v>
      </c>
      <c r="Q153" s="55" t="s">
        <v>600</v>
      </c>
      <c r="R153" s="33" t="s">
        <v>601</v>
      </c>
      <c r="S153" s="33" t="s">
        <v>47</v>
      </c>
      <c r="T153" s="33" t="s">
        <v>55</v>
      </c>
      <c r="U153" s="36" t="n">
        <f aca="false">_xlfn.IFS(T153="PÚBLICA",3,T153="PÚBLICA CLASIFICADA",2,T153="PÚBLICA RESERVADA",1,T153="ALTA",1,T153="BAJA",3)</f>
        <v>3</v>
      </c>
      <c r="V153" s="33" t="s">
        <v>57</v>
      </c>
      <c r="W153" s="36" t="n">
        <f aca="false">_xlfn.IFS(V153="ALTA",1,V153="MEDIA",2,V153="BAJA",3,V153="N/A",1,V153="NO",3,V153="SI",1)</f>
        <v>2</v>
      </c>
      <c r="X153" s="33" t="s">
        <v>56</v>
      </c>
      <c r="Y153" s="36" t="n">
        <f aca="false">_xlfn.IFS(X153="ALTA",1,X153="MEDIA",2,X153="BAJA",3,X153="N/A",1,X153="no",3,X153="si",1,X153="np",1)</f>
        <v>1</v>
      </c>
      <c r="Z153" s="37" t="n">
        <f aca="false">U153+W153+Y153</f>
        <v>6</v>
      </c>
      <c r="AA153" s="33" t="s">
        <v>53</v>
      </c>
      <c r="AB153" s="33" t="s">
        <v>47</v>
      </c>
      <c r="AC153" s="33" t="s">
        <v>47</v>
      </c>
      <c r="AD153" s="33" t="s">
        <v>47</v>
      </c>
      <c r="AE153" s="33" t="s">
        <v>47</v>
      </c>
      <c r="AF153" s="35" t="n">
        <v>44826</v>
      </c>
      <c r="AG153" s="33" t="s">
        <v>47</v>
      </c>
      <c r="AH153" s="33" t="n">
        <v>1</v>
      </c>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row>
    <row r="154" s="33" customFormat="true" ht="37.85" hidden="false" customHeight="false" outlineLevel="0" collapsed="false">
      <c r="A154" s="33" t="s">
        <v>602</v>
      </c>
      <c r="B154" s="54" t="s">
        <v>592</v>
      </c>
      <c r="C154" s="33" t="s">
        <v>593</v>
      </c>
      <c r="D154" s="33" t="s">
        <v>603</v>
      </c>
      <c r="E154" s="33" t="s">
        <v>604</v>
      </c>
      <c r="F154" s="35" t="s">
        <v>45</v>
      </c>
      <c r="G154" s="56" t="s">
        <v>414</v>
      </c>
      <c r="H154" s="33" t="s">
        <v>605</v>
      </c>
      <c r="I154" s="33" t="s">
        <v>47</v>
      </c>
      <c r="J154" s="35" t="s">
        <v>48</v>
      </c>
      <c r="K154" s="35" t="s">
        <v>598</v>
      </c>
      <c r="L154" s="35" t="s">
        <v>598</v>
      </c>
      <c r="M154" s="33" t="s">
        <v>50</v>
      </c>
      <c r="N154" s="33" t="s">
        <v>63</v>
      </c>
      <c r="O154" s="33" t="s">
        <v>173</v>
      </c>
      <c r="P154" s="57" t="s">
        <v>45</v>
      </c>
      <c r="Q154" s="57" t="s">
        <v>174</v>
      </c>
      <c r="R154" s="33" t="s">
        <v>606</v>
      </c>
      <c r="S154" s="33" t="s">
        <v>47</v>
      </c>
      <c r="T154" s="33" t="s">
        <v>55</v>
      </c>
      <c r="U154" s="36" t="n">
        <f aca="false">_xlfn.IFS(T154="PÚBLICA",3,T154="PÚBLICA CLASIFICADA",2,T154="PÚBLICA RESERVADA",1,T154="ALTA",1,T154="BAJA",3)</f>
        <v>3</v>
      </c>
      <c r="V154" s="33" t="s">
        <v>57</v>
      </c>
      <c r="W154" s="36" t="n">
        <f aca="false">_xlfn.IFS(V154="ALTA",1,V154="MEDIA",2,V154="BAJA",3,V154="N/A",1,V154="NO",3,V154="SI",1)</f>
        <v>2</v>
      </c>
      <c r="X154" s="33" t="s">
        <v>56</v>
      </c>
      <c r="Y154" s="36" t="n">
        <f aca="false">_xlfn.IFS(X154="ALTA",1,X154="MEDIA",2,X154="BAJA",3,X154="N/A",1,X154="no",3,X154="si",1,X154="np",1)</f>
        <v>1</v>
      </c>
      <c r="Z154" s="37" t="n">
        <f aca="false">U154+W154+Y154</f>
        <v>6</v>
      </c>
      <c r="AA154" s="33" t="s">
        <v>45</v>
      </c>
      <c r="AB154" s="33" t="s">
        <v>47</v>
      </c>
      <c r="AC154" s="33" t="s">
        <v>47</v>
      </c>
      <c r="AD154" s="33" t="s">
        <v>47</v>
      </c>
      <c r="AE154" s="33" t="s">
        <v>47</v>
      </c>
      <c r="AF154" s="35" t="n">
        <v>44826</v>
      </c>
      <c r="AG154" s="33" t="s">
        <v>47</v>
      </c>
      <c r="AH154" s="33" t="n">
        <v>1</v>
      </c>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row>
    <row r="155" s="33" customFormat="true" ht="37.85" hidden="false" customHeight="false" outlineLevel="0" collapsed="false">
      <c r="A155" s="33" t="s">
        <v>607</v>
      </c>
      <c r="B155" s="54" t="s">
        <v>592</v>
      </c>
      <c r="C155" s="33" t="s">
        <v>593</v>
      </c>
      <c r="D155" s="33" t="s">
        <v>608</v>
      </c>
      <c r="E155" s="33" t="s">
        <v>609</v>
      </c>
      <c r="F155" s="35" t="s">
        <v>45</v>
      </c>
      <c r="G155" s="33" t="s">
        <v>596</v>
      </c>
      <c r="H155" s="33" t="s">
        <v>597</v>
      </c>
      <c r="I155" s="33" t="s">
        <v>47</v>
      </c>
      <c r="J155" s="35" t="s">
        <v>48</v>
      </c>
      <c r="K155" s="35" t="s">
        <v>598</v>
      </c>
      <c r="L155" s="35" t="s">
        <v>598</v>
      </c>
      <c r="M155" s="33" t="s">
        <v>50</v>
      </c>
      <c r="N155" s="33" t="s">
        <v>51</v>
      </c>
      <c r="O155" s="33" t="s">
        <v>610</v>
      </c>
      <c r="P155" s="57" t="s">
        <v>45</v>
      </c>
      <c r="Q155" s="57" t="s">
        <v>174</v>
      </c>
      <c r="R155" s="33" t="s">
        <v>611</v>
      </c>
      <c r="S155" s="33" t="s">
        <v>47</v>
      </c>
      <c r="T155" s="33" t="s">
        <v>55</v>
      </c>
      <c r="U155" s="36" t="n">
        <f aca="false">_xlfn.IFS(T155="PÚBLICA",3,T155="PÚBLICA CLASIFICADA",2,T155="PÚBLICA RESERVADA",1,T155="ALTA",1,T155="BAJA",3)</f>
        <v>3</v>
      </c>
      <c r="V155" s="33" t="s">
        <v>57</v>
      </c>
      <c r="W155" s="36" t="n">
        <f aca="false">_xlfn.IFS(V155="ALTA",1,V155="MEDIA",2,V155="BAJA",3,V155="N/A",1,V155="NO",3,V155="SI",1)</f>
        <v>2</v>
      </c>
      <c r="X155" s="33" t="s">
        <v>56</v>
      </c>
      <c r="Y155" s="36" t="n">
        <f aca="false">_xlfn.IFS(X155="ALTA",1,X155="MEDIA",2,X155="BAJA",3,X155="N/A",1,X155="no",3,X155="si",1,X155="np",1)</f>
        <v>1</v>
      </c>
      <c r="Z155" s="37" t="n">
        <f aca="false">U155+W155+Y155</f>
        <v>6</v>
      </c>
      <c r="AA155" s="33" t="s">
        <v>53</v>
      </c>
      <c r="AB155" s="33" t="s">
        <v>47</v>
      </c>
      <c r="AC155" s="33" t="s">
        <v>47</v>
      </c>
      <c r="AD155" s="33" t="s">
        <v>47</v>
      </c>
      <c r="AE155" s="33" t="s">
        <v>47</v>
      </c>
      <c r="AF155" s="35" t="n">
        <v>44826</v>
      </c>
      <c r="AG155" s="33" t="s">
        <v>47</v>
      </c>
      <c r="AH155" s="33" t="n">
        <v>1</v>
      </c>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row>
    <row r="156" s="33" customFormat="true" ht="37.85" hidden="false" customHeight="false" outlineLevel="0" collapsed="false">
      <c r="A156" s="33" t="s">
        <v>612</v>
      </c>
      <c r="B156" s="54" t="s">
        <v>592</v>
      </c>
      <c r="C156" s="33" t="s">
        <v>593</v>
      </c>
      <c r="D156" s="33" t="s">
        <v>613</v>
      </c>
      <c r="E156" s="33" t="s">
        <v>614</v>
      </c>
      <c r="F156" s="35" t="s">
        <v>45</v>
      </c>
      <c r="G156" s="33" t="s">
        <v>596</v>
      </c>
      <c r="H156" s="33" t="s">
        <v>597</v>
      </c>
      <c r="I156" s="33" t="s">
        <v>47</v>
      </c>
      <c r="J156" s="35" t="s">
        <v>48</v>
      </c>
      <c r="K156" s="35" t="s">
        <v>598</v>
      </c>
      <c r="L156" s="35" t="s">
        <v>598</v>
      </c>
      <c r="M156" s="33" t="s">
        <v>50</v>
      </c>
      <c r="N156" s="33" t="s">
        <v>51</v>
      </c>
      <c r="O156" s="33" t="s">
        <v>610</v>
      </c>
      <c r="P156" s="57" t="s">
        <v>45</v>
      </c>
      <c r="Q156" s="57" t="s">
        <v>174</v>
      </c>
      <c r="R156" s="33" t="s">
        <v>611</v>
      </c>
      <c r="S156" s="33" t="s">
        <v>47</v>
      </c>
      <c r="T156" s="33" t="s">
        <v>55</v>
      </c>
      <c r="U156" s="36" t="n">
        <f aca="false">_xlfn.IFS(T156="PÚBLICA",3,T156="PÚBLICA CLASIFICADA",2,T156="PÚBLICA RESERVADA",1,T156="ALTA",1,T156="BAJA",3)</f>
        <v>3</v>
      </c>
      <c r="V156" s="33" t="s">
        <v>57</v>
      </c>
      <c r="W156" s="36" t="n">
        <f aca="false">_xlfn.IFS(V156="ALTA",1,V156="MEDIA",2,V156="BAJA",3,V156="N/A",1,V156="NO",3,V156="SI",1)</f>
        <v>2</v>
      </c>
      <c r="X156" s="33" t="s">
        <v>56</v>
      </c>
      <c r="Y156" s="36" t="n">
        <f aca="false">_xlfn.IFS(X156="ALTA",1,X156="MEDIA",2,X156="BAJA",3,X156="N/A",1,X156="no",3,X156="si",1,X156="np",1)</f>
        <v>1</v>
      </c>
      <c r="Z156" s="37" t="n">
        <f aca="false">U156+W156+Y156</f>
        <v>6</v>
      </c>
      <c r="AA156" s="33" t="s">
        <v>53</v>
      </c>
      <c r="AB156" s="33" t="s">
        <v>47</v>
      </c>
      <c r="AC156" s="33" t="s">
        <v>47</v>
      </c>
      <c r="AD156" s="33" t="s">
        <v>47</v>
      </c>
      <c r="AE156" s="33" t="s">
        <v>47</v>
      </c>
      <c r="AF156" s="35" t="n">
        <v>44826</v>
      </c>
      <c r="AG156" s="33" t="s">
        <v>47</v>
      </c>
      <c r="AH156" s="33" t="n">
        <v>1</v>
      </c>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row>
    <row r="157" s="33" customFormat="true" ht="37.85" hidden="false" customHeight="false" outlineLevel="0" collapsed="false">
      <c r="A157" s="33" t="s">
        <v>615</v>
      </c>
      <c r="B157" s="54" t="s">
        <v>592</v>
      </c>
      <c r="C157" s="33" t="s">
        <v>593</v>
      </c>
      <c r="D157" s="33" t="s">
        <v>616</v>
      </c>
      <c r="E157" s="33" t="s">
        <v>617</v>
      </c>
      <c r="F157" s="35" t="s">
        <v>45</v>
      </c>
      <c r="G157" s="33" t="s">
        <v>596</v>
      </c>
      <c r="H157" s="33" t="s">
        <v>597</v>
      </c>
      <c r="I157" s="33" t="s">
        <v>47</v>
      </c>
      <c r="J157" s="35" t="s">
        <v>48</v>
      </c>
      <c r="K157" s="35" t="s">
        <v>598</v>
      </c>
      <c r="L157" s="35" t="s">
        <v>598</v>
      </c>
      <c r="M157" s="33" t="s">
        <v>50</v>
      </c>
      <c r="N157" s="33" t="s">
        <v>51</v>
      </c>
      <c r="O157" s="33" t="s">
        <v>618</v>
      </c>
      <c r="P157" s="57" t="s">
        <v>45</v>
      </c>
      <c r="Q157" s="55" t="s">
        <v>619</v>
      </c>
      <c r="R157" s="33" t="s">
        <v>611</v>
      </c>
      <c r="S157" s="33" t="s">
        <v>47</v>
      </c>
      <c r="T157" s="33" t="s">
        <v>55</v>
      </c>
      <c r="U157" s="36" t="n">
        <f aca="false">_xlfn.IFS(T157="PÚBLICA",3,T157="PÚBLICA CLASIFICADA",2,T157="PÚBLICA RESERVADA",1,T157="ALTA",1,T157="BAJA",3)</f>
        <v>3</v>
      </c>
      <c r="V157" s="33" t="s">
        <v>57</v>
      </c>
      <c r="W157" s="36" t="n">
        <f aca="false">_xlfn.IFS(V157="ALTA",1,V157="MEDIA",2,V157="BAJA",3,V157="N/A",1,V157="NO",3,V157="SI",1)</f>
        <v>2</v>
      </c>
      <c r="X157" s="33" t="s">
        <v>56</v>
      </c>
      <c r="Y157" s="36" t="n">
        <f aca="false">_xlfn.IFS(X157="ALTA",1,X157="MEDIA",2,X157="BAJA",3,X157="N/A",1,X157="no",3,X157="si",1,X157="np",1)</f>
        <v>1</v>
      </c>
      <c r="Z157" s="37" t="n">
        <f aca="false">U157+W157+Y157</f>
        <v>6</v>
      </c>
      <c r="AA157" s="33" t="s">
        <v>53</v>
      </c>
      <c r="AB157" s="33" t="s">
        <v>47</v>
      </c>
      <c r="AC157" s="33" t="s">
        <v>47</v>
      </c>
      <c r="AD157" s="33" t="s">
        <v>47</v>
      </c>
      <c r="AE157" s="33" t="s">
        <v>47</v>
      </c>
      <c r="AF157" s="35" t="n">
        <v>44826</v>
      </c>
      <c r="AG157" s="33" t="s">
        <v>47</v>
      </c>
      <c r="AH157" s="33" t="n">
        <v>1</v>
      </c>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row>
    <row r="158" s="33" customFormat="true" ht="25.25" hidden="false" customHeight="false" outlineLevel="0" collapsed="false">
      <c r="A158" s="33" t="s">
        <v>620</v>
      </c>
      <c r="B158" s="54" t="s">
        <v>592</v>
      </c>
      <c r="C158" s="33" t="s">
        <v>593</v>
      </c>
      <c r="D158" s="33" t="s">
        <v>621</v>
      </c>
      <c r="E158" s="33" t="s">
        <v>622</v>
      </c>
      <c r="F158" s="35" t="s">
        <v>45</v>
      </c>
      <c r="G158" s="33" t="s">
        <v>596</v>
      </c>
      <c r="H158" s="33" t="s">
        <v>605</v>
      </c>
      <c r="I158" s="33" t="s">
        <v>47</v>
      </c>
      <c r="J158" s="35" t="s">
        <v>48</v>
      </c>
      <c r="K158" s="35" t="s">
        <v>598</v>
      </c>
      <c r="L158" s="35" t="s">
        <v>598</v>
      </c>
      <c r="M158" s="33" t="s">
        <v>50</v>
      </c>
      <c r="N158" s="33" t="s">
        <v>51</v>
      </c>
      <c r="O158" s="33" t="s">
        <v>173</v>
      </c>
      <c r="P158" s="57" t="s">
        <v>45</v>
      </c>
      <c r="Q158" s="58" t="s">
        <v>174</v>
      </c>
      <c r="R158" s="33" t="s">
        <v>611</v>
      </c>
      <c r="S158" s="33" t="s">
        <v>47</v>
      </c>
      <c r="T158" s="33" t="s">
        <v>55</v>
      </c>
      <c r="U158" s="36" t="n">
        <f aca="false">_xlfn.IFS(T158="PÚBLICA",3,T158="PÚBLICA CLASIFICADA",2,T158="PÚBLICA RESERVADA",1,T158="ALTA",1,T158="BAJA",3)</f>
        <v>3</v>
      </c>
      <c r="V158" s="33" t="s">
        <v>57</v>
      </c>
      <c r="W158" s="36" t="n">
        <f aca="false">_xlfn.IFS(V158="ALTA",1,V158="MEDIA",2,V158="BAJA",3,V158="N/A",1,V158="NO",3,V158="SI",1)</f>
        <v>2</v>
      </c>
      <c r="X158" s="33" t="s">
        <v>56</v>
      </c>
      <c r="Y158" s="36" t="n">
        <f aca="false">_xlfn.IFS(X158="ALTA",1,X158="MEDIA",2,X158="BAJA",3,X158="N/A",1,X158="no",3,X158="si",1,X158="np",1)</f>
        <v>1</v>
      </c>
      <c r="Z158" s="37" t="n">
        <f aca="false">U158+W158+Y158</f>
        <v>6</v>
      </c>
      <c r="AA158" s="33" t="s">
        <v>45</v>
      </c>
      <c r="AB158" s="33" t="s">
        <v>47</v>
      </c>
      <c r="AC158" s="33" t="s">
        <v>47</v>
      </c>
      <c r="AD158" s="33" t="s">
        <v>47</v>
      </c>
      <c r="AE158" s="33" t="s">
        <v>47</v>
      </c>
      <c r="AF158" s="35" t="n">
        <v>44826</v>
      </c>
      <c r="AG158" s="33" t="s">
        <v>47</v>
      </c>
      <c r="AH158" s="33" t="n">
        <v>1</v>
      </c>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row>
    <row r="159" s="33" customFormat="true" ht="101" hidden="false" customHeight="false" outlineLevel="0" collapsed="false">
      <c r="A159" s="33" t="s">
        <v>623</v>
      </c>
      <c r="B159" s="54" t="s">
        <v>592</v>
      </c>
      <c r="C159" s="33" t="s">
        <v>593</v>
      </c>
      <c r="D159" s="33" t="s">
        <v>624</v>
      </c>
      <c r="E159" s="33" t="s">
        <v>625</v>
      </c>
      <c r="F159" s="35" t="s">
        <v>45</v>
      </c>
      <c r="G159" s="33" t="s">
        <v>414</v>
      </c>
      <c r="H159" s="33" t="s">
        <v>597</v>
      </c>
      <c r="I159" s="33" t="s">
        <v>47</v>
      </c>
      <c r="J159" s="35" t="s">
        <v>48</v>
      </c>
      <c r="K159" s="35" t="s">
        <v>598</v>
      </c>
      <c r="L159" s="35" t="s">
        <v>598</v>
      </c>
      <c r="M159" s="33" t="s">
        <v>50</v>
      </c>
      <c r="N159" s="33" t="s">
        <v>63</v>
      </c>
      <c r="O159" s="33" t="s">
        <v>626</v>
      </c>
      <c r="P159" s="57" t="s">
        <v>45</v>
      </c>
      <c r="Q159" s="58" t="s">
        <v>174</v>
      </c>
      <c r="R159" s="33" t="s">
        <v>611</v>
      </c>
      <c r="S159" s="33" t="s">
        <v>47</v>
      </c>
      <c r="T159" s="33" t="s">
        <v>68</v>
      </c>
      <c r="U159" s="36" t="n">
        <f aca="false">_xlfn.IFS(T159="PÚBLICA",3,T159="PÚBLICA CLASIFICADA",2,T159="PÚBLICA RESERVADA",1,T159="ALTA",1,T159="BAJA",3)</f>
        <v>2</v>
      </c>
      <c r="V159" s="33" t="s">
        <v>57</v>
      </c>
      <c r="W159" s="36" t="n">
        <f aca="false">_xlfn.IFS(V159="ALTA",1,V159="MEDIA",2,V159="BAJA",3,V159="N/A",1,V159="NO",3,V159="SI",1)</f>
        <v>2</v>
      </c>
      <c r="X159" s="33" t="s">
        <v>56</v>
      </c>
      <c r="Y159" s="36" t="n">
        <f aca="false">_xlfn.IFS(X159="ALTA",1,X159="MEDIA",2,X159="BAJA",3,X159="N/A",1,X159="no",3,X159="si",1,X159="np",1)</f>
        <v>1</v>
      </c>
      <c r="Z159" s="37" t="n">
        <f aca="false">U159+W159+Y159</f>
        <v>5</v>
      </c>
      <c r="AA159" s="33" t="s">
        <v>45</v>
      </c>
      <c r="AB159" s="33" t="s">
        <v>627</v>
      </c>
      <c r="AC159" s="33" t="s">
        <v>628</v>
      </c>
      <c r="AD159" s="33" t="s">
        <v>629</v>
      </c>
      <c r="AE159" s="33" t="s">
        <v>59</v>
      </c>
      <c r="AF159" s="35" t="n">
        <v>44826</v>
      </c>
      <c r="AG159" s="33" t="s">
        <v>71</v>
      </c>
      <c r="AH159" s="33" t="n">
        <v>1</v>
      </c>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row>
    <row r="160" s="33" customFormat="true" ht="25.25" hidden="false" customHeight="false" outlineLevel="0" collapsed="false">
      <c r="A160" s="33" t="s">
        <v>630</v>
      </c>
      <c r="B160" s="54" t="s">
        <v>592</v>
      </c>
      <c r="C160" s="33" t="s">
        <v>593</v>
      </c>
      <c r="D160" s="33" t="s">
        <v>631</v>
      </c>
      <c r="E160" s="33" t="s">
        <v>632</v>
      </c>
      <c r="F160" s="35" t="s">
        <v>45</v>
      </c>
      <c r="G160" s="33" t="s">
        <v>414</v>
      </c>
      <c r="H160" s="33" t="s">
        <v>597</v>
      </c>
      <c r="I160" s="33" t="s">
        <v>47</v>
      </c>
      <c r="J160" s="35" t="s">
        <v>48</v>
      </c>
      <c r="K160" s="35" t="s">
        <v>598</v>
      </c>
      <c r="L160" s="35" t="s">
        <v>598</v>
      </c>
      <c r="M160" s="33" t="s">
        <v>50</v>
      </c>
      <c r="N160" s="33" t="s">
        <v>51</v>
      </c>
      <c r="O160" s="33" t="s">
        <v>633</v>
      </c>
      <c r="P160" s="57" t="s">
        <v>45</v>
      </c>
      <c r="Q160" s="58" t="s">
        <v>174</v>
      </c>
      <c r="R160" s="33" t="s">
        <v>611</v>
      </c>
      <c r="S160" s="33" t="s">
        <v>47</v>
      </c>
      <c r="T160" s="33" t="s">
        <v>55</v>
      </c>
      <c r="U160" s="36" t="n">
        <f aca="false">_xlfn.IFS(T160="PÚBLICA",3,T160="PÚBLICA CLASIFICADA",2,T160="PÚBLICA RESERVADA",1,T160="ALTA",1,T160="BAJA",3)</f>
        <v>3</v>
      </c>
      <c r="V160" s="33" t="s">
        <v>57</v>
      </c>
      <c r="W160" s="36" t="n">
        <f aca="false">_xlfn.IFS(V160="ALTA",1,V160="MEDIA",2,V160="BAJA",3,V160="N/A",1,V160="NO",3,V160="SI",1)</f>
        <v>2</v>
      </c>
      <c r="X160" s="33" t="s">
        <v>56</v>
      </c>
      <c r="Y160" s="36" t="n">
        <f aca="false">_xlfn.IFS(X160="ALTA",1,X160="MEDIA",2,X160="BAJA",3,X160="N/A",1,X160="no",3,X160="si",1,X160="np",1)</f>
        <v>1</v>
      </c>
      <c r="Z160" s="37" t="n">
        <f aca="false">U160+W160+Y160</f>
        <v>6</v>
      </c>
      <c r="AA160" s="33" t="s">
        <v>53</v>
      </c>
      <c r="AB160" s="33" t="s">
        <v>47</v>
      </c>
      <c r="AC160" s="33" t="s">
        <v>47</v>
      </c>
      <c r="AD160" s="33" t="s">
        <v>47</v>
      </c>
      <c r="AE160" s="33" t="s">
        <v>47</v>
      </c>
      <c r="AF160" s="35" t="n">
        <v>44826</v>
      </c>
      <c r="AG160" s="33" t="s">
        <v>47</v>
      </c>
      <c r="AH160" s="33" t="n">
        <v>1</v>
      </c>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row>
    <row r="161" s="33" customFormat="true" ht="101" hidden="false" customHeight="false" outlineLevel="0" collapsed="false">
      <c r="A161" s="33" t="s">
        <v>634</v>
      </c>
      <c r="B161" s="54" t="s">
        <v>592</v>
      </c>
      <c r="C161" s="33" t="s">
        <v>593</v>
      </c>
      <c r="D161" s="33" t="s">
        <v>635</v>
      </c>
      <c r="E161" s="33" t="s">
        <v>636</v>
      </c>
      <c r="F161" s="35" t="s">
        <v>45</v>
      </c>
      <c r="G161" s="33" t="s">
        <v>414</v>
      </c>
      <c r="H161" s="33" t="s">
        <v>597</v>
      </c>
      <c r="I161" s="33" t="s">
        <v>47</v>
      </c>
      <c r="J161" s="35" t="s">
        <v>48</v>
      </c>
      <c r="K161" s="35" t="s">
        <v>598</v>
      </c>
      <c r="L161" s="35" t="s">
        <v>598</v>
      </c>
      <c r="M161" s="33" t="s">
        <v>50</v>
      </c>
      <c r="N161" s="33" t="s">
        <v>51</v>
      </c>
      <c r="O161" s="33" t="s">
        <v>633</v>
      </c>
      <c r="P161" s="57" t="s">
        <v>45</v>
      </c>
      <c r="Q161" s="58" t="s">
        <v>174</v>
      </c>
      <c r="R161" s="33" t="s">
        <v>611</v>
      </c>
      <c r="S161" s="33" t="s">
        <v>47</v>
      </c>
      <c r="T161" s="33" t="s">
        <v>68</v>
      </c>
      <c r="U161" s="36" t="n">
        <f aca="false">_xlfn.IFS(T161="PÚBLICA",3,T161="PÚBLICA CLASIFICADA",2,T161="PÚBLICA RESERVADA",1,T161="ALTA",1,T161="BAJA",3)</f>
        <v>2</v>
      </c>
      <c r="V161" s="33" t="s">
        <v>57</v>
      </c>
      <c r="W161" s="36" t="n">
        <f aca="false">_xlfn.IFS(V161="ALTA",1,V161="MEDIA",2,V161="BAJA",3,V161="N/A",1,V161="NO",3,V161="SI",1)</f>
        <v>2</v>
      </c>
      <c r="X161" s="33" t="s">
        <v>56</v>
      </c>
      <c r="Y161" s="36" t="n">
        <f aca="false">_xlfn.IFS(X161="ALTA",1,X161="MEDIA",2,X161="BAJA",3,X161="N/A",1,X161="no",3,X161="si",1,X161="np",1)</f>
        <v>1</v>
      </c>
      <c r="Z161" s="37" t="n">
        <f aca="false">U161+W161+Y161</f>
        <v>5</v>
      </c>
      <c r="AA161" s="33" t="s">
        <v>45</v>
      </c>
      <c r="AB161" s="33" t="s">
        <v>627</v>
      </c>
      <c r="AC161" s="33" t="s">
        <v>628</v>
      </c>
      <c r="AD161" s="33" t="s">
        <v>629</v>
      </c>
      <c r="AE161" s="33" t="s">
        <v>59</v>
      </c>
      <c r="AF161" s="35" t="n">
        <v>44826</v>
      </c>
      <c r="AG161" s="33" t="s">
        <v>71</v>
      </c>
      <c r="AH161" s="33" t="n">
        <v>1</v>
      </c>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row>
    <row r="162" s="33" customFormat="true" ht="50.5" hidden="false" customHeight="false" outlineLevel="0" collapsed="false">
      <c r="A162" s="33" t="s">
        <v>637</v>
      </c>
      <c r="B162" s="54" t="s">
        <v>592</v>
      </c>
      <c r="C162" s="33" t="s">
        <v>593</v>
      </c>
      <c r="D162" s="33" t="s">
        <v>638</v>
      </c>
      <c r="E162" s="33" t="s">
        <v>639</v>
      </c>
      <c r="F162" s="35" t="s">
        <v>45</v>
      </c>
      <c r="G162" s="33" t="s">
        <v>414</v>
      </c>
      <c r="H162" s="33" t="s">
        <v>597</v>
      </c>
      <c r="I162" s="33" t="s">
        <v>47</v>
      </c>
      <c r="J162" s="35" t="s">
        <v>48</v>
      </c>
      <c r="K162" s="35" t="s">
        <v>598</v>
      </c>
      <c r="L162" s="35" t="s">
        <v>598</v>
      </c>
      <c r="M162" s="33" t="s">
        <v>50</v>
      </c>
      <c r="N162" s="33" t="s">
        <v>63</v>
      </c>
      <c r="O162" s="33" t="s">
        <v>626</v>
      </c>
      <c r="P162" s="57" t="s">
        <v>45</v>
      </c>
      <c r="Q162" s="58" t="s">
        <v>174</v>
      </c>
      <c r="R162" s="33" t="s">
        <v>611</v>
      </c>
      <c r="S162" s="33" t="s">
        <v>47</v>
      </c>
      <c r="T162" s="33" t="s">
        <v>55</v>
      </c>
      <c r="U162" s="36" t="n">
        <f aca="false">_xlfn.IFS(T162="PÚBLICA",3,T162="PÚBLICA CLASIFICADA",2,T162="PÚBLICA RESERVADA",1,T162="ALTA",1,T162="BAJA",3)</f>
        <v>3</v>
      </c>
      <c r="V162" s="33" t="s">
        <v>57</v>
      </c>
      <c r="W162" s="36" t="n">
        <f aca="false">_xlfn.IFS(V162="ALTA",1,V162="MEDIA",2,V162="BAJA",3,V162="N/A",1,V162="NO",3,V162="SI",1)</f>
        <v>2</v>
      </c>
      <c r="X162" s="33" t="s">
        <v>56</v>
      </c>
      <c r="Y162" s="36" t="n">
        <f aca="false">_xlfn.IFS(X162="ALTA",1,X162="MEDIA",2,X162="BAJA",3,X162="N/A",1,X162="no",3,X162="si",1,X162="np",1)</f>
        <v>1</v>
      </c>
      <c r="Z162" s="37" t="n">
        <f aca="false">U162+W162+Y162</f>
        <v>6</v>
      </c>
      <c r="AA162" s="33" t="s">
        <v>53</v>
      </c>
      <c r="AB162" s="33" t="s">
        <v>47</v>
      </c>
      <c r="AC162" s="33" t="s">
        <v>47</v>
      </c>
      <c r="AD162" s="33" t="s">
        <v>47</v>
      </c>
      <c r="AE162" s="33" t="s">
        <v>47</v>
      </c>
      <c r="AF162" s="35" t="n">
        <v>44826</v>
      </c>
      <c r="AG162" s="33" t="s">
        <v>47</v>
      </c>
      <c r="AH162" s="33" t="n">
        <v>1</v>
      </c>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row>
    <row r="163" s="33" customFormat="true" ht="101" hidden="false" customHeight="false" outlineLevel="0" collapsed="false">
      <c r="A163" s="33" t="s">
        <v>640</v>
      </c>
      <c r="B163" s="54" t="s">
        <v>592</v>
      </c>
      <c r="C163" s="33" t="s">
        <v>593</v>
      </c>
      <c r="D163" s="33" t="s">
        <v>641</v>
      </c>
      <c r="E163" s="33" t="s">
        <v>642</v>
      </c>
      <c r="F163" s="35" t="s">
        <v>45</v>
      </c>
      <c r="G163" s="33" t="s">
        <v>414</v>
      </c>
      <c r="H163" s="33" t="s">
        <v>605</v>
      </c>
      <c r="I163" s="33" t="s">
        <v>47</v>
      </c>
      <c r="J163" s="35" t="s">
        <v>48</v>
      </c>
      <c r="K163" s="35" t="s">
        <v>598</v>
      </c>
      <c r="L163" s="35" t="s">
        <v>598</v>
      </c>
      <c r="M163" s="33" t="s">
        <v>50</v>
      </c>
      <c r="N163" s="33" t="s">
        <v>63</v>
      </c>
      <c r="O163" s="33" t="s">
        <v>173</v>
      </c>
      <c r="P163" s="57" t="s">
        <v>45</v>
      </c>
      <c r="Q163" s="58" t="s">
        <v>174</v>
      </c>
      <c r="R163" s="33" t="s">
        <v>611</v>
      </c>
      <c r="S163" s="33" t="s">
        <v>47</v>
      </c>
      <c r="T163" s="33" t="s">
        <v>55</v>
      </c>
      <c r="U163" s="36" t="n">
        <f aca="false">_xlfn.IFS(T163="PÚBLICA",3,T163="PÚBLICA CLASIFICADA",2,T163="PÚBLICA RESERVADA",1,T163="ALTA",1,T163="BAJA",3)</f>
        <v>3</v>
      </c>
      <c r="V163" s="33" t="s">
        <v>57</v>
      </c>
      <c r="W163" s="36" t="n">
        <f aca="false">_xlfn.IFS(V163="ALTA",1,V163="MEDIA",2,V163="BAJA",3,V163="N/A",1,V163="NO",3,V163="SI",1)</f>
        <v>2</v>
      </c>
      <c r="X163" s="33" t="s">
        <v>56</v>
      </c>
      <c r="Y163" s="36" t="n">
        <f aca="false">_xlfn.IFS(X163="ALTA",1,X163="MEDIA",2,X163="BAJA",3,X163="N/A",1,X163="no",3,X163="si",1,X163="np",1)</f>
        <v>1</v>
      </c>
      <c r="Z163" s="37" t="n">
        <f aca="false">U163+W163+Y163</f>
        <v>6</v>
      </c>
      <c r="AA163" s="33" t="s">
        <v>45</v>
      </c>
      <c r="AB163" s="33" t="s">
        <v>627</v>
      </c>
      <c r="AC163" s="33" t="s">
        <v>628</v>
      </c>
      <c r="AD163" s="33" t="s">
        <v>629</v>
      </c>
      <c r="AE163" s="33" t="s">
        <v>47</v>
      </c>
      <c r="AF163" s="35" t="n">
        <v>44826</v>
      </c>
      <c r="AG163" s="33" t="s">
        <v>47</v>
      </c>
      <c r="AH163" s="33" t="n">
        <v>1</v>
      </c>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row>
    <row r="164" s="33" customFormat="true" ht="50.5" hidden="false" customHeight="false" outlineLevel="0" collapsed="false">
      <c r="A164" s="33" t="s">
        <v>643</v>
      </c>
      <c r="B164" s="54" t="s">
        <v>592</v>
      </c>
      <c r="C164" s="33" t="s">
        <v>593</v>
      </c>
      <c r="D164" s="33" t="s">
        <v>644</v>
      </c>
      <c r="E164" s="33" t="s">
        <v>645</v>
      </c>
      <c r="F164" s="35" t="s">
        <v>45</v>
      </c>
      <c r="G164" s="33" t="s">
        <v>414</v>
      </c>
      <c r="H164" s="33" t="s">
        <v>597</v>
      </c>
      <c r="I164" s="33" t="s">
        <v>47</v>
      </c>
      <c r="J164" s="35" t="s">
        <v>48</v>
      </c>
      <c r="K164" s="35" t="s">
        <v>598</v>
      </c>
      <c r="L164" s="35" t="s">
        <v>598</v>
      </c>
      <c r="M164" s="33" t="s">
        <v>50</v>
      </c>
      <c r="N164" s="33" t="s">
        <v>63</v>
      </c>
      <c r="O164" s="33" t="s">
        <v>173</v>
      </c>
      <c r="P164" s="57" t="s">
        <v>45</v>
      </c>
      <c r="Q164" s="55" t="s">
        <v>619</v>
      </c>
      <c r="R164" s="33" t="s">
        <v>611</v>
      </c>
      <c r="S164" s="33" t="s">
        <v>47</v>
      </c>
      <c r="T164" s="33" t="s">
        <v>55</v>
      </c>
      <c r="U164" s="36" t="n">
        <f aca="false">_xlfn.IFS(T164="PÚBLICA",3,T164="PÚBLICA CLASIFICADA",2,T164="PÚBLICA RESERVADA",1,T164="ALTA",1,T164="BAJA",3)</f>
        <v>3</v>
      </c>
      <c r="V164" s="33" t="s">
        <v>57</v>
      </c>
      <c r="W164" s="36" t="n">
        <f aca="false">_xlfn.IFS(V164="ALTA",1,V164="MEDIA",2,V164="BAJA",3,V164="N/A",1,V164="NO",3,V164="SI",1)</f>
        <v>2</v>
      </c>
      <c r="X164" s="33" t="s">
        <v>56</v>
      </c>
      <c r="Y164" s="36" t="n">
        <f aca="false">_xlfn.IFS(X164="ALTA",1,X164="MEDIA",2,X164="BAJA",3,X164="N/A",1,X164="no",3,X164="si",1,X164="np",1)</f>
        <v>1</v>
      </c>
      <c r="Z164" s="37" t="n">
        <f aca="false">U164+W164+Y164</f>
        <v>6</v>
      </c>
      <c r="AA164" s="33" t="s">
        <v>53</v>
      </c>
      <c r="AB164" s="33" t="s">
        <v>47</v>
      </c>
      <c r="AC164" s="33" t="s">
        <v>47</v>
      </c>
      <c r="AD164" s="33" t="s">
        <v>47</v>
      </c>
      <c r="AE164" s="33" t="s">
        <v>47</v>
      </c>
      <c r="AF164" s="35" t="n">
        <v>44826</v>
      </c>
      <c r="AG164" s="33" t="s">
        <v>47</v>
      </c>
      <c r="AH164" s="33" t="n">
        <v>1</v>
      </c>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row>
    <row r="165" s="33" customFormat="true" ht="113.65" hidden="false" customHeight="false" outlineLevel="0" collapsed="false">
      <c r="A165" s="33" t="s">
        <v>646</v>
      </c>
      <c r="B165" s="33" t="s">
        <v>647</v>
      </c>
      <c r="C165" s="33" t="s">
        <v>42</v>
      </c>
      <c r="D165" s="33" t="s">
        <v>648</v>
      </c>
      <c r="E165" s="34" t="s">
        <v>649</v>
      </c>
      <c r="F165" s="33" t="s">
        <v>53</v>
      </c>
      <c r="G165" s="59" t="s">
        <v>47</v>
      </c>
      <c r="H165" s="33" t="s">
        <v>46</v>
      </c>
      <c r="I165" s="35" t="n">
        <v>44028</v>
      </c>
      <c r="J165" s="35" t="s">
        <v>48</v>
      </c>
      <c r="K165" s="35" t="s">
        <v>49</v>
      </c>
      <c r="L165" s="35" t="s">
        <v>426</v>
      </c>
      <c r="M165" s="33" t="s">
        <v>50</v>
      </c>
      <c r="N165" s="33" t="s">
        <v>51</v>
      </c>
      <c r="O165" s="33" t="s">
        <v>124</v>
      </c>
      <c r="P165" s="33" t="s">
        <v>45</v>
      </c>
      <c r="Q165" s="33" t="s">
        <v>45</v>
      </c>
      <c r="R165" s="33" t="s">
        <v>650</v>
      </c>
      <c r="S165" s="46" t="s">
        <v>651</v>
      </c>
      <c r="T165" s="33" t="s">
        <v>55</v>
      </c>
      <c r="U165" s="36" t="n">
        <f aca="false">_xlfn.IFS(T165="PÚBLICA",3,T165="PÚBLICA CLASIFICADA",2,T165="PÚBLICA RESERVADA",1,T165="ALTA",1,T165="BAJA",3)</f>
        <v>3</v>
      </c>
      <c r="V165" s="33" t="s">
        <v>56</v>
      </c>
      <c r="W165" s="36" t="n">
        <f aca="false">_xlfn.IFS(V165="ALTA",1,V165="MEDIA",2,V165="BAJA",3,V165="N/A",1,V165="NO",3,V165="SI",1)</f>
        <v>1</v>
      </c>
      <c r="X165" s="33" t="s">
        <v>56</v>
      </c>
      <c r="Y165" s="36" t="n">
        <f aca="false">_xlfn.IFS(X165="ALTA",1,X165="MEDIA",2,X165="BAJA",3,X165="N/A",1,X165="no",3,X165="si",1,X165="np",1)</f>
        <v>1</v>
      </c>
      <c r="Z165" s="37" t="n">
        <f aca="false">U165+W165+Y165</f>
        <v>5</v>
      </c>
      <c r="AA165" s="33" t="s">
        <v>53</v>
      </c>
      <c r="AB165" s="33" t="s">
        <v>47</v>
      </c>
      <c r="AC165" s="33" t="s">
        <v>47</v>
      </c>
      <c r="AD165" s="33" t="s">
        <v>47</v>
      </c>
      <c r="AE165" s="33" t="s">
        <v>47</v>
      </c>
      <c r="AF165" s="35" t="s">
        <v>47</v>
      </c>
      <c r="AG165" s="33" t="s">
        <v>47</v>
      </c>
      <c r="AH165" s="33" t="n">
        <v>1</v>
      </c>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row>
    <row r="166" s="33" customFormat="true" ht="176.8" hidden="false" customHeight="false" outlineLevel="0" collapsed="false">
      <c r="A166" s="33" t="s">
        <v>652</v>
      </c>
      <c r="B166" s="33" t="s">
        <v>647</v>
      </c>
      <c r="C166" s="33" t="s">
        <v>42</v>
      </c>
      <c r="D166" s="60" t="s">
        <v>653</v>
      </c>
      <c r="E166" s="34" t="s">
        <v>654</v>
      </c>
      <c r="F166" s="33" t="s">
        <v>53</v>
      </c>
      <c r="G166" s="59" t="s">
        <v>47</v>
      </c>
      <c r="H166" s="33" t="s">
        <v>46</v>
      </c>
      <c r="I166" s="35" t="n">
        <v>44078</v>
      </c>
      <c r="J166" s="35" t="s">
        <v>48</v>
      </c>
      <c r="K166" s="35" t="s">
        <v>49</v>
      </c>
      <c r="L166" s="35" t="s">
        <v>426</v>
      </c>
      <c r="M166" s="33" t="s">
        <v>50</v>
      </c>
      <c r="N166" s="33" t="s">
        <v>51</v>
      </c>
      <c r="O166" s="33" t="s">
        <v>124</v>
      </c>
      <c r="P166" s="33" t="s">
        <v>45</v>
      </c>
      <c r="Q166" s="33" t="s">
        <v>45</v>
      </c>
      <c r="R166" s="33" t="s">
        <v>650</v>
      </c>
      <c r="S166" s="46" t="s">
        <v>655</v>
      </c>
      <c r="T166" s="33" t="s">
        <v>55</v>
      </c>
      <c r="U166" s="36" t="n">
        <f aca="false">_xlfn.IFS(T166="PÚBLICA",3,T166="PÚBLICA CLASIFICADA",2,T166="PÚBLICA RESERVADA",1,T166="ALTA",1,T166="BAJA",3)</f>
        <v>3</v>
      </c>
      <c r="V166" s="33" t="s">
        <v>56</v>
      </c>
      <c r="W166" s="36" t="n">
        <f aca="false">_xlfn.IFS(V166="ALTA",1,V166="MEDIA",2,V166="BAJA",3,V166="N/A",1,V166="NO",3,V166="SI",1)</f>
        <v>1</v>
      </c>
      <c r="X166" s="33" t="s">
        <v>56</v>
      </c>
      <c r="Y166" s="36" t="n">
        <f aca="false">_xlfn.IFS(X166="ALTA",1,X166="MEDIA",2,X166="BAJA",3,X166="N/A",1,X166="no",3,X166="si",1,X166="np",1)</f>
        <v>1</v>
      </c>
      <c r="Z166" s="37" t="n">
        <f aca="false">U166+W166+Y166</f>
        <v>5</v>
      </c>
      <c r="AA166" s="33" t="s">
        <v>53</v>
      </c>
      <c r="AB166" s="33" t="s">
        <v>47</v>
      </c>
      <c r="AC166" s="33" t="s">
        <v>47</v>
      </c>
      <c r="AD166" s="33" t="s">
        <v>47</v>
      </c>
      <c r="AE166" s="33" t="s">
        <v>47</v>
      </c>
      <c r="AF166" s="33" t="s">
        <v>47</v>
      </c>
      <c r="AG166" s="33" t="s">
        <v>47</v>
      </c>
      <c r="AH166" s="33" t="n">
        <v>1</v>
      </c>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row>
    <row r="167" s="33" customFormat="true" ht="113.65" hidden="false" customHeight="false" outlineLevel="0" collapsed="false">
      <c r="A167" s="33" t="s">
        <v>656</v>
      </c>
      <c r="B167" s="33" t="s">
        <v>647</v>
      </c>
      <c r="C167" s="33" t="s">
        <v>42</v>
      </c>
      <c r="D167" s="60" t="s">
        <v>657</v>
      </c>
      <c r="E167" s="34" t="s">
        <v>658</v>
      </c>
      <c r="F167" s="33" t="s">
        <v>53</v>
      </c>
      <c r="G167" s="59" t="s">
        <v>47</v>
      </c>
      <c r="H167" s="33" t="s">
        <v>46</v>
      </c>
      <c r="I167" s="35" t="n">
        <v>43986</v>
      </c>
      <c r="J167" s="35" t="s">
        <v>48</v>
      </c>
      <c r="K167" s="35" t="s">
        <v>49</v>
      </c>
      <c r="L167" s="35" t="s">
        <v>426</v>
      </c>
      <c r="M167" s="33" t="s">
        <v>50</v>
      </c>
      <c r="N167" s="33" t="s">
        <v>51</v>
      </c>
      <c r="O167" s="33" t="s">
        <v>124</v>
      </c>
      <c r="P167" s="33" t="s">
        <v>45</v>
      </c>
      <c r="Q167" s="33" t="s">
        <v>45</v>
      </c>
      <c r="R167" s="33" t="s">
        <v>650</v>
      </c>
      <c r="S167" s="46" t="s">
        <v>659</v>
      </c>
      <c r="T167" s="33" t="s">
        <v>55</v>
      </c>
      <c r="U167" s="36" t="n">
        <f aca="false">_xlfn.IFS(T167="PÚBLICA",3,T167="PÚBLICA CLASIFICADA",2,T167="PÚBLICA RESERVADA",1,T167="ALTA",1,T167="BAJA",3)</f>
        <v>3</v>
      </c>
      <c r="V167" s="33" t="s">
        <v>56</v>
      </c>
      <c r="W167" s="36" t="n">
        <f aca="false">_xlfn.IFS(V167="ALTA",1,V167="MEDIA",2,V167="BAJA",3,V167="N/A",1,V167="NO",3,V167="SI",1)</f>
        <v>1</v>
      </c>
      <c r="X167" s="33" t="s">
        <v>56</v>
      </c>
      <c r="Y167" s="36" t="n">
        <f aca="false">_xlfn.IFS(X167="ALTA",1,X167="MEDIA",2,X167="BAJA",3,X167="N/A",1,X167="no",3,X167="si",1,X167="np",1)</f>
        <v>1</v>
      </c>
      <c r="Z167" s="37" t="n">
        <f aca="false">U167+W167+Y167</f>
        <v>5</v>
      </c>
      <c r="AA167" s="33" t="s">
        <v>53</v>
      </c>
      <c r="AB167" s="33" t="s">
        <v>47</v>
      </c>
      <c r="AC167" s="33" t="s">
        <v>47</v>
      </c>
      <c r="AD167" s="33" t="s">
        <v>47</v>
      </c>
      <c r="AE167" s="33" t="s">
        <v>47</v>
      </c>
      <c r="AF167" s="35" t="s">
        <v>47</v>
      </c>
      <c r="AG167" s="33" t="s">
        <v>47</v>
      </c>
      <c r="AH167" s="33" t="n">
        <v>1</v>
      </c>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row>
    <row r="168" s="33" customFormat="true" ht="164.15" hidden="false" customHeight="false" outlineLevel="0" collapsed="false">
      <c r="A168" s="33" t="s">
        <v>660</v>
      </c>
      <c r="B168" s="33" t="s">
        <v>647</v>
      </c>
      <c r="C168" s="33" t="s">
        <v>42</v>
      </c>
      <c r="D168" s="60" t="s">
        <v>661</v>
      </c>
      <c r="E168" s="34" t="s">
        <v>662</v>
      </c>
      <c r="F168" s="33" t="s">
        <v>53</v>
      </c>
      <c r="G168" s="59" t="s">
        <v>47</v>
      </c>
      <c r="H168" s="33" t="s">
        <v>46</v>
      </c>
      <c r="I168" s="35" t="n">
        <v>43843</v>
      </c>
      <c r="J168" s="35" t="s">
        <v>48</v>
      </c>
      <c r="K168" s="35" t="s">
        <v>49</v>
      </c>
      <c r="L168" s="35" t="s">
        <v>426</v>
      </c>
      <c r="M168" s="33" t="s">
        <v>50</v>
      </c>
      <c r="N168" s="33" t="s">
        <v>51</v>
      </c>
      <c r="O168" s="33" t="s">
        <v>124</v>
      </c>
      <c r="P168" s="33" t="s">
        <v>45</v>
      </c>
      <c r="Q168" s="33" t="s">
        <v>45</v>
      </c>
      <c r="R168" s="33" t="s">
        <v>650</v>
      </c>
      <c r="S168" s="46" t="s">
        <v>663</v>
      </c>
      <c r="T168" s="33" t="s">
        <v>55</v>
      </c>
      <c r="U168" s="36" t="n">
        <f aca="false">_xlfn.IFS(T168="PÚBLICA",3,T168="PÚBLICA CLASIFICADA",2,T168="PÚBLICA RESERVADA",1,T168="ALTA",1,T168="BAJA",3)</f>
        <v>3</v>
      </c>
      <c r="V168" s="33" t="s">
        <v>56</v>
      </c>
      <c r="W168" s="36" t="n">
        <f aca="false">_xlfn.IFS(V168="ALTA",1,V168="MEDIA",2,V168="BAJA",3,V168="N/A",1,V168="NO",3,V168="SI",1)</f>
        <v>1</v>
      </c>
      <c r="X168" s="33" t="s">
        <v>56</v>
      </c>
      <c r="Y168" s="36" t="n">
        <f aca="false">_xlfn.IFS(X168="ALTA",1,X168="MEDIA",2,X168="BAJA",3,X168="N/A",1,X168="no",3,X168="si",1,X168="np",1)</f>
        <v>1</v>
      </c>
      <c r="Z168" s="37" t="n">
        <f aca="false">U168+W168+Y168</f>
        <v>5</v>
      </c>
      <c r="AA168" s="33" t="s">
        <v>53</v>
      </c>
      <c r="AB168" s="33" t="s">
        <v>47</v>
      </c>
      <c r="AC168" s="33" t="s">
        <v>47</v>
      </c>
      <c r="AD168" s="33" t="s">
        <v>47</v>
      </c>
      <c r="AE168" s="33" t="s">
        <v>47</v>
      </c>
      <c r="AF168" s="35" t="s">
        <v>47</v>
      </c>
      <c r="AG168" s="33" t="s">
        <v>47</v>
      </c>
      <c r="AH168" s="33" t="n">
        <v>1</v>
      </c>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row>
    <row r="169" s="33" customFormat="true" ht="164.15" hidden="false" customHeight="false" outlineLevel="0" collapsed="false">
      <c r="A169" s="33" t="s">
        <v>664</v>
      </c>
      <c r="B169" s="33" t="s">
        <v>647</v>
      </c>
      <c r="C169" s="33" t="s">
        <v>42</v>
      </c>
      <c r="D169" s="60" t="s">
        <v>665</v>
      </c>
      <c r="E169" s="34" t="s">
        <v>666</v>
      </c>
      <c r="F169" s="33" t="s">
        <v>45</v>
      </c>
      <c r="G169" s="33" t="s">
        <v>667</v>
      </c>
      <c r="H169" s="33" t="s">
        <v>46</v>
      </c>
      <c r="I169" s="35" t="n">
        <v>43843</v>
      </c>
      <c r="J169" s="35" t="s">
        <v>48</v>
      </c>
      <c r="K169" s="35" t="s">
        <v>49</v>
      </c>
      <c r="L169" s="35" t="s">
        <v>426</v>
      </c>
      <c r="M169" s="33" t="s">
        <v>50</v>
      </c>
      <c r="N169" s="33" t="s">
        <v>51</v>
      </c>
      <c r="O169" s="33" t="s">
        <v>124</v>
      </c>
      <c r="P169" s="33" t="s">
        <v>45</v>
      </c>
      <c r="Q169" s="33" t="s">
        <v>45</v>
      </c>
      <c r="R169" s="33" t="s">
        <v>650</v>
      </c>
      <c r="S169" s="46" t="s">
        <v>668</v>
      </c>
      <c r="T169" s="33" t="s">
        <v>55</v>
      </c>
      <c r="U169" s="36" t="n">
        <f aca="false">_xlfn.IFS(T169="PÚBLICA",3,T169="PÚBLICA CLASIFICADA",2,T169="PÚBLICA RESERVADA",1,T169="ALTA",1,T169="BAJA",3)</f>
        <v>3</v>
      </c>
      <c r="V169" s="33" t="s">
        <v>56</v>
      </c>
      <c r="W169" s="36" t="n">
        <f aca="false">_xlfn.IFS(V169="ALTA",1,V169="MEDIA",2,V169="BAJA",3,V169="N/A",1,V169="NO",3,V169="SI",1)</f>
        <v>1</v>
      </c>
      <c r="X169" s="33" t="s">
        <v>56</v>
      </c>
      <c r="Y169" s="36" t="n">
        <f aca="false">_xlfn.IFS(X169="ALTA",1,X169="MEDIA",2,X169="BAJA",3,X169="N/A",1,X169="no",3,X169="si",1,X169="np",1)</f>
        <v>1</v>
      </c>
      <c r="Z169" s="37" t="n">
        <f aca="false">U169+W169+Y169</f>
        <v>5</v>
      </c>
      <c r="AA169" s="33" t="s">
        <v>53</v>
      </c>
      <c r="AB169" s="33" t="s">
        <v>47</v>
      </c>
      <c r="AC169" s="33" t="s">
        <v>47</v>
      </c>
      <c r="AD169" s="33" t="s">
        <v>47</v>
      </c>
      <c r="AE169" s="33" t="s">
        <v>47</v>
      </c>
      <c r="AF169" s="33" t="s">
        <v>47</v>
      </c>
      <c r="AG169" s="33" t="s">
        <v>47</v>
      </c>
      <c r="AH169" s="33" t="n">
        <v>1</v>
      </c>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row>
    <row r="170" s="33" customFormat="true" ht="126.25" hidden="false" customHeight="false" outlineLevel="0" collapsed="false">
      <c r="A170" s="33" t="s">
        <v>669</v>
      </c>
      <c r="B170" s="33" t="s">
        <v>647</v>
      </c>
      <c r="C170" s="33" t="s">
        <v>42</v>
      </c>
      <c r="D170" s="60" t="s">
        <v>670</v>
      </c>
      <c r="E170" s="34" t="s">
        <v>671</v>
      </c>
      <c r="F170" s="33" t="s">
        <v>45</v>
      </c>
      <c r="G170" s="33" t="s">
        <v>672</v>
      </c>
      <c r="H170" s="33" t="s">
        <v>46</v>
      </c>
      <c r="I170" s="35" t="n">
        <v>43614</v>
      </c>
      <c r="J170" s="35" t="s">
        <v>48</v>
      </c>
      <c r="K170" s="35" t="s">
        <v>49</v>
      </c>
      <c r="L170" s="35" t="s">
        <v>426</v>
      </c>
      <c r="M170" s="33" t="s">
        <v>50</v>
      </c>
      <c r="N170" s="33" t="s">
        <v>51</v>
      </c>
      <c r="O170" s="33" t="s">
        <v>124</v>
      </c>
      <c r="P170" s="33" t="s">
        <v>45</v>
      </c>
      <c r="Q170" s="33" t="s">
        <v>45</v>
      </c>
      <c r="R170" s="33" t="s">
        <v>650</v>
      </c>
      <c r="S170" s="46" t="s">
        <v>673</v>
      </c>
      <c r="T170" s="33" t="s">
        <v>55</v>
      </c>
      <c r="U170" s="36" t="n">
        <f aca="false">_xlfn.IFS(T170="PÚBLICA",3,T170="PÚBLICA CLASIFICADA",2,T170="PÚBLICA RESERVADA",1,T170="ALTA",1,T170="BAJA",3)</f>
        <v>3</v>
      </c>
      <c r="V170" s="33" t="s">
        <v>56</v>
      </c>
      <c r="W170" s="36" t="n">
        <f aca="false">_xlfn.IFS(V170="ALTA",1,V170="MEDIA",2,V170="BAJA",3,V170="N/A",1,V170="NO",3,V170="SI",1)</f>
        <v>1</v>
      </c>
      <c r="X170" s="33" t="s">
        <v>56</v>
      </c>
      <c r="Y170" s="36" t="n">
        <f aca="false">_xlfn.IFS(X170="ALTA",1,X170="MEDIA",2,X170="BAJA",3,X170="N/A",1,X170="no",3,X170="si",1,X170="np",1)</f>
        <v>1</v>
      </c>
      <c r="Z170" s="37" t="n">
        <f aca="false">U170+W170+Y170</f>
        <v>5</v>
      </c>
      <c r="AA170" s="33" t="s">
        <v>53</v>
      </c>
      <c r="AB170" s="33" t="s">
        <v>47</v>
      </c>
      <c r="AC170" s="33" t="s">
        <v>47</v>
      </c>
      <c r="AD170" s="33" t="s">
        <v>47</v>
      </c>
      <c r="AE170" s="33" t="s">
        <v>47</v>
      </c>
      <c r="AF170" s="33" t="s">
        <v>47</v>
      </c>
      <c r="AG170" s="33" t="s">
        <v>47</v>
      </c>
      <c r="AH170" s="33" t="n">
        <v>1</v>
      </c>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row>
    <row r="171" s="33" customFormat="true" ht="126.25" hidden="false" customHeight="false" outlineLevel="0" collapsed="false">
      <c r="A171" s="33" t="s">
        <v>674</v>
      </c>
      <c r="B171" s="33" t="s">
        <v>647</v>
      </c>
      <c r="C171" s="33" t="s">
        <v>42</v>
      </c>
      <c r="D171" s="60" t="s">
        <v>675</v>
      </c>
      <c r="E171" s="34" t="s">
        <v>676</v>
      </c>
      <c r="F171" s="33" t="s">
        <v>53</v>
      </c>
      <c r="G171" s="59" t="s">
        <v>47</v>
      </c>
      <c r="H171" s="33" t="s">
        <v>46</v>
      </c>
      <c r="I171" s="35" t="n">
        <v>44225</v>
      </c>
      <c r="J171" s="35" t="s">
        <v>48</v>
      </c>
      <c r="K171" s="35" t="s">
        <v>49</v>
      </c>
      <c r="L171" s="35" t="s">
        <v>426</v>
      </c>
      <c r="M171" s="33" t="s">
        <v>50</v>
      </c>
      <c r="N171" s="33" t="s">
        <v>51</v>
      </c>
      <c r="O171" s="33" t="s">
        <v>124</v>
      </c>
      <c r="P171" s="33" t="s">
        <v>45</v>
      </c>
      <c r="Q171" s="33" t="s">
        <v>45</v>
      </c>
      <c r="R171" s="33" t="s">
        <v>650</v>
      </c>
      <c r="S171" s="46" t="s">
        <v>677</v>
      </c>
      <c r="T171" s="33" t="s">
        <v>55</v>
      </c>
      <c r="U171" s="36" t="n">
        <f aca="false">_xlfn.IFS(T171="PÚBLICA",3,T171="PÚBLICA CLASIFICADA",2,T171="PÚBLICA RESERVADA",1,T171="ALTA",1,T171="BAJA",3)</f>
        <v>3</v>
      </c>
      <c r="V171" s="33" t="s">
        <v>56</v>
      </c>
      <c r="W171" s="36" t="n">
        <f aca="false">_xlfn.IFS(V171="ALTA",1,V171="MEDIA",2,V171="BAJA",3,V171="N/A",1,V171="NO",3,V171="SI",1)</f>
        <v>1</v>
      </c>
      <c r="X171" s="33" t="s">
        <v>56</v>
      </c>
      <c r="Y171" s="36" t="n">
        <f aca="false">_xlfn.IFS(X171="ALTA",1,X171="MEDIA",2,X171="BAJA",3,X171="N/A",1,X171="no",3,X171="si",1,X171="np",1)</f>
        <v>1</v>
      </c>
      <c r="Z171" s="37" t="n">
        <f aca="false">U171+W171+Y171</f>
        <v>5</v>
      </c>
      <c r="AA171" s="33" t="s">
        <v>53</v>
      </c>
      <c r="AB171" s="33" t="s">
        <v>47</v>
      </c>
      <c r="AC171" s="33" t="s">
        <v>47</v>
      </c>
      <c r="AD171" s="33" t="s">
        <v>47</v>
      </c>
      <c r="AE171" s="33" t="s">
        <v>47</v>
      </c>
      <c r="AF171" s="33" t="s">
        <v>47</v>
      </c>
      <c r="AG171" s="33" t="s">
        <v>47</v>
      </c>
      <c r="AH171" s="33" t="n">
        <v>1</v>
      </c>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row>
    <row r="172" s="33" customFormat="true" ht="63.1" hidden="false" customHeight="false" outlineLevel="0" collapsed="false">
      <c r="A172" s="33" t="s">
        <v>678</v>
      </c>
      <c r="B172" s="33" t="s">
        <v>647</v>
      </c>
      <c r="C172" s="33" t="s">
        <v>42</v>
      </c>
      <c r="D172" s="33" t="s">
        <v>679</v>
      </c>
      <c r="E172" s="34" t="s">
        <v>680</v>
      </c>
      <c r="F172" s="33" t="s">
        <v>53</v>
      </c>
      <c r="G172" s="59" t="s">
        <v>47</v>
      </c>
      <c r="H172" s="33" t="s">
        <v>46</v>
      </c>
      <c r="I172" s="35" t="n">
        <v>42005</v>
      </c>
      <c r="J172" s="35" t="s">
        <v>48</v>
      </c>
      <c r="K172" s="35" t="s">
        <v>49</v>
      </c>
      <c r="L172" s="35" t="s">
        <v>426</v>
      </c>
      <c r="M172" s="33" t="s">
        <v>50</v>
      </c>
      <c r="N172" s="33" t="s">
        <v>51</v>
      </c>
      <c r="O172" s="33" t="s">
        <v>67</v>
      </c>
      <c r="P172" s="33" t="s">
        <v>45</v>
      </c>
      <c r="Q172" s="33" t="s">
        <v>45</v>
      </c>
      <c r="R172" s="33" t="s">
        <v>650</v>
      </c>
      <c r="S172" s="46" t="s">
        <v>673</v>
      </c>
      <c r="T172" s="33" t="s">
        <v>55</v>
      </c>
      <c r="U172" s="36" t="n">
        <f aca="false">_xlfn.IFS(T172="PÚBLICA",3,T172="PÚBLICA CLASIFICADA",2,T172="PÚBLICA RESERVADA",1,T172="ALTA",1,T172="BAJA",3)</f>
        <v>3</v>
      </c>
      <c r="V172" s="33" t="s">
        <v>56</v>
      </c>
      <c r="W172" s="36" t="n">
        <f aca="false">_xlfn.IFS(V172="ALTA",1,V172="MEDIA",2,V172="BAJA",3,V172="N/A",1,V172="NO",3,V172="SI",1)</f>
        <v>1</v>
      </c>
      <c r="X172" s="33" t="s">
        <v>56</v>
      </c>
      <c r="Y172" s="36" t="n">
        <f aca="false">_xlfn.IFS(X172="ALTA",1,X172="MEDIA",2,X172="BAJA",3,X172="N/A",1,X172="no",3,X172="si",1,X172="np",1)</f>
        <v>1</v>
      </c>
      <c r="Z172" s="37" t="n">
        <f aca="false">U172+W172+Y172</f>
        <v>5</v>
      </c>
      <c r="AA172" s="33" t="s">
        <v>53</v>
      </c>
      <c r="AB172" s="33" t="s">
        <v>47</v>
      </c>
      <c r="AC172" s="33" t="s">
        <v>47</v>
      </c>
      <c r="AD172" s="33" t="s">
        <v>47</v>
      </c>
      <c r="AE172" s="33" t="s">
        <v>47</v>
      </c>
      <c r="AF172" s="33" t="s">
        <v>47</v>
      </c>
      <c r="AG172" s="33" t="s">
        <v>47</v>
      </c>
      <c r="AH172" s="33" t="n">
        <v>1</v>
      </c>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row>
    <row r="173" s="33" customFormat="true" ht="75.75" hidden="false" customHeight="false" outlineLevel="0" collapsed="false">
      <c r="A173" s="33" t="s">
        <v>681</v>
      </c>
      <c r="B173" s="33" t="s">
        <v>647</v>
      </c>
      <c r="C173" s="33" t="s">
        <v>42</v>
      </c>
      <c r="D173" s="33" t="s">
        <v>682</v>
      </c>
      <c r="E173" s="34" t="s">
        <v>683</v>
      </c>
      <c r="F173" s="33" t="s">
        <v>45</v>
      </c>
      <c r="G173" s="33" t="s">
        <v>684</v>
      </c>
      <c r="H173" s="33" t="s">
        <v>46</v>
      </c>
      <c r="I173" s="35" t="n">
        <v>44153</v>
      </c>
      <c r="J173" s="35" t="s">
        <v>48</v>
      </c>
      <c r="K173" s="35" t="s">
        <v>49</v>
      </c>
      <c r="L173" s="35" t="s">
        <v>49</v>
      </c>
      <c r="M173" s="33" t="s">
        <v>50</v>
      </c>
      <c r="N173" s="33" t="s">
        <v>52</v>
      </c>
      <c r="O173" s="33" t="s">
        <v>124</v>
      </c>
      <c r="P173" s="33" t="s">
        <v>45</v>
      </c>
      <c r="Q173" s="33" t="s">
        <v>53</v>
      </c>
      <c r="R173" s="33" t="s">
        <v>685</v>
      </c>
      <c r="S173" s="33" t="s">
        <v>47</v>
      </c>
      <c r="T173" s="33" t="s">
        <v>68</v>
      </c>
      <c r="U173" s="36" t="n">
        <f aca="false">_xlfn.IFS(T173="PÚBLICA",3,T173="PÚBLICA CLASIFICADA",2,T173="PÚBLICA RESERVADA",1,T173="ALTA",1,T173="BAJA",3)</f>
        <v>2</v>
      </c>
      <c r="V173" s="33" t="s">
        <v>56</v>
      </c>
      <c r="W173" s="36" t="n">
        <f aca="false">_xlfn.IFS(V173="ALTA",1,V173="MEDIA",2,V173="BAJA",3,V173="N/A",1,V173="NO",3,V173="SI",1)</f>
        <v>1</v>
      </c>
      <c r="X173" s="33" t="s">
        <v>56</v>
      </c>
      <c r="Y173" s="36" t="n">
        <f aca="false">_xlfn.IFS(X173="ALTA",1,X173="MEDIA",2,X173="BAJA",3,X173="N/A",1,X173="no",3,X173="si",1,X173="np",1)</f>
        <v>1</v>
      </c>
      <c r="Z173" s="37" t="n">
        <f aca="false">U173+W173+Y173</f>
        <v>4</v>
      </c>
      <c r="AA173" s="33" t="s">
        <v>53</v>
      </c>
      <c r="AB173" s="33" t="s">
        <v>69</v>
      </c>
      <c r="AC173" s="33" t="s">
        <v>69</v>
      </c>
      <c r="AD173" s="33" t="s">
        <v>686</v>
      </c>
      <c r="AE173" s="33" t="s">
        <v>59</v>
      </c>
      <c r="AF173" s="35" t="n">
        <v>44530</v>
      </c>
      <c r="AG173" s="33" t="s">
        <v>71</v>
      </c>
      <c r="AH173" s="33" t="n">
        <v>1</v>
      </c>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row>
    <row r="174" s="33" customFormat="true" ht="75.75" hidden="false" customHeight="false" outlineLevel="0" collapsed="false">
      <c r="A174" s="33" t="s">
        <v>687</v>
      </c>
      <c r="B174" s="33" t="s">
        <v>647</v>
      </c>
      <c r="C174" s="33" t="s">
        <v>170</v>
      </c>
      <c r="D174" s="33" t="s">
        <v>688</v>
      </c>
      <c r="E174" s="33" t="s">
        <v>689</v>
      </c>
      <c r="F174" s="33" t="s">
        <v>53</v>
      </c>
      <c r="G174" s="33" t="s">
        <v>47</v>
      </c>
      <c r="H174" s="33" t="s">
        <v>46</v>
      </c>
      <c r="I174" s="35" t="n">
        <v>44426</v>
      </c>
      <c r="J174" s="35" t="s">
        <v>48</v>
      </c>
      <c r="K174" s="35" t="s">
        <v>49</v>
      </c>
      <c r="L174" s="35" t="s">
        <v>49</v>
      </c>
      <c r="M174" s="33" t="s">
        <v>50</v>
      </c>
      <c r="N174" s="33" t="s">
        <v>63</v>
      </c>
      <c r="O174" s="33" t="s">
        <v>67</v>
      </c>
      <c r="P174" s="33" t="s">
        <v>45</v>
      </c>
      <c r="Q174" s="33" t="s">
        <v>53</v>
      </c>
      <c r="R174" s="33" t="s">
        <v>690</v>
      </c>
      <c r="S174" s="33" t="s">
        <v>691</v>
      </c>
      <c r="T174" s="33" t="s">
        <v>55</v>
      </c>
      <c r="U174" s="36" t="n">
        <f aca="false">_xlfn.IFS(T174="PÚBLICA",3,T174="PÚBLICA CLASIFICADA",2,T174="PÚBLICA RESERVADA",1,T174="ALTA",1,T174="BAJA",3)</f>
        <v>3</v>
      </c>
      <c r="V174" s="33" t="s">
        <v>57</v>
      </c>
      <c r="W174" s="36" t="n">
        <f aca="false">_xlfn.IFS(V174="ALTA",1,V174="MEDIA",2,V174="BAJA",3,V174="N/A",1,V174="NO",3,V174="SI",1)</f>
        <v>2</v>
      </c>
      <c r="X174" s="33" t="s">
        <v>57</v>
      </c>
      <c r="Y174" s="36" t="n">
        <f aca="false">_xlfn.IFS(X174="ALTA",1,X174="MEDIA",2,X174="BAJA",3,X174="N/A",1,X174="no",3,X174="si",1,X174="np",1)</f>
        <v>2</v>
      </c>
      <c r="Z174" s="37" t="n">
        <f aca="false">U174+W174+Y174</f>
        <v>7</v>
      </c>
      <c r="AA174" s="33" t="s">
        <v>53</v>
      </c>
      <c r="AB174" s="33" t="s">
        <v>47</v>
      </c>
      <c r="AC174" s="35" t="s">
        <v>47</v>
      </c>
      <c r="AD174" s="35" t="s">
        <v>47</v>
      </c>
      <c r="AE174" s="33" t="s">
        <v>47</v>
      </c>
      <c r="AF174" s="33" t="s">
        <v>47</v>
      </c>
      <c r="AG174" s="35" t="s">
        <v>47</v>
      </c>
      <c r="AH174" s="33" t="n">
        <v>1</v>
      </c>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row>
    <row r="175" s="33" customFormat="true" ht="202.05" hidden="false" customHeight="false" outlineLevel="0" collapsed="false">
      <c r="A175" s="33" t="s">
        <v>692</v>
      </c>
      <c r="B175" s="33" t="s">
        <v>647</v>
      </c>
      <c r="C175" s="33" t="s">
        <v>170</v>
      </c>
      <c r="D175" s="33" t="s">
        <v>693</v>
      </c>
      <c r="E175" s="33" t="s">
        <v>694</v>
      </c>
      <c r="F175" s="61" t="s">
        <v>45</v>
      </c>
      <c r="G175" s="33" t="s">
        <v>695</v>
      </c>
      <c r="H175" s="33" t="s">
        <v>46</v>
      </c>
      <c r="I175" s="33" t="s">
        <v>696</v>
      </c>
      <c r="J175" s="35" t="s">
        <v>48</v>
      </c>
      <c r="K175" s="33" t="s">
        <v>697</v>
      </c>
      <c r="L175" s="35" t="s">
        <v>49</v>
      </c>
      <c r="M175" s="33" t="s">
        <v>50</v>
      </c>
      <c r="N175" s="33" t="s">
        <v>698</v>
      </c>
      <c r="O175" s="61" t="s">
        <v>124</v>
      </c>
      <c r="P175" s="61" t="s">
        <v>699</v>
      </c>
      <c r="Q175" s="61" t="s">
        <v>174</v>
      </c>
      <c r="R175" s="61" t="s">
        <v>700</v>
      </c>
      <c r="S175" s="61" t="s">
        <v>701</v>
      </c>
      <c r="T175" s="33" t="s">
        <v>68</v>
      </c>
      <c r="U175" s="36" t="n">
        <f aca="false">_xlfn.IFS(T175="PÚBLICA",3,T175="PÚBLICA CLASIFICADA",2,T175="PÚBLICA RESERVADA",1,T175="ALTA",1,T175="BAJA",3)</f>
        <v>2</v>
      </c>
      <c r="V175" s="61" t="s">
        <v>56</v>
      </c>
      <c r="W175" s="36" t="n">
        <f aca="false">_xlfn.IFS(V175="ALTA",1,V175="MEDIA",2,V175="BAJA",3,V175="N/A",1,V175="NO",3,V175="SI",1)</f>
        <v>1</v>
      </c>
      <c r="X175" s="61" t="s">
        <v>56</v>
      </c>
      <c r="Y175" s="36" t="n">
        <f aca="false">_xlfn.IFS(X175="ALTA",1,X175="MEDIA",2,X175="BAJA",3,X175="N/A",1,X175="no",3,X175="si",1,X175="np",1)</f>
        <v>1</v>
      </c>
      <c r="Z175" s="37" t="n">
        <f aca="false">U175+W175+Y175</f>
        <v>4</v>
      </c>
      <c r="AA175" s="61" t="s">
        <v>45</v>
      </c>
      <c r="AB175" s="33" t="s">
        <v>702</v>
      </c>
      <c r="AC175" s="33" t="s">
        <v>703</v>
      </c>
      <c r="AD175" s="33" t="s">
        <v>704</v>
      </c>
      <c r="AE175" s="61" t="s">
        <v>59</v>
      </c>
      <c r="AF175" s="35" t="s">
        <v>705</v>
      </c>
      <c r="AG175" s="33" t="s">
        <v>706</v>
      </c>
      <c r="AH175" s="33" t="n">
        <v>1</v>
      </c>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row>
    <row r="176" s="33" customFormat="true" ht="63.1" hidden="false" customHeight="false" outlineLevel="0" collapsed="false">
      <c r="A176" s="33" t="s">
        <v>707</v>
      </c>
      <c r="B176" s="33" t="s">
        <v>708</v>
      </c>
      <c r="C176" s="33" t="s">
        <v>42</v>
      </c>
      <c r="D176" s="33" t="s">
        <v>709</v>
      </c>
      <c r="E176" s="34" t="s">
        <v>710</v>
      </c>
      <c r="F176" s="33" t="s">
        <v>53</v>
      </c>
      <c r="G176" s="59" t="s">
        <v>47</v>
      </c>
      <c r="H176" s="33" t="s">
        <v>46</v>
      </c>
      <c r="I176" s="62" t="n">
        <v>44300</v>
      </c>
      <c r="J176" s="35" t="s">
        <v>48</v>
      </c>
      <c r="K176" s="35" t="s">
        <v>123</v>
      </c>
      <c r="L176" s="35" t="s">
        <v>123</v>
      </c>
      <c r="M176" s="33" t="s">
        <v>50</v>
      </c>
      <c r="N176" s="33" t="s">
        <v>51</v>
      </c>
      <c r="O176" s="33" t="s">
        <v>67</v>
      </c>
      <c r="P176" s="33" t="s">
        <v>45</v>
      </c>
      <c r="Q176" s="33" t="s">
        <v>45</v>
      </c>
      <c r="R176" s="33" t="s">
        <v>650</v>
      </c>
      <c r="S176" s="46" t="s">
        <v>711</v>
      </c>
      <c r="T176" s="33" t="s">
        <v>55</v>
      </c>
      <c r="U176" s="36" t="n">
        <f aca="false">_xlfn.IFS(T176="PÚBLICA",3,T176="PÚBLICA CLASIFICADA",2,T176="PÚBLICA RESERVADA",1,T176="ALTA",1,T176="BAJA",3)</f>
        <v>3</v>
      </c>
      <c r="V176" s="33" t="s">
        <v>56</v>
      </c>
      <c r="W176" s="36" t="n">
        <f aca="false">_xlfn.IFS(V176="ALTA",1,V176="MEDIA",2,V176="BAJA",3,V176="N/A",1,V176="NO",3,V176="SI",1)</f>
        <v>1</v>
      </c>
      <c r="X176" s="33" t="s">
        <v>56</v>
      </c>
      <c r="Y176" s="36" t="n">
        <f aca="false">_xlfn.IFS(X176="ALTA",1,X176="MEDIA",2,X176="BAJA",3,X176="N/A",1,X176="no",3,X176="si",1,X176="np",1)</f>
        <v>1</v>
      </c>
      <c r="Z176" s="37" t="n">
        <f aca="false">U176+W176+Y176</f>
        <v>5</v>
      </c>
      <c r="AA176" s="33" t="s">
        <v>53</v>
      </c>
      <c r="AB176" s="33" t="s">
        <v>47</v>
      </c>
      <c r="AC176" s="33" t="s">
        <v>47</v>
      </c>
      <c r="AD176" s="33" t="s">
        <v>47</v>
      </c>
      <c r="AE176" s="33" t="s">
        <v>47</v>
      </c>
      <c r="AF176" s="62" t="n">
        <v>44530</v>
      </c>
      <c r="AG176" s="33" t="s">
        <v>47</v>
      </c>
      <c r="AH176" s="33" t="n">
        <v>1</v>
      </c>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row>
    <row r="177" s="33" customFormat="true" ht="37.85" hidden="false" customHeight="false" outlineLevel="0" collapsed="false">
      <c r="A177" s="33" t="s">
        <v>712</v>
      </c>
      <c r="B177" s="33" t="s">
        <v>708</v>
      </c>
      <c r="C177" s="33" t="s">
        <v>170</v>
      </c>
      <c r="D177" s="33" t="s">
        <v>713</v>
      </c>
      <c r="E177" s="33" t="s">
        <v>714</v>
      </c>
      <c r="F177" s="33" t="s">
        <v>47</v>
      </c>
      <c r="G177" s="33" t="s">
        <v>47</v>
      </c>
      <c r="H177" s="33" t="s">
        <v>46</v>
      </c>
      <c r="I177" s="33" t="s">
        <v>47</v>
      </c>
      <c r="J177" s="35" t="s">
        <v>48</v>
      </c>
      <c r="K177" s="35" t="s">
        <v>715</v>
      </c>
      <c r="L177" s="35" t="s">
        <v>123</v>
      </c>
      <c r="M177" s="33" t="s">
        <v>716</v>
      </c>
      <c r="N177" s="33" t="s">
        <v>51</v>
      </c>
      <c r="O177" s="33" t="s">
        <v>47</v>
      </c>
      <c r="P177" s="33" t="s">
        <v>53</v>
      </c>
      <c r="Q177" s="33" t="s">
        <v>53</v>
      </c>
      <c r="R177" s="33" t="s">
        <v>47</v>
      </c>
      <c r="S177" s="33" t="s">
        <v>47</v>
      </c>
      <c r="T177" s="33" t="s">
        <v>56</v>
      </c>
      <c r="U177" s="36" t="n">
        <f aca="false">_xlfn.IFS(T177="PÚBLICA",3,T177="PÚBLICA CLASIFICADA",2,T177="PÚBLICA RESERVADA",1,T177="ALTA",1,T177="BAJA",3)</f>
        <v>1</v>
      </c>
      <c r="V177" s="33" t="s">
        <v>56</v>
      </c>
      <c r="W177" s="36" t="n">
        <f aca="false">_xlfn.IFS(V177="ALTA",1,V177="MEDIA",2,V177="BAJA",3,V177="N/A",1,V177="NO",3,V177="SI",1)</f>
        <v>1</v>
      </c>
      <c r="X177" s="33" t="s">
        <v>56</v>
      </c>
      <c r="Y177" s="36" t="n">
        <f aca="false">_xlfn.IFS(X177="ALTA",1,X177="MEDIA",2,X177="BAJA",3,X177="N/A",1,X177="no",3,X177="si",1,X177="np",1)</f>
        <v>1</v>
      </c>
      <c r="Z177" s="37" t="n">
        <f aca="false">U177+W177+Y177</f>
        <v>3</v>
      </c>
      <c r="AC177" s="35"/>
      <c r="AF177" s="35"/>
      <c r="AH177" s="33" t="n">
        <v>1</v>
      </c>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row>
    <row r="178" s="33" customFormat="true" ht="37.85" hidden="false" customHeight="false" outlineLevel="0" collapsed="false">
      <c r="A178" s="33" t="s">
        <v>717</v>
      </c>
      <c r="B178" s="33" t="s">
        <v>708</v>
      </c>
      <c r="C178" s="33" t="s">
        <v>718</v>
      </c>
      <c r="D178" s="33" t="s">
        <v>719</v>
      </c>
      <c r="E178" s="33" t="s">
        <v>720</v>
      </c>
      <c r="F178" s="33" t="s">
        <v>47</v>
      </c>
      <c r="G178" s="33" t="s">
        <v>47</v>
      </c>
      <c r="H178" s="33" t="s">
        <v>46</v>
      </c>
      <c r="I178" s="33" t="s">
        <v>47</v>
      </c>
      <c r="J178" s="35" t="s">
        <v>48</v>
      </c>
      <c r="K178" s="35" t="s">
        <v>715</v>
      </c>
      <c r="L178" s="35" t="s">
        <v>123</v>
      </c>
      <c r="M178" s="33" t="s">
        <v>50</v>
      </c>
      <c r="N178" s="33" t="s">
        <v>52</v>
      </c>
      <c r="O178" s="33" t="s">
        <v>52</v>
      </c>
      <c r="P178" s="33" t="s">
        <v>53</v>
      </c>
      <c r="Q178" s="33" t="s">
        <v>53</v>
      </c>
      <c r="R178" s="33" t="s">
        <v>47</v>
      </c>
      <c r="S178" s="33" t="s">
        <v>47</v>
      </c>
      <c r="T178" s="33" t="s">
        <v>111</v>
      </c>
      <c r="U178" s="36" t="n">
        <f aca="false">_xlfn.IFS(T178="PÚBLICA",3,T178="PÚBLICA CLASIFICADA",2,T178="PÚBLICA RESERVADA",1,T178="ALTA",1,T178="BAJA",3)</f>
        <v>3</v>
      </c>
      <c r="V178" s="33" t="s">
        <v>111</v>
      </c>
      <c r="W178" s="36" t="n">
        <f aca="false">_xlfn.IFS(V178="ALTA",1,V178="MEDIA",2,V178="BAJA",3,V178="N/A",1,V178="NO",3,V178="SI",1)</f>
        <v>3</v>
      </c>
      <c r="X178" s="33" t="s">
        <v>57</v>
      </c>
      <c r="Y178" s="36" t="n">
        <f aca="false">_xlfn.IFS(X178="ALTA",1,X178="MEDIA",2,X178="BAJA",3,X178="N/A",1,X178="no",3,X178="si",1,X178="np",1)</f>
        <v>2</v>
      </c>
      <c r="Z178" s="37" t="n">
        <f aca="false">U178+W178+Y178</f>
        <v>8</v>
      </c>
      <c r="AC178" s="35"/>
      <c r="AF178" s="35"/>
      <c r="AH178" s="33" t="n">
        <v>1</v>
      </c>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row>
    <row r="179" s="33" customFormat="true" ht="37.85" hidden="false" customHeight="false" outlineLevel="0" collapsed="false">
      <c r="A179" s="33" t="s">
        <v>721</v>
      </c>
      <c r="B179" s="33" t="s">
        <v>708</v>
      </c>
      <c r="C179" s="33" t="s">
        <v>722</v>
      </c>
      <c r="D179" s="33" t="s">
        <v>723</v>
      </c>
      <c r="E179" s="33" t="s">
        <v>724</v>
      </c>
      <c r="F179" s="33" t="s">
        <v>47</v>
      </c>
      <c r="G179" s="33" t="s">
        <v>47</v>
      </c>
      <c r="H179" s="33" t="s">
        <v>46</v>
      </c>
      <c r="I179" s="33" t="s">
        <v>47</v>
      </c>
      <c r="J179" s="35" t="s">
        <v>48</v>
      </c>
      <c r="K179" s="35" t="s">
        <v>715</v>
      </c>
      <c r="L179" s="35" t="s">
        <v>123</v>
      </c>
      <c r="M179" s="33" t="s">
        <v>50</v>
      </c>
      <c r="N179" s="33" t="s">
        <v>51</v>
      </c>
      <c r="O179" s="33" t="s">
        <v>47</v>
      </c>
      <c r="P179" s="33" t="s">
        <v>53</v>
      </c>
      <c r="Q179" s="33" t="s">
        <v>53</v>
      </c>
      <c r="R179" s="33" t="s">
        <v>47</v>
      </c>
      <c r="S179" s="33" t="s">
        <v>47</v>
      </c>
      <c r="T179" s="33" t="s">
        <v>111</v>
      </c>
      <c r="U179" s="36" t="n">
        <f aca="false">_xlfn.IFS(T179="PÚBLICA",3,T179="PÚBLICA CLASIFICADA",2,T179="PÚBLICA RESERVADA",1,T179="ALTA",1,T179="BAJA",3)</f>
        <v>3</v>
      </c>
      <c r="V179" s="33" t="s">
        <v>111</v>
      </c>
      <c r="W179" s="36" t="n">
        <f aca="false">_xlfn.IFS(V179="ALTA",1,V179="MEDIA",2,V179="BAJA",3,V179="N/A",1,V179="NO",3,V179="SI",1)</f>
        <v>3</v>
      </c>
      <c r="X179" s="33" t="s">
        <v>56</v>
      </c>
      <c r="Y179" s="36" t="n">
        <f aca="false">_xlfn.IFS(X179="ALTA",1,X179="MEDIA",2,X179="BAJA",3,X179="N/A",1,X179="no",3,X179="si",1,X179="np",1)</f>
        <v>1</v>
      </c>
      <c r="Z179" s="37" t="n">
        <f aca="false">U179+W179+Y179</f>
        <v>7</v>
      </c>
      <c r="AC179" s="35"/>
      <c r="AF179" s="35"/>
      <c r="AH179" s="33" t="n">
        <v>1</v>
      </c>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row>
    <row r="180" s="33" customFormat="true" ht="50.5" hidden="false" customHeight="false" outlineLevel="0" collapsed="false">
      <c r="A180" s="33" t="s">
        <v>725</v>
      </c>
      <c r="B180" s="33" t="s">
        <v>708</v>
      </c>
      <c r="C180" s="33" t="s">
        <v>170</v>
      </c>
      <c r="D180" s="33" t="s">
        <v>726</v>
      </c>
      <c r="E180" s="33" t="s">
        <v>727</v>
      </c>
      <c r="F180" s="33" t="s">
        <v>47</v>
      </c>
      <c r="G180" s="33" t="s">
        <v>47</v>
      </c>
      <c r="H180" s="33" t="s">
        <v>46</v>
      </c>
      <c r="I180" s="33" t="s">
        <v>47</v>
      </c>
      <c r="J180" s="35" t="s">
        <v>48</v>
      </c>
      <c r="K180" s="35" t="s">
        <v>715</v>
      </c>
      <c r="L180" s="35" t="s">
        <v>123</v>
      </c>
      <c r="M180" s="33" t="s">
        <v>50</v>
      </c>
      <c r="N180" s="33" t="s">
        <v>51</v>
      </c>
      <c r="O180" s="33" t="s">
        <v>47</v>
      </c>
      <c r="P180" s="33" t="s">
        <v>53</v>
      </c>
      <c r="Q180" s="33" t="s">
        <v>53</v>
      </c>
      <c r="R180" s="33" t="s">
        <v>47</v>
      </c>
      <c r="S180" s="33" t="s">
        <v>47</v>
      </c>
      <c r="T180" s="33" t="s">
        <v>56</v>
      </c>
      <c r="U180" s="36" t="n">
        <f aca="false">_xlfn.IFS(T180="PÚBLICA",3,T180="PÚBLICA CLASIFICADA",2,T180="PÚBLICA RESERVADA",1,T180="ALTA",1,T180="BAJA",3)</f>
        <v>1</v>
      </c>
      <c r="V180" s="33" t="s">
        <v>56</v>
      </c>
      <c r="W180" s="36" t="n">
        <f aca="false">_xlfn.IFS(V180="ALTA",1,V180="MEDIA",2,V180="BAJA",3,V180="N/A",1,V180="NO",3,V180="SI",1)</f>
        <v>1</v>
      </c>
      <c r="X180" s="33" t="s">
        <v>56</v>
      </c>
      <c r="Y180" s="36" t="n">
        <f aca="false">_xlfn.IFS(X180="ALTA",1,X180="MEDIA",2,X180="BAJA",3,X180="N/A",1,X180="no",3,X180="si",1,X180="np",1)</f>
        <v>1</v>
      </c>
      <c r="Z180" s="37" t="n">
        <f aca="false">U180+W180+Y180</f>
        <v>3</v>
      </c>
      <c r="AC180" s="35"/>
      <c r="AF180" s="35"/>
      <c r="AH180" s="33" t="n">
        <v>1</v>
      </c>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row>
    <row r="181" s="33" customFormat="true" ht="37.85" hidden="false" customHeight="false" outlineLevel="0" collapsed="false">
      <c r="A181" s="33" t="s">
        <v>728</v>
      </c>
      <c r="B181" s="33" t="s">
        <v>708</v>
      </c>
      <c r="C181" s="33" t="s">
        <v>722</v>
      </c>
      <c r="D181" s="33" t="s">
        <v>729</v>
      </c>
      <c r="E181" s="33" t="s">
        <v>730</v>
      </c>
      <c r="F181" s="33" t="s">
        <v>47</v>
      </c>
      <c r="G181" s="33" t="s">
        <v>47</v>
      </c>
      <c r="H181" s="33" t="s">
        <v>46</v>
      </c>
      <c r="I181" s="33" t="s">
        <v>47</v>
      </c>
      <c r="J181" s="35" t="s">
        <v>48</v>
      </c>
      <c r="K181" s="35" t="s">
        <v>715</v>
      </c>
      <c r="L181" s="35" t="s">
        <v>123</v>
      </c>
      <c r="M181" s="33" t="s">
        <v>731</v>
      </c>
      <c r="N181" s="33" t="s">
        <v>51</v>
      </c>
      <c r="O181" s="33" t="s">
        <v>47</v>
      </c>
      <c r="P181" s="33" t="s">
        <v>53</v>
      </c>
      <c r="Q181" s="33" t="s">
        <v>53</v>
      </c>
      <c r="R181" s="33" t="s">
        <v>47</v>
      </c>
      <c r="S181" s="33" t="s">
        <v>47</v>
      </c>
      <c r="T181" s="33" t="s">
        <v>111</v>
      </c>
      <c r="U181" s="36" t="n">
        <f aca="false">_xlfn.IFS(T181="PÚBLICA",3,T181="PÚBLICA CLASIFICADA",2,T181="PÚBLICA RESERVADA",1,T181="ALTA",1,T181="BAJA",3)</f>
        <v>3</v>
      </c>
      <c r="V181" s="33" t="s">
        <v>111</v>
      </c>
      <c r="W181" s="36" t="n">
        <f aca="false">_xlfn.IFS(V181="ALTA",1,V181="MEDIA",2,V181="BAJA",3,V181="N/A",1,V181="NO",3,V181="SI",1)</f>
        <v>3</v>
      </c>
      <c r="X181" s="33" t="s">
        <v>53</v>
      </c>
      <c r="Y181" s="36" t="n">
        <f aca="false">_xlfn.IFS(X181="ALTA",1,X181="MEDIA",2,X181="BAJA",3,X181="N/A",1,X181="no",3,X181="si",1,X181="np",1)</f>
        <v>3</v>
      </c>
      <c r="Z181" s="37" t="n">
        <f aca="false">U181+W181+Y181</f>
        <v>9</v>
      </c>
      <c r="AC181" s="35"/>
      <c r="AD181" s="35"/>
      <c r="AF181" s="35"/>
      <c r="AG181" s="35"/>
      <c r="AH181" s="33" t="n">
        <v>1</v>
      </c>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row>
    <row r="182" s="33" customFormat="true" ht="37.85" hidden="false" customHeight="false" outlineLevel="0" collapsed="false">
      <c r="A182" s="33" t="s">
        <v>732</v>
      </c>
      <c r="B182" s="33" t="s">
        <v>708</v>
      </c>
      <c r="C182" s="33" t="s">
        <v>170</v>
      </c>
      <c r="D182" s="33" t="s">
        <v>733</v>
      </c>
      <c r="E182" s="33" t="s">
        <v>734</v>
      </c>
      <c r="F182" s="33" t="s">
        <v>47</v>
      </c>
      <c r="G182" s="33" t="s">
        <v>47</v>
      </c>
      <c r="H182" s="33" t="s">
        <v>46</v>
      </c>
      <c r="I182" s="33" t="s">
        <v>47</v>
      </c>
      <c r="J182" s="35" t="s">
        <v>48</v>
      </c>
      <c r="K182" s="35" t="s">
        <v>715</v>
      </c>
      <c r="L182" s="35" t="s">
        <v>123</v>
      </c>
      <c r="M182" s="33" t="s">
        <v>50</v>
      </c>
      <c r="N182" s="33" t="s">
        <v>51</v>
      </c>
      <c r="O182" s="33" t="s">
        <v>47</v>
      </c>
      <c r="P182" s="33" t="s">
        <v>53</v>
      </c>
      <c r="Q182" s="33" t="s">
        <v>53</v>
      </c>
      <c r="R182" s="33" t="s">
        <v>47</v>
      </c>
      <c r="S182" s="33" t="s">
        <v>47</v>
      </c>
      <c r="T182" s="33" t="s">
        <v>56</v>
      </c>
      <c r="U182" s="36" t="n">
        <f aca="false">_xlfn.IFS(T182="PÚBLICA",3,T182="PÚBLICA CLASIFICADA",2,T182="PÚBLICA RESERVADA",1,T182="ALTA",1,T182="BAJA",3)</f>
        <v>1</v>
      </c>
      <c r="V182" s="33" t="s">
        <v>56</v>
      </c>
      <c r="W182" s="36" t="n">
        <f aca="false">_xlfn.IFS(V182="ALTA",1,V182="MEDIA",2,V182="BAJA",3,V182="N/A",1,V182="NO",3,V182="SI",1)</f>
        <v>1</v>
      </c>
      <c r="X182" s="33" t="s">
        <v>56</v>
      </c>
      <c r="Y182" s="36" t="n">
        <f aca="false">_xlfn.IFS(X182="ALTA",1,X182="MEDIA",2,X182="BAJA",3,X182="N/A",1,X182="no",3,X182="si",1,X182="np",1)</f>
        <v>1</v>
      </c>
      <c r="Z182" s="37" t="n">
        <f aca="false">U182+W182+Y182</f>
        <v>3</v>
      </c>
      <c r="AC182" s="35"/>
      <c r="AD182" s="35"/>
      <c r="AF182" s="35"/>
      <c r="AG182" s="35"/>
      <c r="AH182" s="33" t="n">
        <v>1</v>
      </c>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row>
    <row r="183" s="33" customFormat="true" ht="37.85" hidden="false" customHeight="false" outlineLevel="0" collapsed="false">
      <c r="A183" s="33" t="s">
        <v>735</v>
      </c>
      <c r="B183" s="33" t="s">
        <v>708</v>
      </c>
      <c r="C183" s="33" t="s">
        <v>718</v>
      </c>
      <c r="D183" s="33" t="s">
        <v>736</v>
      </c>
      <c r="E183" s="33" t="s">
        <v>737</v>
      </c>
      <c r="F183" s="33" t="s">
        <v>47</v>
      </c>
      <c r="G183" s="33" t="s">
        <v>47</v>
      </c>
      <c r="H183" s="33" t="s">
        <v>46</v>
      </c>
      <c r="I183" s="33" t="s">
        <v>47</v>
      </c>
      <c r="J183" s="35" t="s">
        <v>48</v>
      </c>
      <c r="K183" s="35" t="s">
        <v>715</v>
      </c>
      <c r="L183" s="35" t="s">
        <v>123</v>
      </c>
      <c r="M183" s="33" t="s">
        <v>50</v>
      </c>
      <c r="N183" s="33" t="s">
        <v>52</v>
      </c>
      <c r="O183" s="33" t="s">
        <v>52</v>
      </c>
      <c r="P183" s="33" t="s">
        <v>53</v>
      </c>
      <c r="Q183" s="33" t="s">
        <v>53</v>
      </c>
      <c r="R183" s="33" t="s">
        <v>47</v>
      </c>
      <c r="S183" s="33" t="s">
        <v>47</v>
      </c>
      <c r="T183" s="33" t="s">
        <v>111</v>
      </c>
      <c r="U183" s="36" t="n">
        <f aca="false">_xlfn.IFS(T183="PÚBLICA",3,T183="PÚBLICA CLASIFICADA",2,T183="PÚBLICA RESERVADA",1,T183="ALTA",1,T183="BAJA",3)</f>
        <v>3</v>
      </c>
      <c r="V183" s="33" t="s">
        <v>111</v>
      </c>
      <c r="W183" s="36" t="n">
        <f aca="false">_xlfn.IFS(V183="ALTA",1,V183="MEDIA",2,V183="BAJA",3,V183="N/A",1,V183="NO",3,V183="SI",1)</f>
        <v>3</v>
      </c>
      <c r="X183" s="33" t="s">
        <v>56</v>
      </c>
      <c r="Y183" s="36" t="n">
        <f aca="false">_xlfn.IFS(X183="ALTA",1,X183="MEDIA",2,X183="BAJA",3,X183="N/A",1,X183="no",3,X183="si",1,X183="np",1)</f>
        <v>1</v>
      </c>
      <c r="Z183" s="37" t="n">
        <f aca="false">U183+W183+Y183</f>
        <v>7</v>
      </c>
      <c r="AC183" s="35"/>
      <c r="AF183" s="35"/>
      <c r="AH183" s="33" t="n">
        <v>1</v>
      </c>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row>
    <row r="184" s="33" customFormat="true" ht="37.85" hidden="false" customHeight="false" outlineLevel="0" collapsed="false">
      <c r="A184" s="33" t="s">
        <v>738</v>
      </c>
      <c r="B184" s="33" t="s">
        <v>708</v>
      </c>
      <c r="C184" s="33" t="s">
        <v>120</v>
      </c>
      <c r="D184" s="33" t="s">
        <v>739</v>
      </c>
      <c r="E184" s="33" t="s">
        <v>740</v>
      </c>
      <c r="F184" s="33" t="s">
        <v>47</v>
      </c>
      <c r="G184" s="33" t="s">
        <v>47</v>
      </c>
      <c r="H184" s="33" t="s">
        <v>46</v>
      </c>
      <c r="I184" s="33" t="s">
        <v>47</v>
      </c>
      <c r="J184" s="35" t="s">
        <v>48</v>
      </c>
      <c r="K184" s="35" t="s">
        <v>715</v>
      </c>
      <c r="L184" s="35" t="s">
        <v>123</v>
      </c>
      <c r="M184" s="33" t="s">
        <v>50</v>
      </c>
      <c r="N184" s="33" t="s">
        <v>63</v>
      </c>
      <c r="O184" s="33" t="s">
        <v>47</v>
      </c>
      <c r="P184" s="33" t="s">
        <v>53</v>
      </c>
      <c r="Q184" s="33" t="s">
        <v>53</v>
      </c>
      <c r="R184" s="33" t="s">
        <v>47</v>
      </c>
      <c r="S184" s="33" t="s">
        <v>47</v>
      </c>
      <c r="T184" s="33" t="s">
        <v>111</v>
      </c>
      <c r="U184" s="36" t="n">
        <f aca="false">_xlfn.IFS(T184="PÚBLICA",3,T184="PÚBLICA CLASIFICADA",2,T184="PÚBLICA RESERVADA",1,T184="ALTA",1,T184="BAJA",3)</f>
        <v>3</v>
      </c>
      <c r="V184" s="33" t="s">
        <v>111</v>
      </c>
      <c r="W184" s="36" t="n">
        <f aca="false">_xlfn.IFS(V184="ALTA",1,V184="MEDIA",2,V184="BAJA",3,V184="N/A",1,V184="NO",3,V184="SI",1)</f>
        <v>3</v>
      </c>
      <c r="X184" s="33" t="s">
        <v>111</v>
      </c>
      <c r="Y184" s="36" t="n">
        <f aca="false">_xlfn.IFS(X184="ALTA",1,X184="MEDIA",2,X184="BAJA",3,X184="N/A",1,X184="no",3,X184="si",1,X184="np",1)</f>
        <v>3</v>
      </c>
      <c r="Z184" s="37" t="n">
        <f aca="false">U184+W184+Y184</f>
        <v>9</v>
      </c>
      <c r="AC184" s="35"/>
      <c r="AF184" s="35"/>
      <c r="AH184" s="33" t="n">
        <v>1</v>
      </c>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row>
    <row r="185" s="33" customFormat="true" ht="50.5" hidden="false" customHeight="false" outlineLevel="0" collapsed="false">
      <c r="A185" s="33" t="s">
        <v>741</v>
      </c>
      <c r="B185" s="33" t="s">
        <v>708</v>
      </c>
      <c r="C185" s="33" t="s">
        <v>170</v>
      </c>
      <c r="D185" s="33" t="s">
        <v>742</v>
      </c>
      <c r="E185" s="33" t="s">
        <v>743</v>
      </c>
      <c r="F185" s="33" t="s">
        <v>47</v>
      </c>
      <c r="G185" s="33" t="s">
        <v>47</v>
      </c>
      <c r="H185" s="33" t="s">
        <v>46</v>
      </c>
      <c r="I185" s="33" t="s">
        <v>47</v>
      </c>
      <c r="J185" s="35" t="s">
        <v>48</v>
      </c>
      <c r="K185" s="35" t="s">
        <v>715</v>
      </c>
      <c r="L185" s="35" t="s">
        <v>123</v>
      </c>
      <c r="M185" s="33" t="s">
        <v>50</v>
      </c>
      <c r="N185" s="33" t="s">
        <v>63</v>
      </c>
      <c r="O185" s="33" t="s">
        <v>47</v>
      </c>
      <c r="P185" s="33" t="s">
        <v>53</v>
      </c>
      <c r="Q185" s="33" t="s">
        <v>53</v>
      </c>
      <c r="R185" s="33" t="s">
        <v>47</v>
      </c>
      <c r="S185" s="33" t="s">
        <v>47</v>
      </c>
      <c r="T185" s="33" t="s">
        <v>111</v>
      </c>
      <c r="U185" s="36" t="n">
        <f aca="false">_xlfn.IFS(T185="PÚBLICA",3,T185="PÚBLICA CLASIFICADA",2,T185="PÚBLICA RESERVADA",1,T185="ALTA",1,T185="BAJA",3)</f>
        <v>3</v>
      </c>
      <c r="V185" s="33" t="s">
        <v>111</v>
      </c>
      <c r="W185" s="36" t="n">
        <f aca="false">_xlfn.IFS(V185="ALTA",1,V185="MEDIA",2,V185="BAJA",3,V185="N/A",1,V185="NO",3,V185="SI",1)</f>
        <v>3</v>
      </c>
      <c r="X185" s="33" t="s">
        <v>111</v>
      </c>
      <c r="Y185" s="36" t="n">
        <f aca="false">_xlfn.IFS(X185="ALTA",1,X185="MEDIA",2,X185="BAJA",3,X185="N/A",1,X185="no",3,X185="si",1,X185="np",1)</f>
        <v>3</v>
      </c>
      <c r="Z185" s="37" t="n">
        <f aca="false">U185+W185+Y185</f>
        <v>9</v>
      </c>
      <c r="AC185" s="35"/>
      <c r="AF185" s="35"/>
      <c r="AH185" s="33" t="n">
        <v>1</v>
      </c>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row>
    <row r="186" s="33" customFormat="true" ht="37.85" hidden="false" customHeight="false" outlineLevel="0" collapsed="false">
      <c r="A186" s="33" t="s">
        <v>744</v>
      </c>
      <c r="B186" s="33" t="s">
        <v>708</v>
      </c>
      <c r="C186" s="33" t="s">
        <v>722</v>
      </c>
      <c r="D186" s="33" t="s">
        <v>745</v>
      </c>
      <c r="E186" s="33" t="s">
        <v>740</v>
      </c>
      <c r="F186" s="33" t="s">
        <v>47</v>
      </c>
      <c r="G186" s="33" t="s">
        <v>47</v>
      </c>
      <c r="H186" s="33" t="s">
        <v>46</v>
      </c>
      <c r="I186" s="33" t="s">
        <v>47</v>
      </c>
      <c r="J186" s="35" t="s">
        <v>48</v>
      </c>
      <c r="K186" s="35" t="s">
        <v>715</v>
      </c>
      <c r="L186" s="35" t="s">
        <v>123</v>
      </c>
      <c r="M186" s="33" t="s">
        <v>50</v>
      </c>
      <c r="N186" s="33" t="s">
        <v>52</v>
      </c>
      <c r="O186" s="33" t="s">
        <v>52</v>
      </c>
      <c r="P186" s="33" t="s">
        <v>53</v>
      </c>
      <c r="Q186" s="33" t="s">
        <v>53</v>
      </c>
      <c r="R186" s="33" t="s">
        <v>47</v>
      </c>
      <c r="S186" s="33" t="s">
        <v>47</v>
      </c>
      <c r="T186" s="33" t="s">
        <v>111</v>
      </c>
      <c r="U186" s="36" t="n">
        <f aca="false">_xlfn.IFS(T186="PÚBLICA",3,T186="PÚBLICA CLASIFICADA",2,T186="PÚBLICA RESERVADA",1,T186="ALTA",1,T186="BAJA",3)</f>
        <v>3</v>
      </c>
      <c r="V186" s="33" t="s">
        <v>111</v>
      </c>
      <c r="W186" s="36" t="n">
        <f aca="false">_xlfn.IFS(V186="ALTA",1,V186="MEDIA",2,V186="BAJA",3,V186="N/A",1,V186="NO",3,V186="SI",1)</f>
        <v>3</v>
      </c>
      <c r="X186" s="33" t="s">
        <v>111</v>
      </c>
      <c r="Y186" s="36" t="n">
        <f aca="false">_xlfn.IFS(X186="ALTA",1,X186="MEDIA",2,X186="BAJA",3,X186="N/A",1,X186="no",3,X186="si",1,X186="np",1)</f>
        <v>3</v>
      </c>
      <c r="Z186" s="37" t="n">
        <f aca="false">U186+W186+Y186</f>
        <v>9</v>
      </c>
      <c r="AA186" s="63"/>
      <c r="AC186" s="35"/>
      <c r="AF186" s="35"/>
      <c r="AH186" s="33" t="n">
        <v>1</v>
      </c>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row>
    <row r="187" s="33" customFormat="true" ht="37.85" hidden="false" customHeight="false" outlineLevel="0" collapsed="false">
      <c r="A187" s="33" t="s">
        <v>746</v>
      </c>
      <c r="B187" s="33" t="s">
        <v>708</v>
      </c>
      <c r="C187" s="33" t="s">
        <v>722</v>
      </c>
      <c r="D187" s="33" t="s">
        <v>747</v>
      </c>
      <c r="E187" s="33" t="s">
        <v>748</v>
      </c>
      <c r="F187" s="33" t="s">
        <v>47</v>
      </c>
      <c r="G187" s="33" t="s">
        <v>47</v>
      </c>
      <c r="H187" s="33" t="s">
        <v>46</v>
      </c>
      <c r="I187" s="33" t="s">
        <v>47</v>
      </c>
      <c r="J187" s="35" t="s">
        <v>48</v>
      </c>
      <c r="K187" s="35" t="s">
        <v>715</v>
      </c>
      <c r="L187" s="35" t="s">
        <v>123</v>
      </c>
      <c r="M187" s="33" t="s">
        <v>50</v>
      </c>
      <c r="N187" s="33" t="s">
        <v>52</v>
      </c>
      <c r="O187" s="33" t="s">
        <v>52</v>
      </c>
      <c r="P187" s="33" t="s">
        <v>53</v>
      </c>
      <c r="Q187" s="33" t="s">
        <v>53</v>
      </c>
      <c r="R187" s="33" t="s">
        <v>47</v>
      </c>
      <c r="S187" s="33" t="s">
        <v>47</v>
      </c>
      <c r="T187" s="33" t="s">
        <v>111</v>
      </c>
      <c r="U187" s="36" t="n">
        <f aca="false">_xlfn.IFS(T187="PÚBLICA",3,T187="PÚBLICA CLASIFICADA",2,T187="PÚBLICA RESERVADA",1,T187="ALTA",1,T187="BAJA",3)</f>
        <v>3</v>
      </c>
      <c r="V187" s="33" t="s">
        <v>111</v>
      </c>
      <c r="W187" s="36" t="n">
        <f aca="false">_xlfn.IFS(V187="ALTA",1,V187="MEDIA",2,V187="BAJA",3,V187="N/A",1,V187="NO",3,V187="SI",1)</f>
        <v>3</v>
      </c>
      <c r="X187" s="33" t="s">
        <v>56</v>
      </c>
      <c r="Y187" s="36" t="n">
        <f aca="false">_xlfn.IFS(X187="ALTA",1,X187="MEDIA",2,X187="BAJA",3,X187="N/A",1,X187="no",3,X187="si",1,X187="np",1)</f>
        <v>1</v>
      </c>
      <c r="Z187" s="37" t="n">
        <f aca="false">U187+W187+Y187</f>
        <v>7</v>
      </c>
      <c r="AA187" s="63"/>
      <c r="AC187" s="35"/>
      <c r="AF187" s="35"/>
      <c r="AH187" s="33" t="n">
        <v>1</v>
      </c>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row>
    <row r="188" s="33" customFormat="true" ht="37.85" hidden="false" customHeight="false" outlineLevel="0" collapsed="false">
      <c r="A188" s="33" t="s">
        <v>749</v>
      </c>
      <c r="B188" s="33" t="s">
        <v>708</v>
      </c>
      <c r="C188" s="33" t="s">
        <v>170</v>
      </c>
      <c r="D188" s="33" t="s">
        <v>750</v>
      </c>
      <c r="E188" s="33" t="s">
        <v>751</v>
      </c>
      <c r="F188" s="33" t="s">
        <v>47</v>
      </c>
      <c r="G188" s="33" t="s">
        <v>47</v>
      </c>
      <c r="H188" s="33" t="s">
        <v>46</v>
      </c>
      <c r="I188" s="33" t="s">
        <v>47</v>
      </c>
      <c r="J188" s="35" t="s">
        <v>48</v>
      </c>
      <c r="K188" s="35" t="s">
        <v>715</v>
      </c>
      <c r="L188" s="35" t="s">
        <v>123</v>
      </c>
      <c r="M188" s="33" t="s">
        <v>50</v>
      </c>
      <c r="N188" s="33" t="s">
        <v>51</v>
      </c>
      <c r="O188" s="33" t="s">
        <v>47</v>
      </c>
      <c r="P188" s="33" t="s">
        <v>53</v>
      </c>
      <c r="Q188" s="33" t="s">
        <v>53</v>
      </c>
      <c r="R188" s="33" t="s">
        <v>47</v>
      </c>
      <c r="S188" s="33" t="s">
        <v>47</v>
      </c>
      <c r="T188" s="33" t="s">
        <v>56</v>
      </c>
      <c r="U188" s="36" t="n">
        <f aca="false">_xlfn.IFS(T188="PÚBLICA",3,T188="PÚBLICA CLASIFICADA",2,T188="PÚBLICA RESERVADA",1,T188="ALTA",1,T188="BAJA",3)</f>
        <v>1</v>
      </c>
      <c r="V188" s="33" t="s">
        <v>56</v>
      </c>
      <c r="W188" s="36" t="n">
        <f aca="false">_xlfn.IFS(V188="ALTA",1,V188="MEDIA",2,V188="BAJA",3,V188="N/A",1,V188="NO",3,V188="SI",1)</f>
        <v>1</v>
      </c>
      <c r="X188" s="33" t="s">
        <v>56</v>
      </c>
      <c r="Y188" s="36" t="n">
        <f aca="false">_xlfn.IFS(X188="ALTA",1,X188="MEDIA",2,X188="BAJA",3,X188="N/A",1,X188="no",3,X188="si",1,X188="np",1)</f>
        <v>1</v>
      </c>
      <c r="Z188" s="37" t="n">
        <f aca="false">U188+W188+Y188</f>
        <v>3</v>
      </c>
      <c r="AA188" s="63"/>
      <c r="AC188" s="35"/>
      <c r="AF188" s="35"/>
      <c r="AH188" s="33" t="n">
        <v>1</v>
      </c>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row>
    <row r="189" s="33" customFormat="true" ht="37.85" hidden="false" customHeight="false" outlineLevel="0" collapsed="false">
      <c r="A189" s="33" t="s">
        <v>752</v>
      </c>
      <c r="B189" s="33" t="s">
        <v>708</v>
      </c>
      <c r="C189" s="33" t="s">
        <v>722</v>
      </c>
      <c r="D189" s="33" t="s">
        <v>753</v>
      </c>
      <c r="E189" s="33" t="s">
        <v>754</v>
      </c>
      <c r="F189" s="33" t="s">
        <v>47</v>
      </c>
      <c r="G189" s="33" t="s">
        <v>47</v>
      </c>
      <c r="H189" s="33" t="s">
        <v>46</v>
      </c>
      <c r="I189" s="33" t="s">
        <v>47</v>
      </c>
      <c r="J189" s="35" t="s">
        <v>48</v>
      </c>
      <c r="K189" s="35" t="s">
        <v>715</v>
      </c>
      <c r="L189" s="35" t="s">
        <v>123</v>
      </c>
      <c r="M189" s="33" t="s">
        <v>50</v>
      </c>
      <c r="N189" s="33" t="s">
        <v>52</v>
      </c>
      <c r="O189" s="33" t="s">
        <v>52</v>
      </c>
      <c r="P189" s="33" t="s">
        <v>53</v>
      </c>
      <c r="Q189" s="33" t="s">
        <v>53</v>
      </c>
      <c r="R189" s="33" t="s">
        <v>47</v>
      </c>
      <c r="S189" s="33" t="s">
        <v>47</v>
      </c>
      <c r="T189" s="33" t="s">
        <v>111</v>
      </c>
      <c r="U189" s="36" t="n">
        <f aca="false">_xlfn.IFS(T189="PÚBLICA",3,T189="PÚBLICA CLASIFICADA",2,T189="PÚBLICA RESERVADA",1,T189="ALTA",1,T189="BAJA",3)</f>
        <v>3</v>
      </c>
      <c r="V189" s="33" t="s">
        <v>111</v>
      </c>
      <c r="W189" s="36" t="n">
        <f aca="false">_xlfn.IFS(V189="ALTA",1,V189="MEDIA",2,V189="BAJA",3,V189="N/A",1,V189="NO",3,V189="SI",1)</f>
        <v>3</v>
      </c>
      <c r="X189" s="33" t="s">
        <v>111</v>
      </c>
      <c r="Y189" s="36" t="n">
        <f aca="false">_xlfn.IFS(X189="ALTA",1,X189="MEDIA",2,X189="BAJA",3,X189="N/A",1,X189="no",3,X189="si",1,X189="np",1)</f>
        <v>3</v>
      </c>
      <c r="Z189" s="37" t="n">
        <f aca="false">U189+W189+Y189</f>
        <v>9</v>
      </c>
      <c r="AA189" s="63"/>
      <c r="AC189" s="35"/>
      <c r="AF189" s="35"/>
      <c r="AH189" s="33" t="n">
        <v>1</v>
      </c>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row>
    <row r="190" s="33" customFormat="true" ht="37.85" hidden="false" customHeight="false" outlineLevel="0" collapsed="false">
      <c r="A190" s="33" t="s">
        <v>755</v>
      </c>
      <c r="B190" s="33" t="s">
        <v>708</v>
      </c>
      <c r="C190" s="33" t="s">
        <v>170</v>
      </c>
      <c r="D190" s="33" t="s">
        <v>756</v>
      </c>
      <c r="E190" s="33" t="s">
        <v>757</v>
      </c>
      <c r="F190" s="33" t="s">
        <v>47</v>
      </c>
      <c r="G190" s="33" t="s">
        <v>47</v>
      </c>
      <c r="H190" s="33" t="s">
        <v>46</v>
      </c>
      <c r="I190" s="33" t="s">
        <v>47</v>
      </c>
      <c r="J190" s="35" t="s">
        <v>48</v>
      </c>
      <c r="K190" s="35" t="s">
        <v>715</v>
      </c>
      <c r="L190" s="35" t="s">
        <v>123</v>
      </c>
      <c r="M190" s="33" t="s">
        <v>50</v>
      </c>
      <c r="N190" s="33" t="s">
        <v>51</v>
      </c>
      <c r="O190" s="33" t="s">
        <v>47</v>
      </c>
      <c r="P190" s="33" t="s">
        <v>53</v>
      </c>
      <c r="Q190" s="33" t="s">
        <v>53</v>
      </c>
      <c r="R190" s="33" t="s">
        <v>47</v>
      </c>
      <c r="S190" s="33" t="s">
        <v>47</v>
      </c>
      <c r="T190" s="33" t="s">
        <v>56</v>
      </c>
      <c r="U190" s="36" t="n">
        <f aca="false">_xlfn.IFS(T190="PÚBLICA",3,T190="PÚBLICA CLASIFICADA",2,T190="PÚBLICA RESERVADA",1,T190="ALTA",1,T190="BAJA",3)</f>
        <v>1</v>
      </c>
      <c r="V190" s="33" t="s">
        <v>56</v>
      </c>
      <c r="W190" s="36" t="n">
        <f aca="false">_xlfn.IFS(V190="ALTA",1,V190="MEDIA",2,V190="BAJA",3,V190="N/A",1,V190="NO",3,V190="SI",1)</f>
        <v>1</v>
      </c>
      <c r="X190" s="33" t="s">
        <v>57</v>
      </c>
      <c r="Y190" s="36" t="n">
        <f aca="false">_xlfn.IFS(X190="ALTA",1,X190="MEDIA",2,X190="BAJA",3,X190="N/A",1,X190="no",3,X190="si",1,X190="np",1)</f>
        <v>2</v>
      </c>
      <c r="Z190" s="37" t="n">
        <f aca="false">U190+W190+Y190</f>
        <v>4</v>
      </c>
      <c r="AA190" s="63"/>
      <c r="AC190" s="35"/>
      <c r="AF190" s="35"/>
      <c r="AH190" s="33" t="n">
        <v>1</v>
      </c>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row>
    <row r="191" s="33" customFormat="true" ht="37.85" hidden="false" customHeight="false" outlineLevel="0" collapsed="false">
      <c r="A191" s="33" t="s">
        <v>758</v>
      </c>
      <c r="B191" s="33" t="s">
        <v>708</v>
      </c>
      <c r="C191" s="33" t="s">
        <v>120</v>
      </c>
      <c r="D191" s="33" t="s">
        <v>759</v>
      </c>
      <c r="E191" s="33" t="s">
        <v>760</v>
      </c>
      <c r="F191" s="33" t="s">
        <v>47</v>
      </c>
      <c r="G191" s="33" t="s">
        <v>47</v>
      </c>
      <c r="H191" s="33" t="s">
        <v>46</v>
      </c>
      <c r="I191" s="33" t="s">
        <v>47</v>
      </c>
      <c r="J191" s="35" t="s">
        <v>48</v>
      </c>
      <c r="K191" s="35" t="s">
        <v>715</v>
      </c>
      <c r="L191" s="35" t="s">
        <v>123</v>
      </c>
      <c r="M191" s="33" t="s">
        <v>716</v>
      </c>
      <c r="N191" s="33" t="s">
        <v>51</v>
      </c>
      <c r="O191" s="33" t="s">
        <v>47</v>
      </c>
      <c r="P191" s="33" t="s">
        <v>53</v>
      </c>
      <c r="Q191" s="33" t="s">
        <v>53</v>
      </c>
      <c r="R191" s="33" t="s">
        <v>47</v>
      </c>
      <c r="S191" s="33" t="s">
        <v>47</v>
      </c>
      <c r="T191" s="33" t="s">
        <v>56</v>
      </c>
      <c r="U191" s="36" t="n">
        <f aca="false">_xlfn.IFS(T191="PÚBLICA",3,T191="PÚBLICA CLASIFICADA",2,T191="PÚBLICA RESERVADA",1,T191="ALTA",1,T191="BAJA",3)</f>
        <v>1</v>
      </c>
      <c r="V191" s="33" t="s">
        <v>56</v>
      </c>
      <c r="W191" s="36" t="n">
        <f aca="false">_xlfn.IFS(V191="ALTA",1,V191="MEDIA",2,V191="BAJA",3,V191="N/A",1,V191="NO",3,V191="SI",1)</f>
        <v>1</v>
      </c>
      <c r="X191" s="33" t="s">
        <v>45</v>
      </c>
      <c r="Y191" s="36" t="n">
        <f aca="false">_xlfn.IFS(X191="ALTA",1,X191="MEDIA",2,X191="BAJA",3,X191="N/A",1,X191="no",3,X191="si",1,X191="np",1)</f>
        <v>1</v>
      </c>
      <c r="Z191" s="37" t="n">
        <f aca="false">U191+W191+Y191</f>
        <v>3</v>
      </c>
      <c r="AA191" s="63"/>
      <c r="AC191" s="35"/>
      <c r="AF191" s="35"/>
      <c r="AH191" s="33" t="n">
        <v>1</v>
      </c>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row>
    <row r="192" s="33" customFormat="true" ht="63.1" hidden="false" customHeight="false" outlineLevel="0" collapsed="false">
      <c r="A192" s="33" t="s">
        <v>761</v>
      </c>
      <c r="B192" s="33" t="s">
        <v>708</v>
      </c>
      <c r="C192" s="33" t="s">
        <v>170</v>
      </c>
      <c r="D192" s="33" t="s">
        <v>762</v>
      </c>
      <c r="E192" s="33" t="s">
        <v>763</v>
      </c>
      <c r="F192" s="33" t="s">
        <v>47</v>
      </c>
      <c r="G192" s="33" t="s">
        <v>47</v>
      </c>
      <c r="H192" s="33" t="s">
        <v>46</v>
      </c>
      <c r="I192" s="33" t="s">
        <v>47</v>
      </c>
      <c r="J192" s="35" t="s">
        <v>48</v>
      </c>
      <c r="K192" s="35" t="s">
        <v>715</v>
      </c>
      <c r="L192" s="35" t="s">
        <v>123</v>
      </c>
      <c r="M192" s="33" t="s">
        <v>716</v>
      </c>
      <c r="N192" s="33" t="s">
        <v>51</v>
      </c>
      <c r="O192" s="33" t="s">
        <v>47</v>
      </c>
      <c r="P192" s="33" t="s">
        <v>53</v>
      </c>
      <c r="Q192" s="33" t="s">
        <v>53</v>
      </c>
      <c r="R192" s="33" t="s">
        <v>47</v>
      </c>
      <c r="S192" s="33" t="s">
        <v>47</v>
      </c>
      <c r="T192" s="33" t="s">
        <v>56</v>
      </c>
      <c r="U192" s="36" t="n">
        <f aca="false">_xlfn.IFS(T192="PÚBLICA",3,T192="PÚBLICA CLASIFICADA",2,T192="PÚBLICA RESERVADA",1,T192="ALTA",1,T192="BAJA",3)</f>
        <v>1</v>
      </c>
      <c r="V192" s="33" t="s">
        <v>56</v>
      </c>
      <c r="W192" s="36" t="n">
        <f aca="false">_xlfn.IFS(V192="ALTA",1,V192="MEDIA",2,V192="BAJA",3,V192="N/A",1,V192="NO",3,V192="SI",1)</f>
        <v>1</v>
      </c>
      <c r="X192" s="33" t="s">
        <v>45</v>
      </c>
      <c r="Y192" s="36" t="n">
        <f aca="false">_xlfn.IFS(X192="ALTA",1,X192="MEDIA",2,X192="BAJA",3,X192="N/A",1,X192="no",3,X192="si",1,X192="np",1)</f>
        <v>1</v>
      </c>
      <c r="Z192" s="37" t="n">
        <f aca="false">U192+W192+Y192</f>
        <v>3</v>
      </c>
      <c r="AA192" s="63"/>
      <c r="AC192" s="35"/>
      <c r="AF192" s="35"/>
      <c r="AH192" s="33" t="n">
        <v>1</v>
      </c>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row>
    <row r="193" s="33" customFormat="true" ht="50.5" hidden="false" customHeight="false" outlineLevel="0" collapsed="false">
      <c r="A193" s="33" t="s">
        <v>764</v>
      </c>
      <c r="B193" s="33" t="s">
        <v>708</v>
      </c>
      <c r="C193" s="33" t="s">
        <v>718</v>
      </c>
      <c r="D193" s="33" t="s">
        <v>765</v>
      </c>
      <c r="E193" s="33" t="s">
        <v>766</v>
      </c>
      <c r="F193" s="33" t="s">
        <v>47</v>
      </c>
      <c r="G193" s="33" t="s">
        <v>47</v>
      </c>
      <c r="H193" s="33" t="s">
        <v>46</v>
      </c>
      <c r="I193" s="33" t="s">
        <v>47</v>
      </c>
      <c r="J193" s="35" t="s">
        <v>48</v>
      </c>
      <c r="K193" s="35" t="s">
        <v>715</v>
      </c>
      <c r="L193" s="35" t="s">
        <v>123</v>
      </c>
      <c r="M193" s="33" t="s">
        <v>50</v>
      </c>
      <c r="N193" s="33" t="s">
        <v>52</v>
      </c>
      <c r="O193" s="33" t="s">
        <v>52</v>
      </c>
      <c r="P193" s="33" t="s">
        <v>53</v>
      </c>
      <c r="Q193" s="33" t="s">
        <v>53</v>
      </c>
      <c r="R193" s="33" t="s">
        <v>47</v>
      </c>
      <c r="S193" s="33" t="s">
        <v>47</v>
      </c>
      <c r="T193" s="33" t="s">
        <v>111</v>
      </c>
      <c r="U193" s="36" t="n">
        <f aca="false">_xlfn.IFS(T193="PÚBLICA",3,T193="PÚBLICA CLASIFICADA",2,T193="PÚBLICA RESERVADA",1,T193="ALTA",1,T193="BAJA",3)</f>
        <v>3</v>
      </c>
      <c r="V193" s="33" t="s">
        <v>111</v>
      </c>
      <c r="W193" s="36" t="n">
        <f aca="false">_xlfn.IFS(V193="ALTA",1,V193="MEDIA",2,V193="BAJA",3,V193="N/A",1,V193="NO",3,V193="SI",1)</f>
        <v>3</v>
      </c>
      <c r="X193" s="33" t="s">
        <v>56</v>
      </c>
      <c r="Y193" s="36" t="n">
        <f aca="false">_xlfn.IFS(X193="ALTA",1,X193="MEDIA",2,X193="BAJA",3,X193="N/A",1,X193="no",3,X193="si",1,X193="np",1)</f>
        <v>1</v>
      </c>
      <c r="Z193" s="37" t="n">
        <f aca="false">U193+W193+Y193</f>
        <v>7</v>
      </c>
      <c r="AA193" s="63"/>
      <c r="AC193" s="35"/>
      <c r="AF193" s="35"/>
      <c r="AH193" s="33" t="n">
        <v>1</v>
      </c>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row>
    <row r="194" s="33" customFormat="true" ht="37.85" hidden="false" customHeight="false" outlineLevel="0" collapsed="false">
      <c r="A194" s="33" t="s">
        <v>767</v>
      </c>
      <c r="B194" s="33" t="s">
        <v>708</v>
      </c>
      <c r="C194" s="33" t="s">
        <v>120</v>
      </c>
      <c r="D194" s="33" t="s">
        <v>768</v>
      </c>
      <c r="E194" s="33" t="s">
        <v>769</v>
      </c>
      <c r="F194" s="33" t="s">
        <v>47</v>
      </c>
      <c r="G194" s="33" t="s">
        <v>47</v>
      </c>
      <c r="H194" s="33" t="s">
        <v>46</v>
      </c>
      <c r="I194" s="33" t="s">
        <v>47</v>
      </c>
      <c r="J194" s="35" t="s">
        <v>48</v>
      </c>
      <c r="K194" s="35" t="s">
        <v>715</v>
      </c>
      <c r="L194" s="35" t="s">
        <v>123</v>
      </c>
      <c r="M194" s="33" t="s">
        <v>716</v>
      </c>
      <c r="N194" s="33" t="s">
        <v>51</v>
      </c>
      <c r="O194" s="33" t="s">
        <v>47</v>
      </c>
      <c r="P194" s="33" t="s">
        <v>53</v>
      </c>
      <c r="Q194" s="33" t="s">
        <v>53</v>
      </c>
      <c r="R194" s="33" t="s">
        <v>47</v>
      </c>
      <c r="S194" s="33" t="s">
        <v>47</v>
      </c>
      <c r="T194" s="33" t="s">
        <v>56</v>
      </c>
      <c r="U194" s="36" t="n">
        <f aca="false">_xlfn.IFS(T194="PÚBLICA",3,T194="PÚBLICA CLASIFICADA",2,T194="PÚBLICA RESERVADA",1,T194="ALTA",1,T194="BAJA",3)</f>
        <v>1</v>
      </c>
      <c r="V194" s="33" t="s">
        <v>56</v>
      </c>
      <c r="W194" s="36" t="n">
        <f aca="false">_xlfn.IFS(V194="ALTA",1,V194="MEDIA",2,V194="BAJA",3,V194="N/A",1,V194="NO",3,V194="SI",1)</f>
        <v>1</v>
      </c>
      <c r="X194" s="33" t="s">
        <v>45</v>
      </c>
      <c r="Y194" s="36" t="n">
        <f aca="false">_xlfn.IFS(X194="ALTA",1,X194="MEDIA",2,X194="BAJA",3,X194="N/A",1,X194="no",3,X194="si",1,X194="np",1)</f>
        <v>1</v>
      </c>
      <c r="Z194" s="37" t="n">
        <f aca="false">U194+W194+Y194</f>
        <v>3</v>
      </c>
      <c r="AA194" s="63"/>
      <c r="AC194" s="35"/>
      <c r="AF194" s="35"/>
      <c r="AH194" s="33" t="n">
        <v>1</v>
      </c>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row>
    <row r="195" s="33" customFormat="true" ht="37.85" hidden="false" customHeight="false" outlineLevel="0" collapsed="false">
      <c r="A195" s="33" t="s">
        <v>770</v>
      </c>
      <c r="B195" s="33" t="s">
        <v>708</v>
      </c>
      <c r="C195" s="33" t="s">
        <v>170</v>
      </c>
      <c r="D195" s="33" t="s">
        <v>771</v>
      </c>
      <c r="E195" s="33" t="s">
        <v>772</v>
      </c>
      <c r="F195" s="33" t="s">
        <v>47</v>
      </c>
      <c r="G195" s="33" t="s">
        <v>47</v>
      </c>
      <c r="H195" s="33" t="s">
        <v>46</v>
      </c>
      <c r="I195" s="33" t="s">
        <v>47</v>
      </c>
      <c r="J195" s="35" t="s">
        <v>48</v>
      </c>
      <c r="K195" s="35" t="s">
        <v>103</v>
      </c>
      <c r="L195" s="35" t="s">
        <v>123</v>
      </c>
      <c r="M195" s="33" t="s">
        <v>50</v>
      </c>
      <c r="N195" s="33" t="s">
        <v>51</v>
      </c>
      <c r="O195" s="33" t="s">
        <v>47</v>
      </c>
      <c r="P195" s="33" t="s">
        <v>53</v>
      </c>
      <c r="Q195" s="33" t="s">
        <v>53</v>
      </c>
      <c r="R195" s="33" t="s">
        <v>47</v>
      </c>
      <c r="S195" s="33" t="s">
        <v>47</v>
      </c>
      <c r="T195" s="33" t="s">
        <v>55</v>
      </c>
      <c r="U195" s="36" t="n">
        <f aca="false">_xlfn.IFS(T195="PÚBLICA",3,T195="PÚBLICA CLASIFICADA",2,T195="PÚBLICA RESERVADA",1,T195="ALTA",1,T195="BAJA",3)</f>
        <v>3</v>
      </c>
      <c r="V195" s="33" t="s">
        <v>57</v>
      </c>
      <c r="W195" s="36" t="n">
        <f aca="false">_xlfn.IFS(V195="ALTA",1,V195="MEDIA",2,V195="BAJA",3,V195="N/A",1,V195="NO",3,V195="SI",1)</f>
        <v>2</v>
      </c>
      <c r="X195" s="33" t="s">
        <v>53</v>
      </c>
      <c r="Y195" s="36" t="n">
        <f aca="false">_xlfn.IFS(X195="ALTA",1,X195="MEDIA",2,X195="BAJA",3,X195="N/A",1,X195="no",3,X195="si",1,X195="np",1)</f>
        <v>3</v>
      </c>
      <c r="Z195" s="37" t="n">
        <f aca="false">U195+W195+Y195</f>
        <v>8</v>
      </c>
      <c r="AA195" s="63"/>
      <c r="AC195" s="35"/>
      <c r="AF195" s="35"/>
      <c r="AH195" s="33" t="n">
        <v>1</v>
      </c>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row>
    <row r="196" s="33" customFormat="true" ht="37.85" hidden="false" customHeight="false" outlineLevel="0" collapsed="false">
      <c r="A196" s="33" t="s">
        <v>773</v>
      </c>
      <c r="B196" s="33" t="s">
        <v>708</v>
      </c>
      <c r="C196" s="33" t="s">
        <v>170</v>
      </c>
      <c r="D196" s="33" t="s">
        <v>774</v>
      </c>
      <c r="E196" s="33" t="s">
        <v>775</v>
      </c>
      <c r="F196" s="33" t="s">
        <v>47</v>
      </c>
      <c r="G196" s="33" t="s">
        <v>47</v>
      </c>
      <c r="H196" s="33" t="s">
        <v>46</v>
      </c>
      <c r="I196" s="33" t="s">
        <v>47</v>
      </c>
      <c r="J196" s="35" t="s">
        <v>48</v>
      </c>
      <c r="K196" s="35" t="s">
        <v>715</v>
      </c>
      <c r="L196" s="35" t="s">
        <v>123</v>
      </c>
      <c r="M196" s="33" t="s">
        <v>50</v>
      </c>
      <c r="N196" s="33" t="s">
        <v>51</v>
      </c>
      <c r="O196" s="33" t="s">
        <v>47</v>
      </c>
      <c r="P196" s="33" t="s">
        <v>53</v>
      </c>
      <c r="Q196" s="33" t="s">
        <v>53</v>
      </c>
      <c r="R196" s="33" t="s">
        <v>47</v>
      </c>
      <c r="S196" s="33" t="s">
        <v>47</v>
      </c>
      <c r="T196" s="33" t="s">
        <v>55</v>
      </c>
      <c r="U196" s="36" t="n">
        <f aca="false">_xlfn.IFS(T196="PÚBLICA",3,T196="PÚBLICA CLASIFICADA",2,T196="PÚBLICA RESERVADA",1,T196="ALTA",1,T196="BAJA",3)</f>
        <v>3</v>
      </c>
      <c r="V196" s="33" t="s">
        <v>57</v>
      </c>
      <c r="W196" s="36" t="n">
        <f aca="false">_xlfn.IFS(V196="ALTA",1,V196="MEDIA",2,V196="BAJA",3,V196="N/A",1,V196="NO",3,V196="SI",1)</f>
        <v>2</v>
      </c>
      <c r="X196" s="33" t="s">
        <v>53</v>
      </c>
      <c r="Y196" s="36" t="n">
        <f aca="false">_xlfn.IFS(X196="ALTA",1,X196="MEDIA",2,X196="BAJA",3,X196="N/A",1,X196="no",3,X196="si",1,X196="np",1)</f>
        <v>3</v>
      </c>
      <c r="Z196" s="37" t="n">
        <f aca="false">U196+W196+Y196</f>
        <v>8</v>
      </c>
      <c r="AA196" s="63"/>
      <c r="AC196" s="35"/>
      <c r="AF196" s="35"/>
      <c r="AH196" s="33" t="n">
        <v>1</v>
      </c>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row>
    <row r="197" s="33" customFormat="true" ht="37.85" hidden="false" customHeight="false" outlineLevel="0" collapsed="false">
      <c r="A197" s="33" t="s">
        <v>776</v>
      </c>
      <c r="B197" s="33" t="s">
        <v>708</v>
      </c>
      <c r="C197" s="33" t="s">
        <v>170</v>
      </c>
      <c r="D197" s="33" t="s">
        <v>777</v>
      </c>
      <c r="E197" s="33" t="s">
        <v>778</v>
      </c>
      <c r="F197" s="33" t="s">
        <v>47</v>
      </c>
      <c r="G197" s="33" t="s">
        <v>47</v>
      </c>
      <c r="H197" s="33" t="s">
        <v>46</v>
      </c>
      <c r="I197" s="33" t="s">
        <v>47</v>
      </c>
      <c r="J197" s="35" t="s">
        <v>48</v>
      </c>
      <c r="K197" s="35" t="s">
        <v>103</v>
      </c>
      <c r="L197" s="35" t="s">
        <v>123</v>
      </c>
      <c r="M197" s="33" t="s">
        <v>50</v>
      </c>
      <c r="N197" s="33" t="s">
        <v>51</v>
      </c>
      <c r="O197" s="33" t="s">
        <v>47</v>
      </c>
      <c r="P197" s="33" t="s">
        <v>53</v>
      </c>
      <c r="Q197" s="33" t="s">
        <v>53</v>
      </c>
      <c r="R197" s="33" t="s">
        <v>47</v>
      </c>
      <c r="S197" s="33" t="s">
        <v>47</v>
      </c>
      <c r="T197" s="33" t="s">
        <v>55</v>
      </c>
      <c r="U197" s="36" t="n">
        <f aca="false">_xlfn.IFS(T197="PÚBLICA",3,T197="PÚBLICA CLASIFICADA",2,T197="PÚBLICA RESERVADA",1,T197="ALTA",1,T197="BAJA",3)</f>
        <v>3</v>
      </c>
      <c r="V197" s="33" t="s">
        <v>57</v>
      </c>
      <c r="W197" s="36" t="n">
        <f aca="false">_xlfn.IFS(V197="ALTA",1,V197="MEDIA",2,V197="BAJA",3,V197="N/A",1,V197="NO",3,V197="SI",1)</f>
        <v>2</v>
      </c>
      <c r="X197" s="33" t="s">
        <v>53</v>
      </c>
      <c r="Y197" s="36" t="n">
        <f aca="false">_xlfn.IFS(X197="ALTA",1,X197="MEDIA",2,X197="BAJA",3,X197="N/A",1,X197="no",3,X197="si",1,X197="np",1)</f>
        <v>3</v>
      </c>
      <c r="Z197" s="37" t="n">
        <f aca="false">U197+W197+Y197</f>
        <v>8</v>
      </c>
      <c r="AA197" s="63"/>
      <c r="AC197" s="35"/>
      <c r="AF197" s="35"/>
      <c r="AH197" s="33" t="n">
        <v>1</v>
      </c>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row>
    <row r="198" s="33" customFormat="true" ht="37.85" hidden="false" customHeight="false" outlineLevel="0" collapsed="false">
      <c r="A198" s="33" t="s">
        <v>779</v>
      </c>
      <c r="B198" s="33" t="s">
        <v>708</v>
      </c>
      <c r="C198" s="33" t="s">
        <v>170</v>
      </c>
      <c r="D198" s="33" t="s">
        <v>780</v>
      </c>
      <c r="E198" s="33" t="s">
        <v>781</v>
      </c>
      <c r="F198" s="33" t="s">
        <v>47</v>
      </c>
      <c r="G198" s="33" t="s">
        <v>47</v>
      </c>
      <c r="H198" s="33" t="s">
        <v>46</v>
      </c>
      <c r="I198" s="33" t="s">
        <v>47</v>
      </c>
      <c r="J198" s="35" t="s">
        <v>48</v>
      </c>
      <c r="K198" s="35" t="s">
        <v>426</v>
      </c>
      <c r="L198" s="35" t="s">
        <v>123</v>
      </c>
      <c r="M198" s="33" t="s">
        <v>50</v>
      </c>
      <c r="N198" s="33" t="s">
        <v>51</v>
      </c>
      <c r="O198" s="33" t="s">
        <v>47</v>
      </c>
      <c r="P198" s="33" t="s">
        <v>53</v>
      </c>
      <c r="Q198" s="33" t="s">
        <v>53</v>
      </c>
      <c r="R198" s="33" t="s">
        <v>47</v>
      </c>
      <c r="S198" s="33" t="s">
        <v>47</v>
      </c>
      <c r="T198" s="33" t="s">
        <v>55</v>
      </c>
      <c r="U198" s="36" t="n">
        <f aca="false">_xlfn.IFS(T198="PÚBLICA",3,T198="PÚBLICA CLASIFICADA",2,T198="PÚBLICA RESERVADA",1,T198="ALTA",1,T198="BAJA",3)</f>
        <v>3</v>
      </c>
      <c r="V198" s="33" t="s">
        <v>57</v>
      </c>
      <c r="W198" s="36" t="n">
        <f aca="false">_xlfn.IFS(V198="ALTA",1,V198="MEDIA",2,V198="BAJA",3,V198="N/A",1,V198="NO",3,V198="SI",1)</f>
        <v>2</v>
      </c>
      <c r="X198" s="33" t="s">
        <v>53</v>
      </c>
      <c r="Y198" s="36" t="n">
        <f aca="false">_xlfn.IFS(X198="ALTA",1,X198="MEDIA",2,X198="BAJA",3,X198="N/A",1,X198="no",3,X198="si",1,X198="np",1)</f>
        <v>3</v>
      </c>
      <c r="Z198" s="37" t="n">
        <f aca="false">U198+W198+Y198</f>
        <v>8</v>
      </c>
      <c r="AA198" s="63"/>
      <c r="AH198" s="33" t="n">
        <v>1</v>
      </c>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row>
    <row r="199" s="33" customFormat="true" ht="37.85" hidden="false" customHeight="false" outlineLevel="0" collapsed="false">
      <c r="A199" s="33" t="s">
        <v>782</v>
      </c>
      <c r="B199" s="33" t="s">
        <v>708</v>
      </c>
      <c r="C199" s="33" t="s">
        <v>170</v>
      </c>
      <c r="D199" s="33" t="s">
        <v>783</v>
      </c>
      <c r="E199" s="33" t="s">
        <v>784</v>
      </c>
      <c r="F199" s="33" t="s">
        <v>47</v>
      </c>
      <c r="G199" s="33" t="s">
        <v>47</v>
      </c>
      <c r="H199" s="33" t="s">
        <v>46</v>
      </c>
      <c r="I199" s="33" t="s">
        <v>47</v>
      </c>
      <c r="J199" s="35" t="s">
        <v>48</v>
      </c>
      <c r="K199" s="35" t="s">
        <v>598</v>
      </c>
      <c r="L199" s="35" t="s">
        <v>123</v>
      </c>
      <c r="M199" s="33" t="s">
        <v>50</v>
      </c>
      <c r="N199" s="33" t="s">
        <v>51</v>
      </c>
      <c r="O199" s="33" t="s">
        <v>47</v>
      </c>
      <c r="P199" s="33" t="s">
        <v>53</v>
      </c>
      <c r="Q199" s="33" t="s">
        <v>53</v>
      </c>
      <c r="R199" s="33" t="s">
        <v>47</v>
      </c>
      <c r="S199" s="33" t="s">
        <v>47</v>
      </c>
      <c r="T199" s="33" t="s">
        <v>55</v>
      </c>
      <c r="U199" s="36" t="n">
        <f aca="false">_xlfn.IFS(T199="PÚBLICA",3,T199="PÚBLICA CLASIFICADA",2,T199="PÚBLICA RESERVADA",1,T199="ALTA",1,T199="BAJA",3)</f>
        <v>3</v>
      </c>
      <c r="V199" s="33" t="s">
        <v>57</v>
      </c>
      <c r="W199" s="36" t="n">
        <f aca="false">_xlfn.IFS(V199="ALTA",1,V199="MEDIA",2,V199="BAJA",3,V199="N/A",1,V199="NO",3,V199="SI",1)</f>
        <v>2</v>
      </c>
      <c r="X199" s="33" t="s">
        <v>53</v>
      </c>
      <c r="Y199" s="36" t="n">
        <f aca="false">_xlfn.IFS(X199="ALTA",1,X199="MEDIA",2,X199="BAJA",3,X199="N/A",1,X199="no",3,X199="si",1,X199="np",1)</f>
        <v>3</v>
      </c>
      <c r="Z199" s="37" t="n">
        <f aca="false">U199+W199+Y199</f>
        <v>8</v>
      </c>
      <c r="AA199" s="63"/>
      <c r="AH199" s="33" t="n">
        <v>1</v>
      </c>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row>
    <row r="200" s="33" customFormat="true" ht="37.85" hidden="false" customHeight="false" outlineLevel="0" collapsed="false">
      <c r="A200" s="33" t="s">
        <v>785</v>
      </c>
      <c r="B200" s="33" t="s">
        <v>708</v>
      </c>
      <c r="C200" s="33" t="s">
        <v>722</v>
      </c>
      <c r="D200" s="33" t="s">
        <v>786</v>
      </c>
      <c r="E200" s="33" t="s">
        <v>787</v>
      </c>
      <c r="F200" s="33" t="s">
        <v>47</v>
      </c>
      <c r="G200" s="33" t="s">
        <v>47</v>
      </c>
      <c r="H200" s="33" t="s">
        <v>46</v>
      </c>
      <c r="I200" s="33" t="s">
        <v>47</v>
      </c>
      <c r="J200" s="35" t="s">
        <v>48</v>
      </c>
      <c r="K200" s="35" t="s">
        <v>715</v>
      </c>
      <c r="L200" s="35" t="s">
        <v>123</v>
      </c>
      <c r="M200" s="33" t="s">
        <v>731</v>
      </c>
      <c r="N200" s="33" t="s">
        <v>52</v>
      </c>
      <c r="O200" s="33" t="s">
        <v>52</v>
      </c>
      <c r="P200" s="33" t="s">
        <v>53</v>
      </c>
      <c r="Q200" s="33" t="s">
        <v>53</v>
      </c>
      <c r="R200" s="33" t="s">
        <v>47</v>
      </c>
      <c r="S200" s="33" t="s">
        <v>47</v>
      </c>
      <c r="T200" s="33" t="s">
        <v>111</v>
      </c>
      <c r="U200" s="36" t="n">
        <f aca="false">_xlfn.IFS(T200="PÚBLICA",3,T200="PÚBLICA CLASIFICADA",2,T200="PÚBLICA RESERVADA",1,T200="ALTA",1,T200="BAJA",3)</f>
        <v>3</v>
      </c>
      <c r="V200" s="33" t="s">
        <v>111</v>
      </c>
      <c r="W200" s="36" t="n">
        <f aca="false">_xlfn.IFS(V200="ALTA",1,V200="MEDIA",2,V200="BAJA",3,V200="N/A",1,V200="NO",3,V200="SI",1)</f>
        <v>3</v>
      </c>
      <c r="X200" s="33" t="s">
        <v>56</v>
      </c>
      <c r="Y200" s="36" t="n">
        <f aca="false">_xlfn.IFS(X200="ALTA",1,X200="MEDIA",2,X200="BAJA",3,X200="N/A",1,X200="no",3,X200="si",1,X200="np",1)</f>
        <v>1</v>
      </c>
      <c r="Z200" s="37" t="n">
        <f aca="false">U200+W200+Y200</f>
        <v>7</v>
      </c>
      <c r="AA200" s="63"/>
      <c r="AC200" s="35"/>
      <c r="AF200" s="35"/>
      <c r="AH200" s="33" t="n">
        <v>1</v>
      </c>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row>
    <row r="201" s="33" customFormat="true" ht="37.85" hidden="false" customHeight="false" outlineLevel="0" collapsed="false">
      <c r="A201" s="33" t="s">
        <v>788</v>
      </c>
      <c r="B201" s="33" t="s">
        <v>708</v>
      </c>
      <c r="C201" s="33" t="s">
        <v>120</v>
      </c>
      <c r="D201" s="33" t="s">
        <v>789</v>
      </c>
      <c r="E201" s="33" t="s">
        <v>790</v>
      </c>
      <c r="F201" s="33" t="s">
        <v>47</v>
      </c>
      <c r="G201" s="33" t="s">
        <v>47</v>
      </c>
      <c r="H201" s="33" t="s">
        <v>46</v>
      </c>
      <c r="I201" s="33" t="s">
        <v>47</v>
      </c>
      <c r="J201" s="35" t="s">
        <v>48</v>
      </c>
      <c r="K201" s="35" t="s">
        <v>715</v>
      </c>
      <c r="L201" s="35" t="s">
        <v>123</v>
      </c>
      <c r="M201" s="33" t="s">
        <v>731</v>
      </c>
      <c r="N201" s="33" t="s">
        <v>63</v>
      </c>
      <c r="O201" s="33" t="s">
        <v>47</v>
      </c>
      <c r="P201" s="33" t="s">
        <v>53</v>
      </c>
      <c r="Q201" s="33" t="s">
        <v>53</v>
      </c>
      <c r="R201" s="33" t="s">
        <v>47</v>
      </c>
      <c r="S201" s="33" t="s">
        <v>47</v>
      </c>
      <c r="T201" s="33" t="s">
        <v>111</v>
      </c>
      <c r="U201" s="36" t="n">
        <f aca="false">_xlfn.IFS(T201="PÚBLICA",3,T201="PÚBLICA CLASIFICADA",2,T201="PÚBLICA RESERVADA",1,T201="ALTA",1,T201="BAJA",3)</f>
        <v>3</v>
      </c>
      <c r="V201" s="33" t="s">
        <v>111</v>
      </c>
      <c r="W201" s="36" t="n">
        <f aca="false">_xlfn.IFS(V201="ALTA",1,V201="MEDIA",2,V201="BAJA",3,V201="N/A",1,V201="NO",3,V201="SI",1)</f>
        <v>3</v>
      </c>
      <c r="X201" s="33" t="s">
        <v>56</v>
      </c>
      <c r="Y201" s="36" t="n">
        <f aca="false">_xlfn.IFS(X201="ALTA",1,X201="MEDIA",2,X201="BAJA",3,X201="N/A",1,X201="no",3,X201="si",1,X201="np",1)</f>
        <v>1</v>
      </c>
      <c r="Z201" s="37" t="n">
        <f aca="false">U201+W201+Y201</f>
        <v>7</v>
      </c>
      <c r="AA201" s="63"/>
      <c r="AC201" s="35"/>
      <c r="AF201" s="35"/>
      <c r="AH201" s="33" t="n">
        <v>1</v>
      </c>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row>
    <row r="202" s="33" customFormat="true" ht="37.85" hidden="false" customHeight="false" outlineLevel="0" collapsed="false">
      <c r="A202" s="33" t="s">
        <v>791</v>
      </c>
      <c r="B202" s="33" t="s">
        <v>708</v>
      </c>
      <c r="C202" s="33" t="s">
        <v>170</v>
      </c>
      <c r="D202" s="33" t="s">
        <v>792</v>
      </c>
      <c r="E202" s="33" t="s">
        <v>793</v>
      </c>
      <c r="F202" s="33" t="s">
        <v>47</v>
      </c>
      <c r="G202" s="33" t="s">
        <v>47</v>
      </c>
      <c r="H202" s="33" t="s">
        <v>46</v>
      </c>
      <c r="I202" s="33" t="s">
        <v>47</v>
      </c>
      <c r="J202" s="35" t="s">
        <v>48</v>
      </c>
      <c r="K202" s="35" t="s">
        <v>715</v>
      </c>
      <c r="L202" s="35" t="s">
        <v>123</v>
      </c>
      <c r="M202" s="33" t="s">
        <v>716</v>
      </c>
      <c r="N202" s="33" t="s">
        <v>51</v>
      </c>
      <c r="O202" s="33" t="s">
        <v>47</v>
      </c>
      <c r="P202" s="33" t="s">
        <v>53</v>
      </c>
      <c r="Q202" s="33" t="s">
        <v>53</v>
      </c>
      <c r="R202" s="33" t="s">
        <v>47</v>
      </c>
      <c r="S202" s="33" t="s">
        <v>47</v>
      </c>
      <c r="T202" s="33" t="s">
        <v>56</v>
      </c>
      <c r="U202" s="36" t="n">
        <f aca="false">_xlfn.IFS(T202="PÚBLICA",3,T202="PÚBLICA CLASIFICADA",2,T202="PÚBLICA RESERVADA",1,T202="ALTA",1,T202="BAJA",3)</f>
        <v>1</v>
      </c>
      <c r="V202" s="33" t="s">
        <v>56</v>
      </c>
      <c r="W202" s="36" t="n">
        <f aca="false">_xlfn.IFS(V202="ALTA",1,V202="MEDIA",2,V202="BAJA",3,V202="N/A",1,V202="NO",3,V202="SI",1)</f>
        <v>1</v>
      </c>
      <c r="X202" s="33" t="s">
        <v>56</v>
      </c>
      <c r="Y202" s="36" t="n">
        <f aca="false">_xlfn.IFS(X202="ALTA",1,X202="MEDIA",2,X202="BAJA",3,X202="N/A",1,X202="no",3,X202="si",1,X202="np",1)</f>
        <v>1</v>
      </c>
      <c r="Z202" s="37" t="n">
        <f aca="false">U202+W202+Y202</f>
        <v>3</v>
      </c>
      <c r="AC202" s="35"/>
      <c r="AF202" s="35"/>
      <c r="AH202" s="33" t="n">
        <v>1</v>
      </c>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row>
    <row r="203" s="33" customFormat="true" ht="50.5" hidden="false" customHeight="false" outlineLevel="0" collapsed="false">
      <c r="A203" s="33" t="s">
        <v>794</v>
      </c>
      <c r="B203" s="33" t="s">
        <v>708</v>
      </c>
      <c r="C203" s="33" t="s">
        <v>722</v>
      </c>
      <c r="D203" s="33" t="s">
        <v>795</v>
      </c>
      <c r="E203" s="33" t="s">
        <v>796</v>
      </c>
      <c r="F203" s="33" t="s">
        <v>47</v>
      </c>
      <c r="G203" s="33" t="s">
        <v>47</v>
      </c>
      <c r="H203" s="33" t="s">
        <v>46</v>
      </c>
      <c r="I203" s="33" t="s">
        <v>47</v>
      </c>
      <c r="J203" s="35" t="s">
        <v>48</v>
      </c>
      <c r="K203" s="35" t="s">
        <v>715</v>
      </c>
      <c r="L203" s="35" t="s">
        <v>123</v>
      </c>
      <c r="M203" s="33" t="s">
        <v>716</v>
      </c>
      <c r="N203" s="33" t="s">
        <v>51</v>
      </c>
      <c r="O203" s="33" t="s">
        <v>47</v>
      </c>
      <c r="P203" s="33" t="s">
        <v>53</v>
      </c>
      <c r="Q203" s="33" t="s">
        <v>53</v>
      </c>
      <c r="R203" s="33" t="s">
        <v>47</v>
      </c>
      <c r="S203" s="33" t="s">
        <v>47</v>
      </c>
      <c r="T203" s="33" t="s">
        <v>56</v>
      </c>
      <c r="U203" s="36" t="n">
        <f aca="false">_xlfn.IFS(T203="PÚBLICA",3,T203="PÚBLICA CLASIFICADA",2,T203="PÚBLICA RESERVADA",1,T203="ALTA",1,T203="BAJA",3)</f>
        <v>1</v>
      </c>
      <c r="V203" s="33" t="s">
        <v>57</v>
      </c>
      <c r="W203" s="36" t="n">
        <f aca="false">_xlfn.IFS(V203="ALTA",1,V203="MEDIA",2,V203="BAJA",3,V203="N/A",1,V203="NO",3,V203="SI",1)</f>
        <v>2</v>
      </c>
      <c r="X203" s="33" t="s">
        <v>56</v>
      </c>
      <c r="Y203" s="36" t="n">
        <f aca="false">_xlfn.IFS(X203="ALTA",1,X203="MEDIA",2,X203="BAJA",3,X203="N/A",1,X203="no",3,X203="si",1,X203="np",1)</f>
        <v>1</v>
      </c>
      <c r="Z203" s="37" t="n">
        <f aca="false">U203+W203+Y203</f>
        <v>4</v>
      </c>
      <c r="AC203" s="35"/>
      <c r="AH203" s="33" t="n">
        <v>1</v>
      </c>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row>
    <row r="204" s="33" customFormat="true" ht="37.85" hidden="false" customHeight="false" outlineLevel="0" collapsed="false">
      <c r="A204" s="33" t="s">
        <v>797</v>
      </c>
      <c r="B204" s="33" t="s">
        <v>708</v>
      </c>
      <c r="C204" s="33" t="s">
        <v>722</v>
      </c>
      <c r="D204" s="33" t="s">
        <v>798</v>
      </c>
      <c r="E204" s="33" t="s">
        <v>799</v>
      </c>
      <c r="F204" s="33" t="s">
        <v>47</v>
      </c>
      <c r="G204" s="33" t="s">
        <v>47</v>
      </c>
      <c r="H204" s="33" t="s">
        <v>46</v>
      </c>
      <c r="I204" s="33" t="s">
        <v>47</v>
      </c>
      <c r="J204" s="35" t="s">
        <v>48</v>
      </c>
      <c r="K204" s="35" t="s">
        <v>715</v>
      </c>
      <c r="L204" s="35" t="s">
        <v>123</v>
      </c>
      <c r="M204" s="33" t="s">
        <v>716</v>
      </c>
      <c r="N204" s="33" t="s">
        <v>51</v>
      </c>
      <c r="O204" s="33" t="s">
        <v>47</v>
      </c>
      <c r="P204" s="33" t="s">
        <v>53</v>
      </c>
      <c r="Q204" s="33" t="s">
        <v>53</v>
      </c>
      <c r="R204" s="33" t="s">
        <v>47</v>
      </c>
      <c r="S204" s="33" t="s">
        <v>47</v>
      </c>
      <c r="T204" s="33" t="s">
        <v>56</v>
      </c>
      <c r="U204" s="36" t="n">
        <f aca="false">_xlfn.IFS(T204="PÚBLICA",3,T204="PÚBLICA CLASIFICADA",2,T204="PÚBLICA RESERVADA",1,T204="ALTA",1,T204="BAJA",3)</f>
        <v>1</v>
      </c>
      <c r="V204" s="33" t="s">
        <v>57</v>
      </c>
      <c r="W204" s="36" t="n">
        <f aca="false">_xlfn.IFS(V204="ALTA",1,V204="MEDIA",2,V204="BAJA",3,V204="N/A",1,V204="NO",3,V204="SI",1)</f>
        <v>2</v>
      </c>
      <c r="X204" s="33" t="s">
        <v>56</v>
      </c>
      <c r="Y204" s="36" t="n">
        <f aca="false">_xlfn.IFS(X204="ALTA",1,X204="MEDIA",2,X204="BAJA",3,X204="N/A",1,X204="no",3,X204="si",1,X204="np",1)</f>
        <v>1</v>
      </c>
      <c r="Z204" s="37" t="n">
        <f aca="false">U204+W204+Y204</f>
        <v>4</v>
      </c>
      <c r="AC204" s="35"/>
      <c r="AF204" s="35"/>
      <c r="AH204" s="33" t="n">
        <v>1</v>
      </c>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row>
    <row r="205" s="33" customFormat="true" ht="50.5" hidden="false" customHeight="false" outlineLevel="0" collapsed="false">
      <c r="A205" s="33" t="s">
        <v>800</v>
      </c>
      <c r="B205" s="33" t="s">
        <v>708</v>
      </c>
      <c r="C205" s="33" t="s">
        <v>170</v>
      </c>
      <c r="D205" s="33" t="s">
        <v>801</v>
      </c>
      <c r="E205" s="33" t="s">
        <v>802</v>
      </c>
      <c r="F205" s="33" t="s">
        <v>47</v>
      </c>
      <c r="G205" s="33" t="s">
        <v>47</v>
      </c>
      <c r="H205" s="33" t="s">
        <v>46</v>
      </c>
      <c r="I205" s="33" t="s">
        <v>47</v>
      </c>
      <c r="J205" s="35" t="s">
        <v>48</v>
      </c>
      <c r="K205" s="35" t="s">
        <v>715</v>
      </c>
      <c r="L205" s="35" t="s">
        <v>123</v>
      </c>
      <c r="M205" s="33" t="s">
        <v>50</v>
      </c>
      <c r="N205" s="33" t="s">
        <v>51</v>
      </c>
      <c r="O205" s="33" t="s">
        <v>47</v>
      </c>
      <c r="P205" s="33" t="s">
        <v>53</v>
      </c>
      <c r="Q205" s="33" t="s">
        <v>53</v>
      </c>
      <c r="R205" s="33" t="s">
        <v>47</v>
      </c>
      <c r="S205" s="33" t="s">
        <v>47</v>
      </c>
      <c r="T205" s="33" t="s">
        <v>56</v>
      </c>
      <c r="U205" s="36" t="n">
        <f aca="false">_xlfn.IFS(T205="PÚBLICA",3,T205="PÚBLICA CLASIFICADA",2,T205="PÚBLICA RESERVADA",1,T205="ALTA",1,T205="BAJA",3)</f>
        <v>1</v>
      </c>
      <c r="V205" s="33" t="s">
        <v>56</v>
      </c>
      <c r="W205" s="36" t="n">
        <f aca="false">_xlfn.IFS(V205="ALTA",1,V205="MEDIA",2,V205="BAJA",3,V205="N/A",1,V205="NO",3,V205="SI",1)</f>
        <v>1</v>
      </c>
      <c r="X205" s="33" t="s">
        <v>56</v>
      </c>
      <c r="Y205" s="36" t="n">
        <f aca="false">_xlfn.IFS(X205="ALTA",1,X205="MEDIA",2,X205="BAJA",3,X205="N/A",1,X205="no",3,X205="si",1,X205="np",1)</f>
        <v>1</v>
      </c>
      <c r="Z205" s="37" t="n">
        <f aca="false">U205+W205+Y205</f>
        <v>3</v>
      </c>
      <c r="AC205" s="35"/>
      <c r="AD205" s="35"/>
      <c r="AF205" s="35"/>
      <c r="AH205" s="33" t="n">
        <v>1</v>
      </c>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row>
    <row r="206" s="33" customFormat="true" ht="37.85" hidden="false" customHeight="false" outlineLevel="0" collapsed="false">
      <c r="A206" s="33" t="s">
        <v>803</v>
      </c>
      <c r="B206" s="33" t="s">
        <v>708</v>
      </c>
      <c r="C206" s="33" t="s">
        <v>120</v>
      </c>
      <c r="D206" s="33" t="s">
        <v>804</v>
      </c>
      <c r="E206" s="33" t="s">
        <v>805</v>
      </c>
      <c r="F206" s="33" t="s">
        <v>47</v>
      </c>
      <c r="G206" s="33" t="s">
        <v>47</v>
      </c>
      <c r="H206" s="33" t="s">
        <v>46</v>
      </c>
      <c r="I206" s="33" t="s">
        <v>47</v>
      </c>
      <c r="J206" s="35" t="s">
        <v>90</v>
      </c>
      <c r="K206" s="35" t="s">
        <v>806</v>
      </c>
      <c r="L206" s="35" t="s">
        <v>123</v>
      </c>
      <c r="M206" s="33" t="s">
        <v>50</v>
      </c>
      <c r="N206" s="33" t="s">
        <v>51</v>
      </c>
      <c r="O206" s="33" t="s">
        <v>47</v>
      </c>
      <c r="P206" s="33" t="s">
        <v>53</v>
      </c>
      <c r="Q206" s="33" t="s">
        <v>53</v>
      </c>
      <c r="R206" s="33" t="s">
        <v>47</v>
      </c>
      <c r="S206" s="33" t="s">
        <v>47</v>
      </c>
      <c r="T206" s="33" t="s">
        <v>111</v>
      </c>
      <c r="U206" s="36" t="n">
        <f aca="false">_xlfn.IFS(T206="PÚBLICA",3,T206="PÚBLICA CLASIFICADA",2,T206="PÚBLICA RESERVADA",1,T206="ALTA",1,T206="BAJA",3)</f>
        <v>3</v>
      </c>
      <c r="V206" s="33" t="s">
        <v>111</v>
      </c>
      <c r="W206" s="36" t="n">
        <f aca="false">_xlfn.IFS(V206="ALTA",1,V206="MEDIA",2,V206="BAJA",3,V206="N/A",1,V206="NO",3,V206="SI",1)</f>
        <v>3</v>
      </c>
      <c r="X206" s="33" t="s">
        <v>57</v>
      </c>
      <c r="Y206" s="36" t="n">
        <f aca="false">_xlfn.IFS(X206="ALTA",1,X206="MEDIA",2,X206="BAJA",3,X206="N/A",1,X206="no",3,X206="si",1,X206="np",1)</f>
        <v>2</v>
      </c>
      <c r="Z206" s="37" t="n">
        <f aca="false">U206+W206+Y206</f>
        <v>8</v>
      </c>
      <c r="AB206" s="35"/>
      <c r="AC206" s="35"/>
      <c r="AF206" s="35"/>
      <c r="AG206" s="35"/>
      <c r="AH206" s="33" t="n">
        <v>1</v>
      </c>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row>
    <row r="207" s="33" customFormat="true" ht="75.75" hidden="false" customHeight="false" outlineLevel="0" collapsed="false">
      <c r="A207" s="33" t="s">
        <v>807</v>
      </c>
      <c r="B207" s="33" t="s">
        <v>708</v>
      </c>
      <c r="C207" s="33" t="s">
        <v>120</v>
      </c>
      <c r="D207" s="33" t="s">
        <v>808</v>
      </c>
      <c r="E207" s="33" t="s">
        <v>809</v>
      </c>
      <c r="F207" s="33" t="s">
        <v>47</v>
      </c>
      <c r="G207" s="33" t="s">
        <v>47</v>
      </c>
      <c r="H207" s="33" t="s">
        <v>46</v>
      </c>
      <c r="I207" s="33" t="s">
        <v>47</v>
      </c>
      <c r="J207" s="35" t="s">
        <v>90</v>
      </c>
      <c r="K207" s="35" t="s">
        <v>810</v>
      </c>
      <c r="L207" s="35" t="s">
        <v>123</v>
      </c>
      <c r="M207" s="33" t="s">
        <v>50</v>
      </c>
      <c r="N207" s="33" t="s">
        <v>51</v>
      </c>
      <c r="O207" s="33" t="s">
        <v>47</v>
      </c>
      <c r="P207" s="33" t="s">
        <v>53</v>
      </c>
      <c r="Q207" s="33" t="s">
        <v>53</v>
      </c>
      <c r="R207" s="33" t="s">
        <v>47</v>
      </c>
      <c r="S207" s="33" t="s">
        <v>47</v>
      </c>
      <c r="T207" s="33" t="s">
        <v>56</v>
      </c>
      <c r="U207" s="36" t="n">
        <f aca="false">_xlfn.IFS(T207="PÚBLICA",3,T207="PÚBLICA CLASIFICADA",2,T207="PÚBLICA RESERVADA",1,T207="ALTA",1,T207="BAJA",3)</f>
        <v>1</v>
      </c>
      <c r="V207" s="33" t="s">
        <v>811</v>
      </c>
      <c r="W207" s="36" t="n">
        <f aca="false">_xlfn.IFS(V207="ALTA",1,V207="MEDIA",2,V207="BAJA",3,V207="N/A",1,V207="NO",3,V207="SI",1)</f>
        <v>1</v>
      </c>
      <c r="X207" s="33" t="s">
        <v>158</v>
      </c>
      <c r="Y207" s="36" t="n">
        <f aca="false">_xlfn.IFS(X207="ALTA",1,X207="MEDIA",2,X207="BAJA",3,X207="N/A",1,X207="no",3,X207="si",1,X207="np",1)</f>
        <v>3</v>
      </c>
      <c r="Z207" s="37" t="n">
        <f aca="false">U207+W207+Y207</f>
        <v>5</v>
      </c>
      <c r="AC207" s="35"/>
      <c r="AD207" s="35"/>
      <c r="AE207" s="35"/>
      <c r="AF207" s="35"/>
      <c r="AH207" s="33" t="n">
        <v>1</v>
      </c>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row>
    <row r="208" s="33" customFormat="true" ht="37.85" hidden="false" customHeight="false" outlineLevel="0" collapsed="false">
      <c r="A208" s="33" t="s">
        <v>812</v>
      </c>
      <c r="B208" s="33" t="s">
        <v>708</v>
      </c>
      <c r="C208" s="33" t="s">
        <v>120</v>
      </c>
      <c r="D208" s="33" t="s">
        <v>813</v>
      </c>
      <c r="E208" s="33" t="s">
        <v>814</v>
      </c>
      <c r="F208" s="33" t="s">
        <v>47</v>
      </c>
      <c r="G208" s="33" t="s">
        <v>47</v>
      </c>
      <c r="H208" s="33" t="s">
        <v>46</v>
      </c>
      <c r="I208" s="33" t="s">
        <v>47</v>
      </c>
      <c r="J208" s="35" t="s">
        <v>90</v>
      </c>
      <c r="K208" s="35" t="s">
        <v>806</v>
      </c>
      <c r="L208" s="35" t="s">
        <v>123</v>
      </c>
      <c r="M208" s="33" t="s">
        <v>50</v>
      </c>
      <c r="N208" s="33" t="s">
        <v>51</v>
      </c>
      <c r="O208" s="33" t="s">
        <v>47</v>
      </c>
      <c r="P208" s="33" t="s">
        <v>53</v>
      </c>
      <c r="Q208" s="33" t="s">
        <v>53</v>
      </c>
      <c r="R208" s="33" t="s">
        <v>47</v>
      </c>
      <c r="S208" s="33" t="s">
        <v>47</v>
      </c>
      <c r="T208" s="33" t="s">
        <v>56</v>
      </c>
      <c r="U208" s="36" t="n">
        <f aca="false">_xlfn.IFS(T208="PÚBLICA",3,T208="PÚBLICA CLASIFICADA",2,T208="PÚBLICA RESERVADA",1,T208="ALTA",1,T208="BAJA",3)</f>
        <v>1</v>
      </c>
      <c r="V208" s="33" t="s">
        <v>811</v>
      </c>
      <c r="W208" s="36" t="n">
        <f aca="false">_xlfn.IFS(V208="ALTA",1,V208="MEDIA",2,V208="BAJA",3,V208="N/A",1,V208="NO",3,V208="SI",1)</f>
        <v>1</v>
      </c>
      <c r="X208" s="33" t="s">
        <v>158</v>
      </c>
      <c r="Y208" s="36" t="n">
        <f aca="false">_xlfn.IFS(X208="ALTA",1,X208="MEDIA",2,X208="BAJA",3,X208="N/A",1,X208="no",3,X208="si",1,X208="np",1)</f>
        <v>3</v>
      </c>
      <c r="Z208" s="37" t="n">
        <f aca="false">U208+W208+Y208</f>
        <v>5</v>
      </c>
      <c r="AA208" s="37"/>
      <c r="AC208" s="35"/>
      <c r="AD208" s="35"/>
      <c r="AF208" s="35"/>
      <c r="AG208" s="35"/>
      <c r="AH208" s="33" t="n">
        <v>1</v>
      </c>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38"/>
      <c r="EF208" s="38"/>
      <c r="EG208" s="38"/>
      <c r="EH208" s="38"/>
      <c r="EI208" s="38"/>
      <c r="EJ208" s="38"/>
      <c r="EK208" s="38"/>
      <c r="EL208" s="38"/>
      <c r="EM208" s="38"/>
      <c r="EN208" s="38"/>
      <c r="EO208" s="38"/>
      <c r="EP208" s="38"/>
      <c r="EQ208" s="38"/>
      <c r="ER208" s="38"/>
      <c r="ES208" s="38"/>
      <c r="ET208" s="38"/>
      <c r="EU208" s="38"/>
    </row>
    <row r="209" s="33" customFormat="true" ht="37.85" hidden="false" customHeight="false" outlineLevel="0" collapsed="false">
      <c r="A209" s="33" t="s">
        <v>815</v>
      </c>
      <c r="B209" s="33" t="s">
        <v>708</v>
      </c>
      <c r="C209" s="33" t="s">
        <v>120</v>
      </c>
      <c r="D209" s="33" t="s">
        <v>816</v>
      </c>
      <c r="E209" s="33" t="s">
        <v>817</v>
      </c>
      <c r="F209" s="33" t="s">
        <v>47</v>
      </c>
      <c r="G209" s="33" t="s">
        <v>47</v>
      </c>
      <c r="H209" s="33" t="s">
        <v>46</v>
      </c>
      <c r="I209" s="33" t="s">
        <v>47</v>
      </c>
      <c r="J209" s="35" t="s">
        <v>90</v>
      </c>
      <c r="K209" s="35" t="s">
        <v>715</v>
      </c>
      <c r="L209" s="35" t="s">
        <v>123</v>
      </c>
      <c r="M209" s="33" t="s">
        <v>50</v>
      </c>
      <c r="N209" s="33" t="s">
        <v>51</v>
      </c>
      <c r="O209" s="33" t="s">
        <v>47</v>
      </c>
      <c r="P209" s="33" t="s">
        <v>53</v>
      </c>
      <c r="Q209" s="33" t="s">
        <v>53</v>
      </c>
      <c r="R209" s="33" t="s">
        <v>47</v>
      </c>
      <c r="S209" s="33" t="s">
        <v>47</v>
      </c>
      <c r="T209" s="33" t="s">
        <v>56</v>
      </c>
      <c r="U209" s="36" t="n">
        <f aca="false">_xlfn.IFS(T209="PÚBLICA",3,T209="PÚBLICA CLASIFICADA",2,T209="PÚBLICA RESERVADA",1,T209="ALTA",1,T209="BAJA",3)</f>
        <v>1</v>
      </c>
      <c r="V209" s="33" t="s">
        <v>811</v>
      </c>
      <c r="W209" s="36" t="n">
        <f aca="false">_xlfn.IFS(V209="ALTA",1,V209="MEDIA",2,V209="BAJA",3,V209="N/A",1,V209="NO",3,V209="SI",1)</f>
        <v>1</v>
      </c>
      <c r="X209" s="33" t="s">
        <v>158</v>
      </c>
      <c r="Y209" s="36" t="n">
        <f aca="false">_xlfn.IFS(X209="ALTA",1,X209="MEDIA",2,X209="BAJA",3,X209="N/A",1,X209="no",3,X209="si",1,X209="np",1)</f>
        <v>3</v>
      </c>
      <c r="Z209" s="37" t="n">
        <f aca="false">U209+W209+Y209</f>
        <v>5</v>
      </c>
      <c r="AA209" s="37"/>
      <c r="AC209" s="35"/>
      <c r="AD209" s="35"/>
      <c r="AF209" s="35"/>
      <c r="AG209" s="35"/>
      <c r="AH209" s="33" t="n">
        <v>1</v>
      </c>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38"/>
      <c r="EE209" s="38"/>
      <c r="EF209" s="38"/>
      <c r="EG209" s="38"/>
      <c r="EH209" s="38"/>
      <c r="EI209" s="38"/>
      <c r="EJ209" s="38"/>
      <c r="EK209" s="38"/>
      <c r="EL209" s="38"/>
      <c r="EM209" s="38"/>
      <c r="EN209" s="38"/>
      <c r="EO209" s="38"/>
      <c r="EP209" s="38"/>
      <c r="EQ209" s="38"/>
      <c r="ER209" s="38"/>
      <c r="ES209" s="38"/>
      <c r="ET209" s="38"/>
      <c r="EU209" s="38"/>
    </row>
    <row r="210" s="33" customFormat="true" ht="37.85" hidden="false" customHeight="false" outlineLevel="0" collapsed="false">
      <c r="A210" s="33" t="s">
        <v>818</v>
      </c>
      <c r="B210" s="33" t="s">
        <v>708</v>
      </c>
      <c r="C210" s="33" t="s">
        <v>170</v>
      </c>
      <c r="D210" s="33" t="s">
        <v>819</v>
      </c>
      <c r="E210" s="33" t="s">
        <v>820</v>
      </c>
      <c r="F210" s="33" t="s">
        <v>47</v>
      </c>
      <c r="G210" s="33" t="s">
        <v>47</v>
      </c>
      <c r="H210" s="33" t="s">
        <v>46</v>
      </c>
      <c r="I210" s="33" t="s">
        <v>47</v>
      </c>
      <c r="J210" s="35" t="s">
        <v>90</v>
      </c>
      <c r="K210" s="35" t="s">
        <v>715</v>
      </c>
      <c r="L210" s="35" t="s">
        <v>123</v>
      </c>
      <c r="M210" s="33" t="s">
        <v>50</v>
      </c>
      <c r="N210" s="33" t="s">
        <v>51</v>
      </c>
      <c r="O210" s="33" t="s">
        <v>47</v>
      </c>
      <c r="P210" s="33" t="s">
        <v>53</v>
      </c>
      <c r="Q210" s="33" t="s">
        <v>53</v>
      </c>
      <c r="R210" s="33" t="s">
        <v>47</v>
      </c>
      <c r="S210" s="33" t="s">
        <v>47</v>
      </c>
      <c r="T210" s="33" t="s">
        <v>56</v>
      </c>
      <c r="U210" s="36" t="n">
        <f aca="false">_xlfn.IFS(T210="PÚBLICA",3,T210="PÚBLICA CLASIFICADA",2,T210="PÚBLICA RESERVADA",1,T210="ALTA",1,T210="BAJA",3)</f>
        <v>1</v>
      </c>
      <c r="V210" s="33" t="s">
        <v>811</v>
      </c>
      <c r="W210" s="36" t="n">
        <f aca="false">_xlfn.IFS(V210="ALTA",1,V210="MEDIA",2,V210="BAJA",3,V210="N/A",1,V210="NO",3,V210="SI",1)</f>
        <v>1</v>
      </c>
      <c r="X210" s="33" t="s">
        <v>158</v>
      </c>
      <c r="Y210" s="36" t="n">
        <f aca="false">_xlfn.IFS(X210="ALTA",1,X210="MEDIA",2,X210="BAJA",3,X210="N/A",1,X210="no",3,X210="si",1,X210="np",1)</f>
        <v>3</v>
      </c>
      <c r="Z210" s="37" t="n">
        <f aca="false">U210+W210+Y210</f>
        <v>5</v>
      </c>
      <c r="AA210" s="37"/>
      <c r="AC210" s="35"/>
      <c r="AD210" s="35"/>
      <c r="AF210" s="35"/>
      <c r="AG210" s="35"/>
      <c r="AH210" s="33" t="n">
        <v>1</v>
      </c>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38"/>
      <c r="EF210" s="38"/>
      <c r="EG210" s="38"/>
      <c r="EH210" s="38"/>
      <c r="EI210" s="38"/>
      <c r="EJ210" s="38"/>
      <c r="EK210" s="38"/>
      <c r="EL210" s="38"/>
      <c r="EM210" s="38"/>
      <c r="EN210" s="38"/>
      <c r="EO210" s="38"/>
      <c r="EP210" s="38"/>
      <c r="EQ210" s="38"/>
      <c r="ER210" s="38"/>
      <c r="ES210" s="38"/>
      <c r="ET210" s="38"/>
      <c r="EU210" s="38"/>
    </row>
    <row r="211" s="33" customFormat="true" ht="37.85" hidden="false" customHeight="false" outlineLevel="0" collapsed="false">
      <c r="A211" s="33" t="s">
        <v>821</v>
      </c>
      <c r="B211" s="33" t="s">
        <v>647</v>
      </c>
      <c r="C211" s="33" t="s">
        <v>170</v>
      </c>
      <c r="D211" s="33" t="s">
        <v>819</v>
      </c>
      <c r="E211" s="33" t="s">
        <v>822</v>
      </c>
      <c r="F211" s="33" t="s">
        <v>47</v>
      </c>
      <c r="G211" s="33" t="s">
        <v>47</v>
      </c>
      <c r="H211" s="33" t="s">
        <v>46</v>
      </c>
      <c r="I211" s="33" t="s">
        <v>47</v>
      </c>
      <c r="J211" s="35" t="s">
        <v>48</v>
      </c>
      <c r="K211" s="35" t="s">
        <v>715</v>
      </c>
      <c r="L211" s="35" t="s">
        <v>123</v>
      </c>
      <c r="M211" s="33" t="s">
        <v>731</v>
      </c>
      <c r="N211" s="33" t="s">
        <v>63</v>
      </c>
      <c r="O211" s="33" t="s">
        <v>47</v>
      </c>
      <c r="P211" s="33" t="s">
        <v>53</v>
      </c>
      <c r="Q211" s="33" t="s">
        <v>53</v>
      </c>
      <c r="R211" s="33" t="s">
        <v>47</v>
      </c>
      <c r="S211" s="33" t="s">
        <v>47</v>
      </c>
      <c r="T211" s="33" t="s">
        <v>56</v>
      </c>
      <c r="U211" s="36" t="n">
        <f aca="false">_xlfn.IFS(T211="PÚBLICA",3,T211="PÚBLICA CLASIFICADA",2,T211="PÚBLICA RESERVADA",1,T211="ALTA",1,T211="BAJA",3)</f>
        <v>1</v>
      </c>
      <c r="V211" s="33" t="s">
        <v>811</v>
      </c>
      <c r="W211" s="36" t="n">
        <f aca="false">_xlfn.IFS(V211="ALTA",1,V211="MEDIA",2,V211="BAJA",3,V211="N/A",1,V211="NO",3,V211="SI",1)</f>
        <v>1</v>
      </c>
      <c r="X211" s="33" t="s">
        <v>158</v>
      </c>
      <c r="Y211" s="36" t="n">
        <f aca="false">_xlfn.IFS(X211="ALTA",1,X211="MEDIA",2,X211="BAJA",3,X211="N/A",1,X211="no",3,X211="si",1,X211="np",1)</f>
        <v>3</v>
      </c>
      <c r="Z211" s="37" t="n">
        <f aca="false">U211+W211+Y211</f>
        <v>5</v>
      </c>
      <c r="AA211" s="37"/>
      <c r="AC211" s="35"/>
      <c r="AD211" s="35"/>
      <c r="AF211" s="35"/>
      <c r="AG211" s="35"/>
      <c r="AH211" s="33" t="n">
        <v>1</v>
      </c>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38"/>
      <c r="EE211" s="38"/>
      <c r="EF211" s="38"/>
      <c r="EG211" s="38"/>
      <c r="EH211" s="38"/>
      <c r="EI211" s="38"/>
      <c r="EJ211" s="38"/>
      <c r="EK211" s="38"/>
      <c r="EL211" s="38"/>
      <c r="EM211" s="38"/>
      <c r="EN211" s="38"/>
      <c r="EO211" s="38"/>
      <c r="EP211" s="38"/>
      <c r="EQ211" s="38"/>
      <c r="ER211" s="38"/>
      <c r="ES211" s="38"/>
      <c r="ET211" s="38"/>
      <c r="EU211" s="38"/>
    </row>
    <row r="212" s="33" customFormat="true" ht="50.5" hidden="false" customHeight="false" outlineLevel="0" collapsed="false">
      <c r="A212" s="33" t="s">
        <v>823</v>
      </c>
      <c r="B212" s="33" t="s">
        <v>708</v>
      </c>
      <c r="C212" s="33" t="s">
        <v>170</v>
      </c>
      <c r="D212" s="33" t="s">
        <v>824</v>
      </c>
      <c r="E212" s="33" t="s">
        <v>825</v>
      </c>
      <c r="F212" s="33" t="s">
        <v>47</v>
      </c>
      <c r="G212" s="33" t="s">
        <v>47</v>
      </c>
      <c r="H212" s="33" t="s">
        <v>46</v>
      </c>
      <c r="I212" s="33" t="s">
        <v>47</v>
      </c>
      <c r="J212" s="35" t="s">
        <v>90</v>
      </c>
      <c r="K212" s="35" t="s">
        <v>806</v>
      </c>
      <c r="L212" s="35" t="s">
        <v>123</v>
      </c>
      <c r="M212" s="33" t="s">
        <v>50</v>
      </c>
      <c r="N212" s="33" t="s">
        <v>51</v>
      </c>
      <c r="O212" s="33" t="s">
        <v>47</v>
      </c>
      <c r="P212" s="33" t="s">
        <v>53</v>
      </c>
      <c r="Q212" s="33" t="s">
        <v>53</v>
      </c>
      <c r="R212" s="33" t="s">
        <v>47</v>
      </c>
      <c r="S212" s="33" t="s">
        <v>47</v>
      </c>
      <c r="T212" s="33" t="s">
        <v>56</v>
      </c>
      <c r="U212" s="36" t="n">
        <f aca="false">_xlfn.IFS(T212="PÚBLICA",3,T212="PÚBLICA CLASIFICADA",2,T212="PÚBLICA RESERVADA",1,T212="ALTA",1,T212="BAJA",3)</f>
        <v>1</v>
      </c>
      <c r="V212" s="33" t="s">
        <v>811</v>
      </c>
      <c r="W212" s="36" t="n">
        <f aca="false">_xlfn.IFS(V212="ALTA",1,V212="MEDIA",2,V212="BAJA",3,V212="N/A",1,V212="NO",3,V212="SI",1)</f>
        <v>1</v>
      </c>
      <c r="X212" s="33" t="s">
        <v>826</v>
      </c>
      <c r="Y212" s="36" t="n">
        <f aca="false">_xlfn.IFS(X212="ALTA",1,X212="MEDIA",2,X212="BAJA",3,X212="N/A",1,X212="no",3,X212="si",1,X212="np",1)</f>
        <v>1</v>
      </c>
      <c r="Z212" s="37" t="n">
        <f aca="false">U212+W212+Y212</f>
        <v>3</v>
      </c>
      <c r="AA212" s="37"/>
      <c r="AC212" s="35"/>
      <c r="AD212" s="35"/>
      <c r="AF212" s="35"/>
      <c r="AG212" s="35"/>
      <c r="AH212" s="33" t="n">
        <v>1</v>
      </c>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38"/>
      <c r="EE212" s="38"/>
      <c r="EF212" s="38"/>
      <c r="EG212" s="38"/>
      <c r="EH212" s="38"/>
      <c r="EI212" s="38"/>
      <c r="EJ212" s="38"/>
      <c r="EK212" s="38"/>
      <c r="EL212" s="38"/>
      <c r="EM212" s="38"/>
      <c r="EN212" s="38"/>
      <c r="EO212" s="38"/>
      <c r="EP212" s="38"/>
      <c r="EQ212" s="38"/>
      <c r="ER212" s="38"/>
      <c r="ES212" s="38"/>
      <c r="ET212" s="38"/>
      <c r="EU212" s="38"/>
    </row>
    <row r="213" s="33" customFormat="true" ht="37.85" hidden="false" customHeight="false" outlineLevel="0" collapsed="false">
      <c r="A213" s="33" t="s">
        <v>827</v>
      </c>
      <c r="B213" s="33" t="s">
        <v>708</v>
      </c>
      <c r="C213" s="33" t="s">
        <v>120</v>
      </c>
      <c r="D213" s="33" t="s">
        <v>828</v>
      </c>
      <c r="E213" s="33" t="s">
        <v>829</v>
      </c>
      <c r="F213" s="33" t="s">
        <v>47</v>
      </c>
      <c r="G213" s="33" t="s">
        <v>47</v>
      </c>
      <c r="H213" s="33" t="s">
        <v>46</v>
      </c>
      <c r="I213" s="33" t="s">
        <v>47</v>
      </c>
      <c r="J213" s="35" t="s">
        <v>90</v>
      </c>
      <c r="K213" s="35" t="s">
        <v>806</v>
      </c>
      <c r="L213" s="35" t="s">
        <v>123</v>
      </c>
      <c r="M213" s="33" t="s">
        <v>50</v>
      </c>
      <c r="N213" s="33" t="s">
        <v>51</v>
      </c>
      <c r="O213" s="33" t="s">
        <v>47</v>
      </c>
      <c r="P213" s="33" t="s">
        <v>53</v>
      </c>
      <c r="Q213" s="33" t="s">
        <v>53</v>
      </c>
      <c r="R213" s="33" t="s">
        <v>47</v>
      </c>
      <c r="S213" s="33" t="s">
        <v>47</v>
      </c>
      <c r="T213" s="33" t="s">
        <v>56</v>
      </c>
      <c r="U213" s="36" t="n">
        <f aca="false">_xlfn.IFS(T213="PÚBLICA",3,T213="PÚBLICA CLASIFICADA",2,T213="PÚBLICA RESERVADA",1,T213="ALTA",1,T213="BAJA",3)</f>
        <v>1</v>
      </c>
      <c r="V213" s="33" t="s">
        <v>811</v>
      </c>
      <c r="W213" s="36" t="n">
        <f aca="false">_xlfn.IFS(V213="ALTA",1,V213="MEDIA",2,V213="BAJA",3,V213="N/A",1,V213="NO",3,V213="SI",1)</f>
        <v>1</v>
      </c>
      <c r="X213" s="33" t="s">
        <v>830</v>
      </c>
      <c r="Y213" s="36" t="n">
        <f aca="false">_xlfn.IFS(X213="ALTA",1,X213="MEDIA",2,X213="BAJA",3,X213="N/A",1,X213="no",3,X213="si",1,X213="np",1)</f>
        <v>1</v>
      </c>
      <c r="Z213" s="37" t="n">
        <f aca="false">U213+W213+Y213</f>
        <v>3</v>
      </c>
      <c r="AA213" s="37"/>
      <c r="AC213" s="35"/>
      <c r="AD213" s="35"/>
      <c r="AF213" s="35"/>
      <c r="AG213" s="35"/>
      <c r="AH213" s="33" t="n">
        <v>1</v>
      </c>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c r="EN213" s="38"/>
      <c r="EO213" s="38"/>
      <c r="EP213" s="38"/>
      <c r="EQ213" s="38"/>
      <c r="ER213" s="38"/>
      <c r="ES213" s="38"/>
      <c r="ET213" s="38"/>
      <c r="EU213" s="38"/>
    </row>
    <row r="214" s="33" customFormat="true" ht="37.85" hidden="false" customHeight="false" outlineLevel="0" collapsed="false">
      <c r="A214" s="33" t="s">
        <v>831</v>
      </c>
      <c r="B214" s="33" t="s">
        <v>708</v>
      </c>
      <c r="C214" s="33" t="s">
        <v>120</v>
      </c>
      <c r="D214" s="61" t="s">
        <v>832</v>
      </c>
      <c r="E214" s="33" t="s">
        <v>833</v>
      </c>
      <c r="F214" s="33" t="s">
        <v>47</v>
      </c>
      <c r="G214" s="33" t="s">
        <v>47</v>
      </c>
      <c r="H214" s="33" t="s">
        <v>46</v>
      </c>
      <c r="I214" s="33" t="s">
        <v>47</v>
      </c>
      <c r="J214" s="35" t="s">
        <v>90</v>
      </c>
      <c r="K214" s="35" t="s">
        <v>806</v>
      </c>
      <c r="L214" s="35" t="s">
        <v>123</v>
      </c>
      <c r="M214" s="33" t="s">
        <v>50</v>
      </c>
      <c r="N214" s="33" t="s">
        <v>51</v>
      </c>
      <c r="O214" s="33" t="s">
        <v>47</v>
      </c>
      <c r="P214" s="33" t="s">
        <v>53</v>
      </c>
      <c r="Q214" s="33" t="s">
        <v>53</v>
      </c>
      <c r="R214" s="33" t="s">
        <v>47</v>
      </c>
      <c r="S214" s="33" t="s">
        <v>47</v>
      </c>
      <c r="T214" s="33" t="s">
        <v>56</v>
      </c>
      <c r="U214" s="36" t="n">
        <f aca="false">_xlfn.IFS(T214="PÚBLICA",3,T214="PÚBLICA CLASIFICADA",2,T214="PÚBLICA RESERVADA",1,T214="ALTA",1,T214="BAJA",3)</f>
        <v>1</v>
      </c>
      <c r="V214" s="33" t="s">
        <v>811</v>
      </c>
      <c r="W214" s="36" t="n">
        <f aca="false">_xlfn.IFS(V214="ALTA",1,V214="MEDIA",2,V214="BAJA",3,V214="N/A",1,V214="NO",3,V214="SI",1)</f>
        <v>1</v>
      </c>
      <c r="X214" s="33" t="s">
        <v>830</v>
      </c>
      <c r="Y214" s="36" t="n">
        <f aca="false">_xlfn.IFS(X214="ALTA",1,X214="MEDIA",2,X214="BAJA",3,X214="N/A",1,X214="no",3,X214="si",1,X214="np",1)</f>
        <v>1</v>
      </c>
      <c r="Z214" s="37" t="n">
        <f aca="false">U214+W214+Y214</f>
        <v>3</v>
      </c>
      <c r="AA214" s="37"/>
      <c r="AC214" s="35"/>
      <c r="AD214" s="35"/>
      <c r="AF214" s="35"/>
      <c r="AG214" s="35"/>
      <c r="AH214" s="33" t="n">
        <v>1</v>
      </c>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38"/>
      <c r="EE214" s="38"/>
      <c r="EF214" s="38"/>
      <c r="EG214" s="38"/>
      <c r="EH214" s="38"/>
      <c r="EI214" s="38"/>
      <c r="EJ214" s="38"/>
      <c r="EK214" s="38"/>
      <c r="EL214" s="38"/>
      <c r="EM214" s="38"/>
      <c r="EN214" s="38"/>
      <c r="EO214" s="38"/>
      <c r="EP214" s="38"/>
      <c r="EQ214" s="38"/>
      <c r="ER214" s="38"/>
      <c r="ES214" s="38"/>
      <c r="ET214" s="38"/>
      <c r="EU214" s="38"/>
    </row>
    <row r="215" s="33" customFormat="true" ht="37.85" hidden="false" customHeight="false" outlineLevel="0" collapsed="false">
      <c r="A215" s="33" t="s">
        <v>834</v>
      </c>
      <c r="B215" s="33" t="s">
        <v>708</v>
      </c>
      <c r="C215" s="33" t="s">
        <v>120</v>
      </c>
      <c r="D215" s="61" t="s">
        <v>835</v>
      </c>
      <c r="E215" s="33" t="s">
        <v>836</v>
      </c>
      <c r="F215" s="33" t="s">
        <v>47</v>
      </c>
      <c r="G215" s="33" t="s">
        <v>47</v>
      </c>
      <c r="H215" s="33" t="s">
        <v>46</v>
      </c>
      <c r="I215" s="33" t="s">
        <v>47</v>
      </c>
      <c r="J215" s="35" t="s">
        <v>90</v>
      </c>
      <c r="K215" s="35" t="s">
        <v>837</v>
      </c>
      <c r="L215" s="35" t="s">
        <v>123</v>
      </c>
      <c r="M215" s="33" t="s">
        <v>50</v>
      </c>
      <c r="N215" s="33" t="s">
        <v>51</v>
      </c>
      <c r="O215" s="33" t="s">
        <v>47</v>
      </c>
      <c r="P215" s="33" t="s">
        <v>53</v>
      </c>
      <c r="Q215" s="33" t="s">
        <v>53</v>
      </c>
      <c r="R215" s="33" t="s">
        <v>47</v>
      </c>
      <c r="S215" s="33" t="s">
        <v>47</v>
      </c>
      <c r="T215" s="33" t="s">
        <v>56</v>
      </c>
      <c r="U215" s="36" t="n">
        <f aca="false">_xlfn.IFS(T215="PÚBLICA",3,T215="PÚBLICA CLASIFICADA",2,T215="PÚBLICA RESERVADA",1,T215="ALTA",1,T215="BAJA",3)</f>
        <v>1</v>
      </c>
      <c r="V215" s="33" t="s">
        <v>811</v>
      </c>
      <c r="W215" s="36" t="n">
        <f aca="false">_xlfn.IFS(V215="ALTA",1,V215="MEDIA",2,V215="BAJA",3,V215="N/A",1,V215="NO",3,V215="SI",1)</f>
        <v>1</v>
      </c>
      <c r="X215" s="33" t="s">
        <v>830</v>
      </c>
      <c r="Y215" s="36" t="n">
        <f aca="false">_xlfn.IFS(X215="ALTA",1,X215="MEDIA",2,X215="BAJA",3,X215="N/A",1,X215="no",3,X215="si",1,X215="np",1)</f>
        <v>1</v>
      </c>
      <c r="Z215" s="37" t="n">
        <f aca="false">U215+W215+Y215</f>
        <v>3</v>
      </c>
      <c r="AA215" s="37"/>
      <c r="AC215" s="35"/>
      <c r="AD215" s="35"/>
      <c r="AF215" s="35"/>
      <c r="AG215" s="35"/>
      <c r="AH215" s="33" t="n">
        <v>1</v>
      </c>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c r="EF215" s="38"/>
      <c r="EG215" s="38"/>
      <c r="EH215" s="38"/>
      <c r="EI215" s="38"/>
      <c r="EJ215" s="38"/>
      <c r="EK215" s="38"/>
      <c r="EL215" s="38"/>
      <c r="EM215" s="38"/>
      <c r="EN215" s="38"/>
      <c r="EO215" s="38"/>
      <c r="EP215" s="38"/>
      <c r="EQ215" s="38"/>
      <c r="ER215" s="38"/>
      <c r="ES215" s="38"/>
      <c r="ET215" s="38"/>
      <c r="EU215" s="38"/>
    </row>
    <row r="216" s="33" customFormat="true" ht="37.85" hidden="false" customHeight="false" outlineLevel="0" collapsed="false">
      <c r="A216" s="33" t="s">
        <v>838</v>
      </c>
      <c r="B216" s="33" t="s">
        <v>708</v>
      </c>
      <c r="C216" s="33" t="s">
        <v>120</v>
      </c>
      <c r="D216" s="61" t="s">
        <v>839</v>
      </c>
      <c r="E216" s="33" t="s">
        <v>840</v>
      </c>
      <c r="F216" s="33" t="s">
        <v>47</v>
      </c>
      <c r="G216" s="33" t="s">
        <v>47</v>
      </c>
      <c r="H216" s="33" t="s">
        <v>46</v>
      </c>
      <c r="I216" s="33" t="s">
        <v>47</v>
      </c>
      <c r="J216" s="35" t="s">
        <v>90</v>
      </c>
      <c r="K216" s="35" t="s">
        <v>806</v>
      </c>
      <c r="L216" s="35" t="s">
        <v>123</v>
      </c>
      <c r="M216" s="33" t="s">
        <v>50</v>
      </c>
      <c r="N216" s="33" t="s">
        <v>51</v>
      </c>
      <c r="O216" s="33" t="s">
        <v>47</v>
      </c>
      <c r="P216" s="33" t="s">
        <v>53</v>
      </c>
      <c r="Q216" s="33" t="s">
        <v>53</v>
      </c>
      <c r="R216" s="33" t="s">
        <v>47</v>
      </c>
      <c r="S216" s="33" t="s">
        <v>47</v>
      </c>
      <c r="T216" s="33" t="s">
        <v>56</v>
      </c>
      <c r="U216" s="36" t="n">
        <f aca="false">_xlfn.IFS(T216="PÚBLICA",3,T216="PÚBLICA CLASIFICADA",2,T216="PÚBLICA RESERVADA",1,T216="ALTA",1,T216="BAJA",3)</f>
        <v>1</v>
      </c>
      <c r="V216" s="33" t="s">
        <v>811</v>
      </c>
      <c r="W216" s="36" t="n">
        <f aca="false">_xlfn.IFS(V216="ALTA",1,V216="MEDIA",2,V216="BAJA",3,V216="N/A",1,V216="NO",3,V216="SI",1)</f>
        <v>1</v>
      </c>
      <c r="X216" s="33" t="s">
        <v>830</v>
      </c>
      <c r="Y216" s="36" t="n">
        <f aca="false">_xlfn.IFS(X216="ALTA",1,X216="MEDIA",2,X216="BAJA",3,X216="N/A",1,X216="no",3,X216="si",1,X216="np",1)</f>
        <v>1</v>
      </c>
      <c r="Z216" s="37" t="n">
        <f aca="false">U216+W216+Y216</f>
        <v>3</v>
      </c>
      <c r="AA216" s="37"/>
      <c r="AC216" s="35"/>
      <c r="AD216" s="35"/>
      <c r="AF216" s="35"/>
      <c r="AG216" s="35"/>
      <c r="AH216" s="33" t="n">
        <v>1</v>
      </c>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c r="EA216" s="38"/>
      <c r="EB216" s="38"/>
      <c r="EC216" s="38"/>
      <c r="ED216" s="38"/>
      <c r="EE216" s="38"/>
      <c r="EF216" s="38"/>
      <c r="EG216" s="38"/>
      <c r="EH216" s="38"/>
      <c r="EI216" s="38"/>
      <c r="EJ216" s="38"/>
      <c r="EK216" s="38"/>
      <c r="EL216" s="38"/>
      <c r="EM216" s="38"/>
      <c r="EN216" s="38"/>
      <c r="EO216" s="38"/>
      <c r="EP216" s="38"/>
      <c r="EQ216" s="38"/>
      <c r="ER216" s="38"/>
      <c r="ES216" s="38"/>
      <c r="ET216" s="38"/>
      <c r="EU216" s="38"/>
    </row>
    <row r="217" s="33" customFormat="true" ht="37.85" hidden="false" customHeight="false" outlineLevel="0" collapsed="false">
      <c r="A217" s="33" t="s">
        <v>841</v>
      </c>
      <c r="B217" s="33" t="s">
        <v>708</v>
      </c>
      <c r="C217" s="33" t="s">
        <v>120</v>
      </c>
      <c r="D217" s="33" t="s">
        <v>842</v>
      </c>
      <c r="E217" s="33" t="s">
        <v>843</v>
      </c>
      <c r="F217" s="33" t="s">
        <v>47</v>
      </c>
      <c r="G217" s="33" t="s">
        <v>47</v>
      </c>
      <c r="H217" s="33" t="s">
        <v>46</v>
      </c>
      <c r="I217" s="33" t="s">
        <v>47</v>
      </c>
      <c r="J217" s="35" t="s">
        <v>48</v>
      </c>
      <c r="K217" s="35" t="s">
        <v>844</v>
      </c>
      <c r="L217" s="35" t="s">
        <v>123</v>
      </c>
      <c r="M217" s="33" t="s">
        <v>50</v>
      </c>
      <c r="N217" s="33" t="s">
        <v>51</v>
      </c>
      <c r="O217" s="33" t="s">
        <v>47</v>
      </c>
      <c r="P217" s="33" t="s">
        <v>53</v>
      </c>
      <c r="Q217" s="33" t="s">
        <v>53</v>
      </c>
      <c r="R217" s="33" t="s">
        <v>47</v>
      </c>
      <c r="S217" s="33" t="s">
        <v>47</v>
      </c>
      <c r="T217" s="33" t="s">
        <v>56</v>
      </c>
      <c r="U217" s="36" t="n">
        <f aca="false">_xlfn.IFS(T217="PÚBLICA",3,T217="PÚBLICA CLASIFICADA",2,T217="PÚBLICA RESERVADA",1,T217="ALTA",1,T217="BAJA",3)</f>
        <v>1</v>
      </c>
      <c r="V217" s="33" t="s">
        <v>811</v>
      </c>
      <c r="W217" s="36" t="n">
        <f aca="false">_xlfn.IFS(V217="ALTA",1,V217="MEDIA",2,V217="BAJA",3,V217="N/A",1,V217="NO",3,V217="SI",1)</f>
        <v>1</v>
      </c>
      <c r="X217" s="33" t="s">
        <v>158</v>
      </c>
      <c r="Y217" s="36" t="n">
        <f aca="false">_xlfn.IFS(X217="ALTA",1,X217="MEDIA",2,X217="BAJA",3,X217="N/A",1,X217="no",3,X217="si",1,X217="np",1)</f>
        <v>3</v>
      </c>
      <c r="Z217" s="37" t="n">
        <f aca="false">U217+W217+Y217</f>
        <v>5</v>
      </c>
      <c r="AA217" s="37"/>
      <c r="AC217" s="35"/>
      <c r="AD217" s="35"/>
      <c r="AF217" s="35"/>
      <c r="AG217" s="35"/>
      <c r="AH217" s="33" t="n">
        <v>1</v>
      </c>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c r="EA217" s="38"/>
      <c r="EB217" s="38"/>
      <c r="EC217" s="38"/>
      <c r="ED217" s="38"/>
      <c r="EE217" s="38"/>
      <c r="EF217" s="38"/>
      <c r="EG217" s="38"/>
      <c r="EH217" s="38"/>
      <c r="EI217" s="38"/>
      <c r="EJ217" s="38"/>
      <c r="EK217" s="38"/>
      <c r="EL217" s="38"/>
      <c r="EM217" s="38"/>
      <c r="EN217" s="38"/>
      <c r="EO217" s="38"/>
      <c r="EP217" s="38"/>
      <c r="EQ217" s="38"/>
      <c r="ER217" s="38"/>
      <c r="ES217" s="38"/>
      <c r="ET217" s="38"/>
      <c r="EU217" s="38"/>
    </row>
    <row r="218" s="33" customFormat="true" ht="37.85" hidden="false" customHeight="false" outlineLevel="0" collapsed="false">
      <c r="A218" s="33" t="s">
        <v>845</v>
      </c>
      <c r="B218" s="33" t="s">
        <v>708</v>
      </c>
      <c r="C218" s="33" t="s">
        <v>170</v>
      </c>
      <c r="D218" s="33" t="s">
        <v>846</v>
      </c>
      <c r="E218" s="33" t="s">
        <v>847</v>
      </c>
      <c r="F218" s="33" t="s">
        <v>47</v>
      </c>
      <c r="G218" s="33" t="s">
        <v>47</v>
      </c>
      <c r="H218" s="33" t="s">
        <v>46</v>
      </c>
      <c r="I218" s="33" t="s">
        <v>47</v>
      </c>
      <c r="J218" s="35" t="s">
        <v>90</v>
      </c>
      <c r="K218" s="35" t="s">
        <v>848</v>
      </c>
      <c r="L218" s="35" t="s">
        <v>123</v>
      </c>
      <c r="M218" s="33" t="s">
        <v>50</v>
      </c>
      <c r="N218" s="33" t="s">
        <v>51</v>
      </c>
      <c r="O218" s="33" t="s">
        <v>47</v>
      </c>
      <c r="P218" s="33" t="s">
        <v>53</v>
      </c>
      <c r="Q218" s="33" t="s">
        <v>53</v>
      </c>
      <c r="R218" s="33" t="s">
        <v>47</v>
      </c>
      <c r="S218" s="33" t="s">
        <v>47</v>
      </c>
      <c r="T218" s="33" t="s">
        <v>55</v>
      </c>
      <c r="U218" s="36" t="n">
        <f aca="false">_xlfn.IFS(T218="PÚBLICA",3,T218="PÚBLICA CLASIFICADA",2,T218="PÚBLICA RESERVADA",1,T218="ALTA",1,T218="BAJA",3)</f>
        <v>3</v>
      </c>
      <c r="V218" s="33" t="s">
        <v>811</v>
      </c>
      <c r="W218" s="36" t="n">
        <f aca="false">_xlfn.IFS(V218="ALTA",1,V218="MEDIA",2,V218="BAJA",3,V218="N/A",1,V218="NO",3,V218="SI",1)</f>
        <v>1</v>
      </c>
      <c r="X218" s="33" t="s">
        <v>158</v>
      </c>
      <c r="Y218" s="36" t="n">
        <f aca="false">_xlfn.IFS(X218="ALTA",1,X218="MEDIA",2,X218="BAJA",3,X218="N/A",1,X218="no",3,X218="si",1,X218="np",1)</f>
        <v>3</v>
      </c>
      <c r="Z218" s="37" t="n">
        <f aca="false">U218+W218+Y218</f>
        <v>7</v>
      </c>
      <c r="AA218" s="37"/>
      <c r="AC218" s="35"/>
      <c r="AD218" s="35"/>
      <c r="AF218" s="35"/>
      <c r="AG218" s="35"/>
      <c r="AH218" s="33" t="n">
        <v>1</v>
      </c>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c r="EA218" s="38"/>
      <c r="EB218" s="38"/>
      <c r="EC218" s="38"/>
      <c r="ED218" s="38"/>
      <c r="EE218" s="38"/>
      <c r="EF218" s="38"/>
      <c r="EG218" s="38"/>
      <c r="EH218" s="38"/>
      <c r="EI218" s="38"/>
      <c r="EJ218" s="38"/>
      <c r="EK218" s="38"/>
      <c r="EL218" s="38"/>
      <c r="EM218" s="38"/>
      <c r="EN218" s="38"/>
      <c r="EO218" s="38"/>
      <c r="EP218" s="38"/>
      <c r="EQ218" s="38"/>
      <c r="ER218" s="38"/>
      <c r="ES218" s="38"/>
      <c r="ET218" s="38"/>
      <c r="EU218" s="38"/>
    </row>
    <row r="219" s="33" customFormat="true" ht="37.85" hidden="false" customHeight="false" outlineLevel="0" collapsed="false">
      <c r="A219" s="33" t="s">
        <v>849</v>
      </c>
      <c r="B219" s="33" t="s">
        <v>708</v>
      </c>
      <c r="C219" s="33" t="s">
        <v>120</v>
      </c>
      <c r="D219" s="61" t="s">
        <v>850</v>
      </c>
      <c r="E219" s="33" t="s">
        <v>851</v>
      </c>
      <c r="F219" s="33" t="s">
        <v>47</v>
      </c>
      <c r="G219" s="33" t="s">
        <v>47</v>
      </c>
      <c r="H219" s="33" t="s">
        <v>46</v>
      </c>
      <c r="I219" s="33" t="s">
        <v>47</v>
      </c>
      <c r="J219" s="35" t="s">
        <v>235</v>
      </c>
      <c r="K219" s="35" t="s">
        <v>715</v>
      </c>
      <c r="L219" s="35" t="s">
        <v>123</v>
      </c>
      <c r="M219" s="33" t="s">
        <v>50</v>
      </c>
      <c r="N219" s="33" t="s">
        <v>51</v>
      </c>
      <c r="O219" s="33" t="s">
        <v>47</v>
      </c>
      <c r="P219" s="33" t="s">
        <v>53</v>
      </c>
      <c r="Q219" s="33" t="s">
        <v>53</v>
      </c>
      <c r="R219" s="33" t="s">
        <v>47</v>
      </c>
      <c r="S219" s="33" t="s">
        <v>47</v>
      </c>
      <c r="T219" s="33" t="s">
        <v>56</v>
      </c>
      <c r="U219" s="36" t="n">
        <f aca="false">_xlfn.IFS(T219="PÚBLICA",3,T219="PÚBLICA CLASIFICADA",2,T219="PÚBLICA RESERVADA",1,T219="ALTA",1,T219="BAJA",3)</f>
        <v>1</v>
      </c>
      <c r="V219" s="33" t="s">
        <v>811</v>
      </c>
      <c r="W219" s="36" t="n">
        <f aca="false">_xlfn.IFS(V219="ALTA",1,V219="MEDIA",2,V219="BAJA",3,V219="N/A",1,V219="NO",3,V219="SI",1)</f>
        <v>1</v>
      </c>
      <c r="X219" s="33" t="s">
        <v>158</v>
      </c>
      <c r="Y219" s="36" t="n">
        <f aca="false">_xlfn.IFS(X219="ALTA",1,X219="MEDIA",2,X219="BAJA",3,X219="N/A",1,X219="no",3,X219="si",1,X219="np",1)</f>
        <v>3</v>
      </c>
      <c r="Z219" s="37" t="n">
        <f aca="false">U219+W219+Y219</f>
        <v>5</v>
      </c>
      <c r="AA219" s="37"/>
      <c r="AC219" s="35"/>
      <c r="AD219" s="35"/>
      <c r="AF219" s="35"/>
      <c r="AG219" s="35"/>
      <c r="AH219" s="33" t="n">
        <v>1</v>
      </c>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c r="EF219" s="38"/>
      <c r="EG219" s="38"/>
      <c r="EH219" s="38"/>
      <c r="EI219" s="38"/>
      <c r="EJ219" s="38"/>
      <c r="EK219" s="38"/>
      <c r="EL219" s="38"/>
      <c r="EM219" s="38"/>
      <c r="EN219" s="38"/>
      <c r="EO219" s="38"/>
      <c r="EP219" s="38"/>
      <c r="EQ219" s="38"/>
      <c r="ER219" s="38"/>
      <c r="ES219" s="38"/>
      <c r="ET219" s="38"/>
      <c r="EU219" s="38"/>
    </row>
    <row r="220" s="33" customFormat="true" ht="37.85" hidden="false" customHeight="false" outlineLevel="0" collapsed="false">
      <c r="A220" s="33" t="s">
        <v>852</v>
      </c>
      <c r="B220" s="33" t="s">
        <v>708</v>
      </c>
      <c r="C220" s="33" t="s">
        <v>120</v>
      </c>
      <c r="D220" s="61" t="s">
        <v>853</v>
      </c>
      <c r="E220" s="33" t="s">
        <v>854</v>
      </c>
      <c r="F220" s="33" t="s">
        <v>47</v>
      </c>
      <c r="G220" s="33" t="s">
        <v>47</v>
      </c>
      <c r="H220" s="33" t="s">
        <v>46</v>
      </c>
      <c r="I220" s="33" t="s">
        <v>47</v>
      </c>
      <c r="J220" s="35" t="s">
        <v>90</v>
      </c>
      <c r="K220" s="35" t="s">
        <v>855</v>
      </c>
      <c r="L220" s="35" t="s">
        <v>123</v>
      </c>
      <c r="M220" s="33" t="s">
        <v>50</v>
      </c>
      <c r="N220" s="33" t="s">
        <v>51</v>
      </c>
      <c r="O220" s="33" t="s">
        <v>47</v>
      </c>
      <c r="P220" s="33" t="s">
        <v>53</v>
      </c>
      <c r="Q220" s="33" t="s">
        <v>53</v>
      </c>
      <c r="R220" s="33" t="s">
        <v>47</v>
      </c>
      <c r="S220" s="33" t="s">
        <v>47</v>
      </c>
      <c r="T220" s="33" t="s">
        <v>56</v>
      </c>
      <c r="U220" s="36" t="n">
        <f aca="false">_xlfn.IFS(T220="PÚBLICA",3,T220="PÚBLICA CLASIFICADA",2,T220="PÚBLICA RESERVADA",1,T220="ALTA",1,T220="BAJA",3)</f>
        <v>1</v>
      </c>
      <c r="V220" s="33" t="s">
        <v>811</v>
      </c>
      <c r="W220" s="36" t="n">
        <f aca="false">_xlfn.IFS(V220="ALTA",1,V220="MEDIA",2,V220="BAJA",3,V220="N/A",1,V220="NO",3,V220="SI",1)</f>
        <v>1</v>
      </c>
      <c r="X220" s="33" t="s">
        <v>830</v>
      </c>
      <c r="Y220" s="36" t="n">
        <f aca="false">_xlfn.IFS(X220="ALTA",1,X220="MEDIA",2,X220="BAJA",3,X220="N/A",1,X220="no",3,X220="si",1,X220="np",1)</f>
        <v>1</v>
      </c>
      <c r="Z220" s="37" t="n">
        <f aca="false">U220+W220+Y220</f>
        <v>3</v>
      </c>
      <c r="AA220" s="37"/>
      <c r="AC220" s="35"/>
      <c r="AD220" s="35"/>
      <c r="AF220" s="35"/>
      <c r="AG220" s="35"/>
      <c r="AH220" s="33" t="n">
        <v>1</v>
      </c>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c r="EF220" s="38"/>
      <c r="EG220" s="38"/>
      <c r="EH220" s="38"/>
      <c r="EI220" s="38"/>
      <c r="EJ220" s="38"/>
      <c r="EK220" s="38"/>
      <c r="EL220" s="38"/>
      <c r="EM220" s="38"/>
      <c r="EN220" s="38"/>
      <c r="EO220" s="38"/>
      <c r="EP220" s="38"/>
      <c r="EQ220" s="38"/>
      <c r="ER220" s="38"/>
      <c r="ES220" s="38"/>
      <c r="ET220" s="38"/>
      <c r="EU220" s="38"/>
    </row>
    <row r="221" s="33" customFormat="true" ht="37.85" hidden="false" customHeight="false" outlineLevel="0" collapsed="false">
      <c r="A221" s="33" t="s">
        <v>856</v>
      </c>
      <c r="B221" s="33" t="s">
        <v>708</v>
      </c>
      <c r="C221" s="33" t="s">
        <v>120</v>
      </c>
      <c r="D221" s="61" t="s">
        <v>857</v>
      </c>
      <c r="E221" s="33" t="s">
        <v>858</v>
      </c>
      <c r="F221" s="33" t="s">
        <v>47</v>
      </c>
      <c r="G221" s="33" t="s">
        <v>47</v>
      </c>
      <c r="H221" s="33" t="s">
        <v>46</v>
      </c>
      <c r="I221" s="33" t="s">
        <v>47</v>
      </c>
      <c r="J221" s="35" t="s">
        <v>90</v>
      </c>
      <c r="K221" s="35" t="s">
        <v>715</v>
      </c>
      <c r="L221" s="35" t="s">
        <v>123</v>
      </c>
      <c r="M221" s="33" t="s">
        <v>50</v>
      </c>
      <c r="N221" s="33" t="s">
        <v>51</v>
      </c>
      <c r="O221" s="33" t="s">
        <v>47</v>
      </c>
      <c r="P221" s="33" t="s">
        <v>53</v>
      </c>
      <c r="Q221" s="33" t="s">
        <v>53</v>
      </c>
      <c r="R221" s="33" t="s">
        <v>47</v>
      </c>
      <c r="S221" s="33" t="s">
        <v>47</v>
      </c>
      <c r="T221" s="33" t="s">
        <v>56</v>
      </c>
      <c r="U221" s="36" t="n">
        <f aca="false">_xlfn.IFS(T221="PÚBLICA",3,T221="PÚBLICA CLASIFICADA",2,T221="PÚBLICA RESERVADA",1,T221="ALTA",1,T221="BAJA",3)</f>
        <v>1</v>
      </c>
      <c r="V221" s="33" t="s">
        <v>811</v>
      </c>
      <c r="W221" s="36" t="n">
        <f aca="false">_xlfn.IFS(V221="ALTA",1,V221="MEDIA",2,V221="BAJA",3,V221="N/A",1,V221="NO",3,V221="SI",1)</f>
        <v>1</v>
      </c>
      <c r="X221" s="33" t="s">
        <v>158</v>
      </c>
      <c r="Y221" s="36" t="n">
        <f aca="false">_xlfn.IFS(X221="ALTA",1,X221="MEDIA",2,X221="BAJA",3,X221="N/A",1,X221="no",3,X221="si",1,X221="np",1)</f>
        <v>3</v>
      </c>
      <c r="Z221" s="37" t="n">
        <f aca="false">U221+W221+Y221</f>
        <v>5</v>
      </c>
      <c r="AA221" s="37"/>
      <c r="AC221" s="35"/>
      <c r="AD221" s="35"/>
      <c r="AF221" s="35"/>
      <c r="AG221" s="35"/>
      <c r="AH221" s="33" t="n">
        <v>1</v>
      </c>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c r="EF221" s="38"/>
      <c r="EG221" s="38"/>
      <c r="EH221" s="38"/>
      <c r="EI221" s="38"/>
      <c r="EJ221" s="38"/>
      <c r="EK221" s="38"/>
      <c r="EL221" s="38"/>
      <c r="EM221" s="38"/>
      <c r="EN221" s="38"/>
      <c r="EO221" s="38"/>
      <c r="EP221" s="38"/>
      <c r="EQ221" s="38"/>
      <c r="ER221" s="38"/>
      <c r="ES221" s="38"/>
      <c r="ET221" s="38"/>
      <c r="EU221" s="38"/>
    </row>
    <row r="222" s="33" customFormat="true" ht="37.85" hidden="false" customHeight="false" outlineLevel="0" collapsed="false">
      <c r="A222" s="33" t="s">
        <v>859</v>
      </c>
      <c r="B222" s="33" t="s">
        <v>708</v>
      </c>
      <c r="C222" s="33" t="s">
        <v>120</v>
      </c>
      <c r="D222" s="61" t="s">
        <v>860</v>
      </c>
      <c r="E222" s="33" t="s">
        <v>861</v>
      </c>
      <c r="F222" s="33" t="s">
        <v>47</v>
      </c>
      <c r="G222" s="33" t="s">
        <v>47</v>
      </c>
      <c r="H222" s="33" t="s">
        <v>46</v>
      </c>
      <c r="I222" s="33" t="s">
        <v>47</v>
      </c>
      <c r="J222" s="35" t="s">
        <v>48</v>
      </c>
      <c r="K222" s="35" t="s">
        <v>715</v>
      </c>
      <c r="L222" s="35" t="s">
        <v>123</v>
      </c>
      <c r="M222" s="33" t="s">
        <v>50</v>
      </c>
      <c r="N222" s="33" t="s">
        <v>51</v>
      </c>
      <c r="O222" s="33" t="s">
        <v>47</v>
      </c>
      <c r="P222" s="33" t="s">
        <v>53</v>
      </c>
      <c r="Q222" s="33" t="s">
        <v>53</v>
      </c>
      <c r="R222" s="33" t="s">
        <v>47</v>
      </c>
      <c r="S222" s="33" t="s">
        <v>47</v>
      </c>
      <c r="T222" s="33" t="s">
        <v>56</v>
      </c>
      <c r="U222" s="36" t="n">
        <f aca="false">_xlfn.IFS(T222="PÚBLICA",3,T222="PÚBLICA CLASIFICADA",2,T222="PÚBLICA RESERVADA",1,T222="ALTA",1,T222="BAJA",3)</f>
        <v>1</v>
      </c>
      <c r="V222" s="33" t="s">
        <v>811</v>
      </c>
      <c r="W222" s="36" t="n">
        <f aca="false">_xlfn.IFS(V222="ALTA",1,V222="MEDIA",2,V222="BAJA",3,V222="N/A",1,V222="NO",3,V222="SI",1)</f>
        <v>1</v>
      </c>
      <c r="X222" s="33" t="s">
        <v>158</v>
      </c>
      <c r="Y222" s="36" t="n">
        <f aca="false">_xlfn.IFS(X222="ALTA",1,X222="MEDIA",2,X222="BAJA",3,X222="N/A",1,X222="no",3,X222="si",1,X222="np",1)</f>
        <v>3</v>
      </c>
      <c r="Z222" s="37" t="n">
        <f aca="false">U222+W222+Y222</f>
        <v>5</v>
      </c>
      <c r="AA222" s="37"/>
      <c r="AC222" s="35"/>
      <c r="AF222" s="35"/>
      <c r="AG222" s="35"/>
      <c r="AH222" s="33" t="n">
        <v>1</v>
      </c>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c r="EF222" s="38"/>
      <c r="EG222" s="38"/>
      <c r="EH222" s="38"/>
      <c r="EI222" s="38"/>
      <c r="EJ222" s="38"/>
      <c r="EK222" s="38"/>
      <c r="EL222" s="38"/>
      <c r="EM222" s="38"/>
      <c r="EN222" s="38"/>
      <c r="EO222" s="38"/>
      <c r="EP222" s="38"/>
      <c r="EQ222" s="38"/>
      <c r="ER222" s="38"/>
      <c r="ES222" s="38"/>
      <c r="ET222" s="38"/>
      <c r="EU222" s="38"/>
    </row>
    <row r="223" s="33" customFormat="true" ht="37.85" hidden="false" customHeight="false" outlineLevel="0" collapsed="false">
      <c r="A223" s="33" t="s">
        <v>862</v>
      </c>
      <c r="B223" s="33" t="s">
        <v>708</v>
      </c>
      <c r="C223" s="33" t="s">
        <v>120</v>
      </c>
      <c r="D223" s="61" t="s">
        <v>863</v>
      </c>
      <c r="E223" s="33" t="s">
        <v>864</v>
      </c>
      <c r="F223" s="33" t="s">
        <v>47</v>
      </c>
      <c r="G223" s="33" t="s">
        <v>47</v>
      </c>
      <c r="H223" s="33" t="s">
        <v>46</v>
      </c>
      <c r="I223" s="33" t="s">
        <v>47</v>
      </c>
      <c r="J223" s="35" t="s">
        <v>48</v>
      </c>
      <c r="K223" s="35" t="s">
        <v>715</v>
      </c>
      <c r="L223" s="35" t="s">
        <v>123</v>
      </c>
      <c r="M223" s="33" t="s">
        <v>50</v>
      </c>
      <c r="N223" s="33" t="s">
        <v>51</v>
      </c>
      <c r="O223" s="33" t="s">
        <v>47</v>
      </c>
      <c r="P223" s="33" t="s">
        <v>53</v>
      </c>
      <c r="Q223" s="33" t="s">
        <v>53</v>
      </c>
      <c r="R223" s="33" t="s">
        <v>47</v>
      </c>
      <c r="S223" s="33" t="s">
        <v>47</v>
      </c>
      <c r="T223" s="33" t="s">
        <v>56</v>
      </c>
      <c r="U223" s="36" t="n">
        <f aca="false">_xlfn.IFS(T223="PÚBLICA",3,T223="PÚBLICA CLASIFICADA",2,T223="PÚBLICA RESERVADA",1,T223="ALTA",1,T223="BAJA",3)</f>
        <v>1</v>
      </c>
      <c r="V223" s="33" t="s">
        <v>811</v>
      </c>
      <c r="W223" s="36" t="n">
        <f aca="false">_xlfn.IFS(V223="ALTA",1,V223="MEDIA",2,V223="BAJA",3,V223="N/A",1,V223="NO",3,V223="SI",1)</f>
        <v>1</v>
      </c>
      <c r="X223" s="33" t="s">
        <v>158</v>
      </c>
      <c r="Y223" s="36" t="n">
        <f aca="false">_xlfn.IFS(X223="ALTA",1,X223="MEDIA",2,X223="BAJA",3,X223="N/A",1,X223="no",3,X223="si",1,X223="np",1)</f>
        <v>3</v>
      </c>
      <c r="Z223" s="37" t="n">
        <f aca="false">U223+W223+Y223</f>
        <v>5</v>
      </c>
      <c r="AA223" s="37"/>
      <c r="AC223" s="35"/>
      <c r="AF223" s="35"/>
      <c r="AH223" s="33" t="n">
        <v>1</v>
      </c>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c r="EF223" s="38"/>
      <c r="EG223" s="38"/>
      <c r="EH223" s="38"/>
      <c r="EI223" s="38"/>
      <c r="EJ223" s="38"/>
      <c r="EK223" s="38"/>
      <c r="EL223" s="38"/>
      <c r="EM223" s="38"/>
      <c r="EN223" s="38"/>
      <c r="EO223" s="38"/>
      <c r="EP223" s="38"/>
      <c r="EQ223" s="38"/>
      <c r="ER223" s="38"/>
      <c r="ES223" s="38"/>
      <c r="ET223" s="38"/>
      <c r="EU223" s="38"/>
    </row>
    <row r="224" s="33" customFormat="true" ht="37.85" hidden="false" customHeight="false" outlineLevel="0" collapsed="false">
      <c r="A224" s="33" t="s">
        <v>865</v>
      </c>
      <c r="B224" s="33" t="s">
        <v>708</v>
      </c>
      <c r="C224" s="33" t="s">
        <v>120</v>
      </c>
      <c r="D224" s="61" t="s">
        <v>866</v>
      </c>
      <c r="E224" s="33" t="s">
        <v>867</v>
      </c>
      <c r="F224" s="33" t="s">
        <v>47</v>
      </c>
      <c r="G224" s="33" t="s">
        <v>47</v>
      </c>
      <c r="H224" s="33" t="s">
        <v>46</v>
      </c>
      <c r="I224" s="33" t="s">
        <v>47</v>
      </c>
      <c r="J224" s="35" t="s">
        <v>90</v>
      </c>
      <c r="K224" s="35" t="s">
        <v>837</v>
      </c>
      <c r="L224" s="35" t="s">
        <v>123</v>
      </c>
      <c r="M224" s="33" t="s">
        <v>50</v>
      </c>
      <c r="N224" s="33" t="s">
        <v>51</v>
      </c>
      <c r="O224" s="33" t="s">
        <v>47</v>
      </c>
      <c r="P224" s="33" t="s">
        <v>53</v>
      </c>
      <c r="Q224" s="33" t="s">
        <v>53</v>
      </c>
      <c r="R224" s="33" t="s">
        <v>47</v>
      </c>
      <c r="S224" s="33" t="s">
        <v>47</v>
      </c>
      <c r="T224" s="33" t="s">
        <v>56</v>
      </c>
      <c r="U224" s="36" t="n">
        <f aca="false">_xlfn.IFS(T224="PÚBLICA",3,T224="PÚBLICA CLASIFICADA",2,T224="PÚBLICA RESERVADA",1,T224="ALTA",1,T224="BAJA",3)</f>
        <v>1</v>
      </c>
      <c r="V224" s="33" t="s">
        <v>811</v>
      </c>
      <c r="W224" s="36" t="n">
        <f aca="false">_xlfn.IFS(V224="ALTA",1,V224="MEDIA",2,V224="BAJA",3,V224="N/A",1,V224="NO",3,V224="SI",1)</f>
        <v>1</v>
      </c>
      <c r="X224" s="33" t="s">
        <v>158</v>
      </c>
      <c r="Y224" s="36" t="n">
        <f aca="false">_xlfn.IFS(X224="ALTA",1,X224="MEDIA",2,X224="BAJA",3,X224="N/A",1,X224="no",3,X224="si",1,X224="np",1)</f>
        <v>3</v>
      </c>
      <c r="Z224" s="37" t="n">
        <f aca="false">U224+W224+Y224</f>
        <v>5</v>
      </c>
      <c r="AA224" s="37"/>
      <c r="AC224" s="35"/>
      <c r="AF224" s="35"/>
      <c r="AH224" s="33" t="n">
        <v>1</v>
      </c>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row>
    <row r="225" s="33" customFormat="true" ht="37.85" hidden="false" customHeight="false" outlineLevel="0" collapsed="false">
      <c r="A225" s="33" t="s">
        <v>868</v>
      </c>
      <c r="B225" s="33" t="s">
        <v>708</v>
      </c>
      <c r="C225" s="33" t="s">
        <v>120</v>
      </c>
      <c r="D225" s="61" t="s">
        <v>869</v>
      </c>
      <c r="E225" s="33" t="s">
        <v>870</v>
      </c>
      <c r="F225" s="33" t="s">
        <v>47</v>
      </c>
      <c r="G225" s="33" t="s">
        <v>47</v>
      </c>
      <c r="H225" s="33" t="s">
        <v>46</v>
      </c>
      <c r="I225" s="33" t="s">
        <v>47</v>
      </c>
      <c r="J225" s="35" t="s">
        <v>871</v>
      </c>
      <c r="K225" s="35" t="s">
        <v>806</v>
      </c>
      <c r="L225" s="35" t="s">
        <v>123</v>
      </c>
      <c r="M225" s="33" t="s">
        <v>50</v>
      </c>
      <c r="N225" s="33" t="s">
        <v>51</v>
      </c>
      <c r="O225" s="33" t="s">
        <v>47</v>
      </c>
      <c r="P225" s="33" t="s">
        <v>53</v>
      </c>
      <c r="Q225" s="33" t="s">
        <v>53</v>
      </c>
      <c r="R225" s="33" t="s">
        <v>47</v>
      </c>
      <c r="S225" s="33" t="s">
        <v>47</v>
      </c>
      <c r="T225" s="33" t="s">
        <v>56</v>
      </c>
      <c r="U225" s="36" t="n">
        <f aca="false">_xlfn.IFS(T225="PÚBLICA",3,T225="PÚBLICA CLASIFICADA",2,T225="PÚBLICA RESERVADA",1,T225="ALTA",1,T225="BAJA",3)</f>
        <v>1</v>
      </c>
      <c r="V225" s="33" t="s">
        <v>811</v>
      </c>
      <c r="W225" s="36" t="n">
        <f aca="false">_xlfn.IFS(V225="ALTA",1,V225="MEDIA",2,V225="BAJA",3,V225="N/A",1,V225="NO",3,V225="SI",1)</f>
        <v>1</v>
      </c>
      <c r="X225" s="33" t="s">
        <v>699</v>
      </c>
      <c r="Y225" s="36" t="n">
        <f aca="false">_xlfn.IFS(X225="ALTA",1,X225="MEDIA",2,X225="BAJA",3,X225="N/A",1,X225="no",3,X225="si",1,X225="np",1)</f>
        <v>1</v>
      </c>
      <c r="Z225" s="37" t="n">
        <f aca="false">U225+W225+Y225</f>
        <v>3</v>
      </c>
      <c r="AA225" s="37"/>
      <c r="AC225" s="35"/>
      <c r="AF225" s="35"/>
      <c r="AH225" s="33" t="n">
        <v>1</v>
      </c>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row>
    <row r="226" s="33" customFormat="true" ht="37.85" hidden="false" customHeight="false" outlineLevel="0" collapsed="false">
      <c r="A226" s="33" t="s">
        <v>872</v>
      </c>
      <c r="B226" s="33" t="s">
        <v>708</v>
      </c>
      <c r="C226" s="33" t="s">
        <v>120</v>
      </c>
      <c r="D226" s="61" t="s">
        <v>873</v>
      </c>
      <c r="E226" s="33" t="s">
        <v>874</v>
      </c>
      <c r="F226" s="33" t="s">
        <v>47</v>
      </c>
      <c r="G226" s="33" t="s">
        <v>47</v>
      </c>
      <c r="H226" s="33" t="s">
        <v>46</v>
      </c>
      <c r="I226" s="33" t="s">
        <v>47</v>
      </c>
      <c r="J226" s="35" t="s">
        <v>90</v>
      </c>
      <c r="K226" s="35" t="s">
        <v>715</v>
      </c>
      <c r="L226" s="35" t="s">
        <v>123</v>
      </c>
      <c r="M226" s="33" t="s">
        <v>50</v>
      </c>
      <c r="N226" s="33" t="s">
        <v>51</v>
      </c>
      <c r="O226" s="33" t="s">
        <v>47</v>
      </c>
      <c r="P226" s="33" t="s">
        <v>53</v>
      </c>
      <c r="Q226" s="33" t="s">
        <v>53</v>
      </c>
      <c r="R226" s="33" t="s">
        <v>47</v>
      </c>
      <c r="S226" s="33" t="s">
        <v>47</v>
      </c>
      <c r="T226" s="33" t="s">
        <v>56</v>
      </c>
      <c r="U226" s="36" t="n">
        <f aca="false">_xlfn.IFS(T226="PÚBLICA",3,T226="PÚBLICA CLASIFICADA",2,T226="PÚBLICA RESERVADA",1,T226="ALTA",1,T226="BAJA",3)</f>
        <v>1</v>
      </c>
      <c r="V226" s="33" t="s">
        <v>811</v>
      </c>
      <c r="W226" s="36" t="n">
        <f aca="false">_xlfn.IFS(V226="ALTA",1,V226="MEDIA",2,V226="BAJA",3,V226="N/A",1,V226="NO",3,V226="SI",1)</f>
        <v>1</v>
      </c>
      <c r="X226" s="33" t="s">
        <v>158</v>
      </c>
      <c r="Y226" s="36" t="n">
        <f aca="false">_xlfn.IFS(X226="ALTA",1,X226="MEDIA",2,X226="BAJA",3,X226="N/A",1,X226="no",3,X226="si",1,X226="np",1)</f>
        <v>3</v>
      </c>
      <c r="Z226" s="37" t="n">
        <f aca="false">U226+W226+Y226</f>
        <v>5</v>
      </c>
      <c r="AC226" s="35"/>
      <c r="AF226" s="35"/>
      <c r="AH226" s="33" t="n">
        <v>1</v>
      </c>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row>
    <row r="227" s="33" customFormat="true" ht="50.5" hidden="false" customHeight="false" outlineLevel="0" collapsed="false">
      <c r="A227" s="33" t="s">
        <v>875</v>
      </c>
      <c r="B227" s="33" t="s">
        <v>708</v>
      </c>
      <c r="C227" s="33" t="s">
        <v>120</v>
      </c>
      <c r="D227" s="33" t="s">
        <v>876</v>
      </c>
      <c r="E227" s="33" t="s">
        <v>877</v>
      </c>
      <c r="F227" s="33" t="s">
        <v>47</v>
      </c>
      <c r="G227" s="33" t="s">
        <v>47</v>
      </c>
      <c r="H227" s="33" t="s">
        <v>136</v>
      </c>
      <c r="I227" s="35" t="n">
        <v>44069</v>
      </c>
      <c r="J227" s="35" t="s">
        <v>192</v>
      </c>
      <c r="K227" s="35" t="s">
        <v>715</v>
      </c>
      <c r="L227" s="35" t="s">
        <v>123</v>
      </c>
      <c r="M227" s="33" t="s">
        <v>50</v>
      </c>
      <c r="N227" s="33" t="s">
        <v>51</v>
      </c>
      <c r="O227" s="33" t="s">
        <v>47</v>
      </c>
      <c r="P227" s="33" t="s">
        <v>53</v>
      </c>
      <c r="Q227" s="33" t="s">
        <v>53</v>
      </c>
      <c r="R227" s="33" t="s">
        <v>47</v>
      </c>
      <c r="S227" s="33" t="s">
        <v>47</v>
      </c>
      <c r="T227" s="33" t="s">
        <v>56</v>
      </c>
      <c r="U227" s="36" t="n">
        <f aca="false">_xlfn.IFS(T227="PÚBLICA",3,T227="PÚBLICA CLASIFICADA",2,T227="PÚBLICA RESERVADA",1,T227="ALTA",1,T227="BAJA",3)</f>
        <v>1</v>
      </c>
      <c r="V227" s="33" t="s">
        <v>56</v>
      </c>
      <c r="W227" s="36" t="n">
        <f aca="false">_xlfn.IFS(V227="ALTA",1,V227="MEDIA",2,V227="BAJA",3,V227="N/A",1,V227="NO",3,V227="SI",1)</f>
        <v>1</v>
      </c>
      <c r="X227" s="33" t="s">
        <v>45</v>
      </c>
      <c r="Y227" s="36" t="n">
        <f aca="false">_xlfn.IFS(X227="ALTA",1,X227="MEDIA",2,X227="BAJA",3,X227="N/A",1,X227="no",3,X227="si",1,X227="np",1)</f>
        <v>1</v>
      </c>
      <c r="Z227" s="37" t="n">
        <f aca="false">U227+W227+Y227</f>
        <v>3</v>
      </c>
      <c r="AA227" s="63"/>
      <c r="AC227" s="35"/>
      <c r="AF227" s="35"/>
      <c r="AH227" s="33" t="n">
        <v>1</v>
      </c>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row>
    <row r="228" s="33" customFormat="true" ht="50.5" hidden="false" customHeight="false" outlineLevel="0" collapsed="false">
      <c r="A228" s="33" t="s">
        <v>878</v>
      </c>
      <c r="B228" s="33" t="s">
        <v>708</v>
      </c>
      <c r="C228" s="33" t="s">
        <v>722</v>
      </c>
      <c r="D228" s="33" t="s">
        <v>879</v>
      </c>
      <c r="E228" s="33" t="s">
        <v>880</v>
      </c>
      <c r="F228" s="33" t="s">
        <v>47</v>
      </c>
      <c r="G228" s="33" t="s">
        <v>47</v>
      </c>
      <c r="H228" s="33" t="s">
        <v>136</v>
      </c>
      <c r="I228" s="35" t="n">
        <v>44312</v>
      </c>
      <c r="J228" s="35" t="s">
        <v>192</v>
      </c>
      <c r="K228" s="35" t="s">
        <v>715</v>
      </c>
      <c r="L228" s="35" t="s">
        <v>123</v>
      </c>
      <c r="M228" s="33" t="s">
        <v>50</v>
      </c>
      <c r="N228" s="33" t="s">
        <v>51</v>
      </c>
      <c r="O228" s="33" t="s">
        <v>47</v>
      </c>
      <c r="P228" s="33" t="s">
        <v>53</v>
      </c>
      <c r="Q228" s="33" t="s">
        <v>53</v>
      </c>
      <c r="R228" s="33" t="s">
        <v>47</v>
      </c>
      <c r="S228" s="33" t="s">
        <v>47</v>
      </c>
      <c r="T228" s="33" t="s">
        <v>56</v>
      </c>
      <c r="U228" s="36" t="n">
        <f aca="false">_xlfn.IFS(T228="PÚBLICA",3,T228="PÚBLICA CLASIFICADA",2,T228="PÚBLICA RESERVADA",1,T228="ALTA",1,T228="BAJA",3)</f>
        <v>1</v>
      </c>
      <c r="V228" s="33" t="s">
        <v>57</v>
      </c>
      <c r="W228" s="36" t="n">
        <f aca="false">_xlfn.IFS(V228="ALTA",1,V228="MEDIA",2,V228="BAJA",3,V228="N/A",1,V228="NO",3,V228="SI",1)</f>
        <v>2</v>
      </c>
      <c r="X228" s="33" t="s">
        <v>111</v>
      </c>
      <c r="Y228" s="36" t="n">
        <f aca="false">_xlfn.IFS(X228="ALTA",1,X228="MEDIA",2,X228="BAJA",3,X228="N/A",1,X228="no",3,X228="si",1,X228="np",1)</f>
        <v>3</v>
      </c>
      <c r="Z228" s="37" t="n">
        <f aca="false">U228+W228+Y228</f>
        <v>6</v>
      </c>
      <c r="AA228" s="63"/>
      <c r="AC228" s="35"/>
      <c r="AF228" s="35"/>
      <c r="AH228" s="33" t="n">
        <v>1</v>
      </c>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row>
    <row r="229" s="33" customFormat="true" ht="37.85" hidden="false" customHeight="false" outlineLevel="0" collapsed="false">
      <c r="A229" s="33" t="s">
        <v>881</v>
      </c>
      <c r="B229" s="33" t="s">
        <v>708</v>
      </c>
      <c r="C229" s="33" t="s">
        <v>120</v>
      </c>
      <c r="D229" s="33" t="s">
        <v>882</v>
      </c>
      <c r="E229" s="33" t="s">
        <v>883</v>
      </c>
      <c r="F229" s="33" t="s">
        <v>47</v>
      </c>
      <c r="G229" s="33" t="s">
        <v>47</v>
      </c>
      <c r="H229" s="33" t="s">
        <v>136</v>
      </c>
      <c r="I229" s="35" t="n">
        <v>43971</v>
      </c>
      <c r="J229" s="35" t="s">
        <v>192</v>
      </c>
      <c r="K229" s="35" t="s">
        <v>715</v>
      </c>
      <c r="L229" s="35" t="s">
        <v>123</v>
      </c>
      <c r="M229" s="33" t="s">
        <v>50</v>
      </c>
      <c r="N229" s="33" t="s">
        <v>51</v>
      </c>
      <c r="O229" s="33" t="s">
        <v>47</v>
      </c>
      <c r="P229" s="33" t="s">
        <v>53</v>
      </c>
      <c r="Q229" s="33" t="s">
        <v>53</v>
      </c>
      <c r="R229" s="33" t="s">
        <v>47</v>
      </c>
      <c r="S229" s="33" t="s">
        <v>47</v>
      </c>
      <c r="T229" s="33" t="s">
        <v>56</v>
      </c>
      <c r="U229" s="36" t="n">
        <f aca="false">_xlfn.IFS(T229="PÚBLICA",3,T229="PÚBLICA CLASIFICADA",2,T229="PÚBLICA RESERVADA",1,T229="ALTA",1,T229="BAJA",3)</f>
        <v>1</v>
      </c>
      <c r="V229" s="33" t="s">
        <v>56</v>
      </c>
      <c r="W229" s="36" t="n">
        <f aca="false">_xlfn.IFS(V229="ALTA",1,V229="MEDIA",2,V229="BAJA",3,V229="N/A",1,V229="NO",3,V229="SI",1)</f>
        <v>1</v>
      </c>
      <c r="X229" s="33" t="s">
        <v>56</v>
      </c>
      <c r="Y229" s="36" t="n">
        <f aca="false">_xlfn.IFS(X229="ALTA",1,X229="MEDIA",2,X229="BAJA",3,X229="N/A",1,X229="no",3,X229="si",1,X229="np",1)</f>
        <v>1</v>
      </c>
      <c r="Z229" s="37" t="n">
        <f aca="false">U229+W229+Y229</f>
        <v>3</v>
      </c>
      <c r="AA229" s="63"/>
      <c r="AC229" s="35"/>
      <c r="AF229" s="35"/>
      <c r="AH229" s="33" t="n">
        <v>1</v>
      </c>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row>
    <row r="230" s="33" customFormat="true" ht="37.85" hidden="false" customHeight="false" outlineLevel="0" collapsed="false">
      <c r="A230" s="33" t="s">
        <v>884</v>
      </c>
      <c r="B230" s="33" t="s">
        <v>708</v>
      </c>
      <c r="C230" s="33" t="s">
        <v>120</v>
      </c>
      <c r="D230" s="33" t="s">
        <v>885</v>
      </c>
      <c r="E230" s="33" t="s">
        <v>886</v>
      </c>
      <c r="F230" s="33" t="s">
        <v>47</v>
      </c>
      <c r="G230" s="33" t="s">
        <v>47</v>
      </c>
      <c r="H230" s="33" t="s">
        <v>136</v>
      </c>
      <c r="I230" s="35" t="n">
        <v>43879</v>
      </c>
      <c r="J230" s="35" t="s">
        <v>192</v>
      </c>
      <c r="K230" s="35" t="s">
        <v>715</v>
      </c>
      <c r="L230" s="35" t="s">
        <v>123</v>
      </c>
      <c r="M230" s="33" t="s">
        <v>50</v>
      </c>
      <c r="N230" s="33" t="s">
        <v>51</v>
      </c>
      <c r="O230" s="33" t="s">
        <v>47</v>
      </c>
      <c r="P230" s="33" t="s">
        <v>53</v>
      </c>
      <c r="Q230" s="33" t="s">
        <v>53</v>
      </c>
      <c r="R230" s="33" t="s">
        <v>47</v>
      </c>
      <c r="S230" s="33" t="s">
        <v>47</v>
      </c>
      <c r="T230" s="33" t="s">
        <v>56</v>
      </c>
      <c r="U230" s="36" t="n">
        <f aca="false">_xlfn.IFS(T230="PÚBLICA",3,T230="PÚBLICA CLASIFICADA",2,T230="PÚBLICA RESERVADA",1,T230="ALTA",1,T230="BAJA",3)</f>
        <v>1</v>
      </c>
      <c r="V230" s="33" t="s">
        <v>57</v>
      </c>
      <c r="W230" s="36" t="n">
        <f aca="false">_xlfn.IFS(V230="ALTA",1,V230="MEDIA",2,V230="BAJA",3,V230="N/A",1,V230="NO",3,V230="SI",1)</f>
        <v>2</v>
      </c>
      <c r="X230" s="33" t="s">
        <v>57</v>
      </c>
      <c r="Y230" s="36" t="n">
        <f aca="false">_xlfn.IFS(X230="ALTA",1,X230="MEDIA",2,X230="BAJA",3,X230="N/A",1,X230="no",3,X230="si",1,X230="np",1)</f>
        <v>2</v>
      </c>
      <c r="Z230" s="37" t="n">
        <f aca="false">U230+W230+Y230</f>
        <v>5</v>
      </c>
      <c r="AA230" s="63"/>
      <c r="AC230" s="35"/>
      <c r="AF230" s="35"/>
      <c r="AH230" s="33" t="n">
        <v>1</v>
      </c>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row>
    <row r="231" s="33" customFormat="true" ht="37.85" hidden="false" customHeight="false" outlineLevel="0" collapsed="false">
      <c r="A231" s="33" t="s">
        <v>887</v>
      </c>
      <c r="B231" s="33" t="s">
        <v>708</v>
      </c>
      <c r="C231" s="33" t="s">
        <v>120</v>
      </c>
      <c r="D231" s="33" t="s">
        <v>888</v>
      </c>
      <c r="E231" s="33" t="s">
        <v>889</v>
      </c>
      <c r="F231" s="33" t="s">
        <v>47</v>
      </c>
      <c r="G231" s="33" t="s">
        <v>47</v>
      </c>
      <c r="H231" s="33" t="s">
        <v>136</v>
      </c>
      <c r="I231" s="35" t="n">
        <v>44069</v>
      </c>
      <c r="J231" s="35" t="s">
        <v>192</v>
      </c>
      <c r="K231" s="35" t="s">
        <v>715</v>
      </c>
      <c r="L231" s="35" t="s">
        <v>123</v>
      </c>
      <c r="M231" s="33" t="s">
        <v>50</v>
      </c>
      <c r="N231" s="33" t="s">
        <v>51</v>
      </c>
      <c r="O231" s="33" t="s">
        <v>47</v>
      </c>
      <c r="P231" s="33" t="s">
        <v>53</v>
      </c>
      <c r="Q231" s="33" t="s">
        <v>53</v>
      </c>
      <c r="R231" s="33" t="s">
        <v>47</v>
      </c>
      <c r="S231" s="33" t="s">
        <v>47</v>
      </c>
      <c r="T231" s="33" t="s">
        <v>56</v>
      </c>
      <c r="U231" s="36" t="n">
        <f aca="false">_xlfn.IFS(T231="PÚBLICA",3,T231="PÚBLICA CLASIFICADA",2,T231="PÚBLICA RESERVADA",1,T231="ALTA",1,T231="BAJA",3)</f>
        <v>1</v>
      </c>
      <c r="V231" s="33" t="s">
        <v>56</v>
      </c>
      <c r="W231" s="36" t="n">
        <f aca="false">_xlfn.IFS(V231="ALTA",1,V231="MEDIA",2,V231="BAJA",3,V231="N/A",1,V231="NO",3,V231="SI",1)</f>
        <v>1</v>
      </c>
      <c r="X231" s="33" t="s">
        <v>45</v>
      </c>
      <c r="Y231" s="36" t="n">
        <f aca="false">_xlfn.IFS(X231="ALTA",1,X231="MEDIA",2,X231="BAJA",3,X231="N/A",1,X231="no",3,X231="si",1,X231="np",1)</f>
        <v>1</v>
      </c>
      <c r="Z231" s="37" t="n">
        <f aca="false">U231+W231+Y231</f>
        <v>3</v>
      </c>
      <c r="AA231" s="63"/>
      <c r="AC231" s="35"/>
      <c r="AF231" s="35"/>
      <c r="AH231" s="33" t="n">
        <v>1</v>
      </c>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c r="EF231" s="38"/>
      <c r="EG231" s="38"/>
      <c r="EH231" s="38"/>
      <c r="EI231" s="38"/>
      <c r="EJ231" s="38"/>
      <c r="EK231" s="38"/>
      <c r="EL231" s="38"/>
      <c r="EM231" s="38"/>
      <c r="EN231" s="38"/>
      <c r="EO231" s="38"/>
      <c r="EP231" s="38"/>
      <c r="EQ231" s="38"/>
      <c r="ER231" s="38"/>
      <c r="ES231" s="38"/>
      <c r="ET231" s="38"/>
      <c r="EU231" s="38"/>
    </row>
    <row r="232" s="33" customFormat="true" ht="37.85" hidden="false" customHeight="false" outlineLevel="0" collapsed="false">
      <c r="A232" s="33" t="s">
        <v>890</v>
      </c>
      <c r="B232" s="33" t="s">
        <v>708</v>
      </c>
      <c r="C232" s="33" t="s">
        <v>120</v>
      </c>
      <c r="D232" s="33" t="s">
        <v>891</v>
      </c>
      <c r="E232" s="33" t="s">
        <v>892</v>
      </c>
      <c r="F232" s="33" t="s">
        <v>47</v>
      </c>
      <c r="G232" s="33" t="s">
        <v>47</v>
      </c>
      <c r="H232" s="33" t="s">
        <v>136</v>
      </c>
      <c r="I232" s="35" t="n">
        <v>44070</v>
      </c>
      <c r="J232" s="35" t="s">
        <v>192</v>
      </c>
      <c r="K232" s="35" t="s">
        <v>715</v>
      </c>
      <c r="L232" s="35" t="s">
        <v>123</v>
      </c>
      <c r="M232" s="33" t="s">
        <v>50</v>
      </c>
      <c r="N232" s="33" t="s">
        <v>51</v>
      </c>
      <c r="O232" s="33" t="s">
        <v>47</v>
      </c>
      <c r="P232" s="33" t="s">
        <v>53</v>
      </c>
      <c r="Q232" s="33" t="s">
        <v>53</v>
      </c>
      <c r="R232" s="33" t="s">
        <v>47</v>
      </c>
      <c r="S232" s="33" t="s">
        <v>47</v>
      </c>
      <c r="T232" s="33" t="s">
        <v>56</v>
      </c>
      <c r="U232" s="36" t="n">
        <f aca="false">_xlfn.IFS(T232="PÚBLICA",3,T232="PÚBLICA CLASIFICADA",2,T232="PÚBLICA RESERVADA",1,T232="ALTA",1,T232="BAJA",3)</f>
        <v>1</v>
      </c>
      <c r="V232" s="33" t="s">
        <v>56</v>
      </c>
      <c r="W232" s="36" t="n">
        <f aca="false">_xlfn.IFS(V232="ALTA",1,V232="MEDIA",2,V232="BAJA",3,V232="N/A",1,V232="NO",3,V232="SI",1)</f>
        <v>1</v>
      </c>
      <c r="X232" s="33" t="s">
        <v>45</v>
      </c>
      <c r="Y232" s="36" t="n">
        <f aca="false">_xlfn.IFS(X232="ALTA",1,X232="MEDIA",2,X232="BAJA",3,X232="N/A",1,X232="no",3,X232="si",1,X232="np",1)</f>
        <v>1</v>
      </c>
      <c r="Z232" s="37" t="n">
        <f aca="false">U232+W232+Y232</f>
        <v>3</v>
      </c>
      <c r="AA232" s="63"/>
      <c r="AC232" s="35"/>
      <c r="AD232" s="35"/>
      <c r="AF232" s="35"/>
      <c r="AH232" s="33" t="n">
        <v>1</v>
      </c>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c r="EF232" s="38"/>
      <c r="EG232" s="38"/>
      <c r="EH232" s="38"/>
      <c r="EI232" s="38"/>
      <c r="EJ232" s="38"/>
      <c r="EK232" s="38"/>
      <c r="EL232" s="38"/>
      <c r="EM232" s="38"/>
      <c r="EN232" s="38"/>
      <c r="EO232" s="38"/>
      <c r="EP232" s="38"/>
      <c r="EQ232" s="38"/>
      <c r="ER232" s="38"/>
      <c r="ES232" s="38"/>
      <c r="ET232" s="38"/>
      <c r="EU232" s="38"/>
    </row>
    <row r="233" s="33" customFormat="true" ht="37.85" hidden="false" customHeight="false" outlineLevel="0" collapsed="false">
      <c r="A233" s="33" t="s">
        <v>893</v>
      </c>
      <c r="B233" s="33" t="s">
        <v>708</v>
      </c>
      <c r="C233" s="33" t="s">
        <v>120</v>
      </c>
      <c r="D233" s="33" t="s">
        <v>894</v>
      </c>
      <c r="E233" s="33" t="s">
        <v>895</v>
      </c>
      <c r="F233" s="33" t="s">
        <v>47</v>
      </c>
      <c r="G233" s="33" t="s">
        <v>47</v>
      </c>
      <c r="H233" s="33" t="s">
        <v>136</v>
      </c>
      <c r="I233" s="35" t="n">
        <v>44312</v>
      </c>
      <c r="J233" s="35" t="s">
        <v>192</v>
      </c>
      <c r="K233" s="35" t="s">
        <v>715</v>
      </c>
      <c r="L233" s="35" t="s">
        <v>123</v>
      </c>
      <c r="M233" s="33" t="s">
        <v>50</v>
      </c>
      <c r="N233" s="33" t="s">
        <v>51</v>
      </c>
      <c r="O233" s="33" t="s">
        <v>47</v>
      </c>
      <c r="P233" s="33" t="s">
        <v>53</v>
      </c>
      <c r="Q233" s="33" t="s">
        <v>53</v>
      </c>
      <c r="R233" s="33" t="s">
        <v>47</v>
      </c>
      <c r="S233" s="33" t="s">
        <v>47</v>
      </c>
      <c r="T233" s="33" t="s">
        <v>56</v>
      </c>
      <c r="U233" s="36" t="n">
        <f aca="false">_xlfn.IFS(T233="PÚBLICA",3,T233="PÚBLICA CLASIFICADA",2,T233="PÚBLICA RESERVADA",1,T233="ALTA",1,T233="BAJA",3)</f>
        <v>1</v>
      </c>
      <c r="V233" s="33" t="s">
        <v>57</v>
      </c>
      <c r="W233" s="36" t="n">
        <f aca="false">_xlfn.IFS(V233="ALTA",1,V233="MEDIA",2,V233="BAJA",3,V233="N/A",1,V233="NO",3,V233="SI",1)</f>
        <v>2</v>
      </c>
      <c r="X233" s="33" t="s">
        <v>111</v>
      </c>
      <c r="Y233" s="36" t="n">
        <f aca="false">_xlfn.IFS(X233="ALTA",1,X233="MEDIA",2,X233="BAJA",3,X233="N/A",1,X233="no",3,X233="si",1,X233="np",1)</f>
        <v>3</v>
      </c>
      <c r="Z233" s="37" t="n">
        <f aca="false">U233+W233+Y233</f>
        <v>6</v>
      </c>
      <c r="AA233" s="63"/>
      <c r="AC233" s="35"/>
      <c r="AD233" s="35"/>
      <c r="AF233" s="35"/>
      <c r="AG233" s="35"/>
      <c r="AH233" s="33" t="n">
        <v>1</v>
      </c>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c r="EN233" s="38"/>
      <c r="EO233" s="38"/>
      <c r="EP233" s="38"/>
      <c r="EQ233" s="38"/>
      <c r="ER233" s="38"/>
      <c r="ES233" s="38"/>
      <c r="ET233" s="38"/>
      <c r="EU233" s="38"/>
    </row>
    <row r="234" s="33" customFormat="true" ht="37.85" hidden="false" customHeight="false" outlineLevel="0" collapsed="false">
      <c r="A234" s="33" t="s">
        <v>896</v>
      </c>
      <c r="B234" s="33" t="s">
        <v>708</v>
      </c>
      <c r="C234" s="33" t="s">
        <v>120</v>
      </c>
      <c r="D234" s="33" t="s">
        <v>897</v>
      </c>
      <c r="E234" s="33" t="s">
        <v>898</v>
      </c>
      <c r="F234" s="33" t="s">
        <v>47</v>
      </c>
      <c r="G234" s="33" t="s">
        <v>47</v>
      </c>
      <c r="H234" s="33" t="s">
        <v>136</v>
      </c>
      <c r="I234" s="35" t="n">
        <v>43971</v>
      </c>
      <c r="J234" s="35" t="s">
        <v>192</v>
      </c>
      <c r="K234" s="35" t="s">
        <v>715</v>
      </c>
      <c r="L234" s="35" t="s">
        <v>123</v>
      </c>
      <c r="M234" s="33" t="s">
        <v>50</v>
      </c>
      <c r="N234" s="33" t="s">
        <v>51</v>
      </c>
      <c r="O234" s="33" t="s">
        <v>47</v>
      </c>
      <c r="P234" s="33" t="s">
        <v>53</v>
      </c>
      <c r="Q234" s="33" t="s">
        <v>53</v>
      </c>
      <c r="R234" s="33" t="s">
        <v>47</v>
      </c>
      <c r="S234" s="33" t="s">
        <v>47</v>
      </c>
      <c r="T234" s="33" t="s">
        <v>56</v>
      </c>
      <c r="U234" s="36" t="n">
        <f aca="false">_xlfn.IFS(T234="PÚBLICA",3,T234="PÚBLICA CLASIFICADA",2,T234="PÚBLICA RESERVADA",1,T234="ALTA",1,T234="BAJA",3)</f>
        <v>1</v>
      </c>
      <c r="V234" s="33" t="s">
        <v>56</v>
      </c>
      <c r="W234" s="36" t="n">
        <f aca="false">_xlfn.IFS(V234="ALTA",1,V234="MEDIA",2,V234="BAJA",3,V234="N/A",1,V234="NO",3,V234="SI",1)</f>
        <v>1</v>
      </c>
      <c r="X234" s="33" t="s">
        <v>56</v>
      </c>
      <c r="Y234" s="36" t="n">
        <f aca="false">_xlfn.IFS(X234="ALTA",1,X234="MEDIA",2,X234="BAJA",3,X234="N/A",1,X234="no",3,X234="si",1,X234="np",1)</f>
        <v>1</v>
      </c>
      <c r="Z234" s="37" t="n">
        <f aca="false">U234+W234+Y234</f>
        <v>3</v>
      </c>
      <c r="AA234" s="63"/>
      <c r="AC234" s="35"/>
      <c r="AD234" s="35"/>
      <c r="AF234" s="35"/>
      <c r="AG234" s="35"/>
      <c r="AH234" s="33" t="n">
        <v>1</v>
      </c>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c r="EA234" s="38"/>
      <c r="EB234" s="38"/>
      <c r="EC234" s="38"/>
      <c r="ED234" s="38"/>
      <c r="EE234" s="38"/>
      <c r="EF234" s="38"/>
      <c r="EG234" s="38"/>
      <c r="EH234" s="38"/>
      <c r="EI234" s="38"/>
      <c r="EJ234" s="38"/>
      <c r="EK234" s="38"/>
      <c r="EL234" s="38"/>
      <c r="EM234" s="38"/>
      <c r="EN234" s="38"/>
      <c r="EO234" s="38"/>
      <c r="EP234" s="38"/>
      <c r="EQ234" s="38"/>
      <c r="ER234" s="38"/>
      <c r="ES234" s="38"/>
      <c r="ET234" s="38"/>
      <c r="EU234" s="38"/>
    </row>
    <row r="235" s="33" customFormat="true" ht="37.85" hidden="false" customHeight="false" outlineLevel="0" collapsed="false">
      <c r="A235" s="33" t="s">
        <v>899</v>
      </c>
      <c r="B235" s="33" t="s">
        <v>708</v>
      </c>
      <c r="C235" s="33" t="s">
        <v>120</v>
      </c>
      <c r="D235" s="33" t="s">
        <v>900</v>
      </c>
      <c r="E235" s="33" t="s">
        <v>901</v>
      </c>
      <c r="F235" s="33" t="s">
        <v>47</v>
      </c>
      <c r="G235" s="33" t="s">
        <v>47</v>
      </c>
      <c r="H235" s="33" t="s">
        <v>136</v>
      </c>
      <c r="I235" s="35" t="n">
        <v>44058</v>
      </c>
      <c r="J235" s="35" t="s">
        <v>235</v>
      </c>
      <c r="K235" s="35" t="s">
        <v>715</v>
      </c>
      <c r="L235" s="35" t="s">
        <v>123</v>
      </c>
      <c r="M235" s="33" t="s">
        <v>50</v>
      </c>
      <c r="N235" s="33" t="s">
        <v>51</v>
      </c>
      <c r="O235" s="33" t="s">
        <v>47</v>
      </c>
      <c r="P235" s="33" t="s">
        <v>53</v>
      </c>
      <c r="Q235" s="33" t="s">
        <v>53</v>
      </c>
      <c r="R235" s="33" t="s">
        <v>47</v>
      </c>
      <c r="S235" s="33" t="s">
        <v>47</v>
      </c>
      <c r="T235" s="33" t="s">
        <v>56</v>
      </c>
      <c r="U235" s="36" t="n">
        <f aca="false">_xlfn.IFS(T235="PÚBLICA",3,T235="PÚBLICA CLASIFICADA",2,T235="PÚBLICA RESERVADA",1,T235="ALTA",1,T235="BAJA",3)</f>
        <v>1</v>
      </c>
      <c r="V235" s="33" t="s">
        <v>57</v>
      </c>
      <c r="W235" s="36" t="n">
        <f aca="false">_xlfn.IFS(V235="ALTA",1,V235="MEDIA",2,V235="BAJA",3,V235="N/A",1,V235="NO",3,V235="SI",1)</f>
        <v>2</v>
      </c>
      <c r="X235" s="33" t="s">
        <v>56</v>
      </c>
      <c r="Y235" s="36" t="n">
        <f aca="false">_xlfn.IFS(X235="ALTA",1,X235="MEDIA",2,X235="BAJA",3,X235="N/A",1,X235="no",3,X235="si",1,X235="np",1)</f>
        <v>1</v>
      </c>
      <c r="Z235" s="37" t="n">
        <f aca="false">U235+W235+Y235</f>
        <v>4</v>
      </c>
      <c r="AA235" s="63"/>
      <c r="AC235" s="35"/>
      <c r="AF235" s="35"/>
      <c r="AG235" s="35"/>
      <c r="AH235" s="33" t="n">
        <v>1</v>
      </c>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c r="EF235" s="38"/>
      <c r="EG235" s="38"/>
      <c r="EH235" s="38"/>
      <c r="EI235" s="38"/>
      <c r="EJ235" s="38"/>
      <c r="EK235" s="38"/>
      <c r="EL235" s="38"/>
      <c r="EM235" s="38"/>
      <c r="EN235" s="38"/>
      <c r="EO235" s="38"/>
      <c r="EP235" s="38"/>
      <c r="EQ235" s="38"/>
      <c r="ER235" s="38"/>
      <c r="ES235" s="38"/>
      <c r="ET235" s="38"/>
      <c r="EU235" s="38"/>
    </row>
    <row r="236" s="33" customFormat="true" ht="37.85" hidden="false" customHeight="false" outlineLevel="0" collapsed="false">
      <c r="A236" s="33" t="s">
        <v>902</v>
      </c>
      <c r="B236" s="33" t="s">
        <v>708</v>
      </c>
      <c r="C236" s="33" t="s">
        <v>120</v>
      </c>
      <c r="D236" s="33" t="s">
        <v>903</v>
      </c>
      <c r="E236" s="33" t="s">
        <v>904</v>
      </c>
      <c r="F236" s="33" t="s">
        <v>47</v>
      </c>
      <c r="G236" s="33" t="s">
        <v>47</v>
      </c>
      <c r="H236" s="33" t="s">
        <v>136</v>
      </c>
      <c r="I236" s="35" t="n">
        <v>44362</v>
      </c>
      <c r="J236" s="35" t="s">
        <v>235</v>
      </c>
      <c r="K236" s="35" t="s">
        <v>715</v>
      </c>
      <c r="L236" s="35" t="s">
        <v>123</v>
      </c>
      <c r="M236" s="33" t="s">
        <v>50</v>
      </c>
      <c r="N236" s="33" t="s">
        <v>51</v>
      </c>
      <c r="O236" s="33" t="s">
        <v>47</v>
      </c>
      <c r="P236" s="33" t="s">
        <v>53</v>
      </c>
      <c r="Q236" s="33" t="s">
        <v>53</v>
      </c>
      <c r="R236" s="33" t="s">
        <v>47</v>
      </c>
      <c r="S236" s="33" t="s">
        <v>47</v>
      </c>
      <c r="T236" s="33" t="s">
        <v>56</v>
      </c>
      <c r="U236" s="36" t="n">
        <f aca="false">_xlfn.IFS(T236="PÚBLICA",3,T236="PÚBLICA CLASIFICADA",2,T236="PÚBLICA RESERVADA",1,T236="ALTA",1,T236="BAJA",3)</f>
        <v>1</v>
      </c>
      <c r="V236" s="33" t="s">
        <v>57</v>
      </c>
      <c r="W236" s="36" t="n">
        <f aca="false">_xlfn.IFS(V236="ALTA",1,V236="MEDIA",2,V236="BAJA",3,V236="N/A",1,V236="NO",3,V236="SI",1)</f>
        <v>2</v>
      </c>
      <c r="X236" s="33" t="s">
        <v>56</v>
      </c>
      <c r="Y236" s="36" t="n">
        <f aca="false">_xlfn.IFS(X236="ALTA",1,X236="MEDIA",2,X236="BAJA",3,X236="N/A",1,X236="no",3,X236="si",1,X236="np",1)</f>
        <v>1</v>
      </c>
      <c r="Z236" s="37" t="n">
        <f aca="false">U236+W236+Y236</f>
        <v>4</v>
      </c>
      <c r="AA236" s="63"/>
      <c r="AC236" s="35"/>
      <c r="AD236" s="35"/>
      <c r="AF236" s="35"/>
      <c r="AH236" s="33" t="n">
        <v>1</v>
      </c>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c r="EN236" s="38"/>
      <c r="EO236" s="38"/>
      <c r="EP236" s="38"/>
      <c r="EQ236" s="38"/>
      <c r="ER236" s="38"/>
      <c r="ES236" s="38"/>
      <c r="ET236" s="38"/>
      <c r="EU236" s="38"/>
    </row>
    <row r="237" s="33" customFormat="true" ht="37.85" hidden="false" customHeight="false" outlineLevel="0" collapsed="false">
      <c r="A237" s="33" t="s">
        <v>905</v>
      </c>
      <c r="B237" s="33" t="s">
        <v>708</v>
      </c>
      <c r="C237" s="33" t="s">
        <v>120</v>
      </c>
      <c r="D237" s="33" t="s">
        <v>906</v>
      </c>
      <c r="E237" s="33" t="s">
        <v>904</v>
      </c>
      <c r="F237" s="33" t="s">
        <v>47</v>
      </c>
      <c r="G237" s="33" t="s">
        <v>47</v>
      </c>
      <c r="H237" s="33" t="s">
        <v>136</v>
      </c>
      <c r="I237" s="35" t="n">
        <v>44363</v>
      </c>
      <c r="J237" s="35" t="s">
        <v>235</v>
      </c>
      <c r="K237" s="35" t="s">
        <v>715</v>
      </c>
      <c r="L237" s="35" t="s">
        <v>123</v>
      </c>
      <c r="M237" s="33" t="s">
        <v>50</v>
      </c>
      <c r="N237" s="33" t="s">
        <v>51</v>
      </c>
      <c r="O237" s="33" t="s">
        <v>47</v>
      </c>
      <c r="P237" s="33" t="s">
        <v>53</v>
      </c>
      <c r="Q237" s="33" t="s">
        <v>53</v>
      </c>
      <c r="R237" s="33" t="s">
        <v>47</v>
      </c>
      <c r="S237" s="33" t="s">
        <v>47</v>
      </c>
      <c r="T237" s="33" t="s">
        <v>56</v>
      </c>
      <c r="U237" s="36" t="n">
        <f aca="false">_xlfn.IFS(T237="PÚBLICA",3,T237="PÚBLICA CLASIFICADA",2,T237="PÚBLICA RESERVADA",1,T237="ALTA",1,T237="BAJA",3)</f>
        <v>1</v>
      </c>
      <c r="V237" s="33" t="s">
        <v>57</v>
      </c>
      <c r="W237" s="36" t="n">
        <f aca="false">_xlfn.IFS(V237="ALTA",1,V237="MEDIA",2,V237="BAJA",3,V237="N/A",1,V237="NO",3,V237="SI",1)</f>
        <v>2</v>
      </c>
      <c r="X237" s="33" t="s">
        <v>56</v>
      </c>
      <c r="Y237" s="36" t="n">
        <f aca="false">_xlfn.IFS(X237="ALTA",1,X237="MEDIA",2,X237="BAJA",3,X237="N/A",1,X237="no",3,X237="si",1,X237="np",1)</f>
        <v>1</v>
      </c>
      <c r="Z237" s="37" t="n">
        <f aca="false">U237+W237+Y237</f>
        <v>4</v>
      </c>
      <c r="AA237" s="63"/>
      <c r="AC237" s="35"/>
      <c r="AF237" s="35"/>
      <c r="AG237" s="35"/>
      <c r="AH237" s="33" t="n">
        <v>1</v>
      </c>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c r="EL237" s="38"/>
      <c r="EM237" s="38"/>
      <c r="EN237" s="38"/>
      <c r="EO237" s="38"/>
      <c r="EP237" s="38"/>
      <c r="EQ237" s="38"/>
      <c r="ER237" s="38"/>
      <c r="ES237" s="38"/>
      <c r="ET237" s="38"/>
      <c r="EU237" s="38"/>
    </row>
    <row r="238" s="33" customFormat="true" ht="37.85" hidden="false" customHeight="false" outlineLevel="0" collapsed="false">
      <c r="A238" s="33" t="s">
        <v>907</v>
      </c>
      <c r="B238" s="33" t="s">
        <v>708</v>
      </c>
      <c r="C238" s="33" t="s">
        <v>120</v>
      </c>
      <c r="D238" s="33" t="s">
        <v>908</v>
      </c>
      <c r="E238" s="33" t="s">
        <v>909</v>
      </c>
      <c r="F238" s="33" t="s">
        <v>47</v>
      </c>
      <c r="G238" s="33" t="s">
        <v>47</v>
      </c>
      <c r="H238" s="33" t="s">
        <v>136</v>
      </c>
      <c r="I238" s="35" t="n">
        <v>44362</v>
      </c>
      <c r="J238" s="35" t="s">
        <v>235</v>
      </c>
      <c r="K238" s="35" t="s">
        <v>715</v>
      </c>
      <c r="L238" s="35" t="s">
        <v>123</v>
      </c>
      <c r="M238" s="33" t="s">
        <v>50</v>
      </c>
      <c r="N238" s="33" t="s">
        <v>51</v>
      </c>
      <c r="O238" s="33" t="s">
        <v>47</v>
      </c>
      <c r="P238" s="33" t="s">
        <v>53</v>
      </c>
      <c r="Q238" s="33" t="s">
        <v>53</v>
      </c>
      <c r="R238" s="33" t="s">
        <v>47</v>
      </c>
      <c r="S238" s="33" t="s">
        <v>47</v>
      </c>
      <c r="T238" s="33" t="s">
        <v>56</v>
      </c>
      <c r="U238" s="36" t="n">
        <f aca="false">_xlfn.IFS(T238="PÚBLICA",3,T238="PÚBLICA CLASIFICADA",2,T238="PÚBLICA RESERVADA",1,T238="ALTA",1,T238="BAJA",3)</f>
        <v>1</v>
      </c>
      <c r="V238" s="33" t="s">
        <v>57</v>
      </c>
      <c r="W238" s="36" t="n">
        <f aca="false">_xlfn.IFS(V238="ALTA",1,V238="MEDIA",2,V238="BAJA",3,V238="N/A",1,V238="NO",3,V238="SI",1)</f>
        <v>2</v>
      </c>
      <c r="X238" s="33" t="s">
        <v>111</v>
      </c>
      <c r="Y238" s="36" t="n">
        <f aca="false">_xlfn.IFS(X238="ALTA",1,X238="MEDIA",2,X238="BAJA",3,X238="N/A",1,X238="no",3,X238="si",1,X238="np",1)</f>
        <v>3</v>
      </c>
      <c r="Z238" s="37" t="n">
        <f aca="false">U238+W238+Y238</f>
        <v>6</v>
      </c>
      <c r="AA238" s="63"/>
      <c r="AC238" s="35"/>
      <c r="AF238" s="35"/>
      <c r="AH238" s="33" t="n">
        <v>1</v>
      </c>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c r="EL238" s="38"/>
      <c r="EM238" s="38"/>
      <c r="EN238" s="38"/>
      <c r="EO238" s="38"/>
      <c r="EP238" s="38"/>
      <c r="EQ238" s="38"/>
      <c r="ER238" s="38"/>
      <c r="ES238" s="38"/>
      <c r="ET238" s="38"/>
      <c r="EU238" s="38"/>
    </row>
    <row r="239" s="33" customFormat="true" ht="37.85" hidden="false" customHeight="false" outlineLevel="0" collapsed="false">
      <c r="A239" s="33" t="s">
        <v>910</v>
      </c>
      <c r="B239" s="33" t="s">
        <v>708</v>
      </c>
      <c r="C239" s="33" t="s">
        <v>120</v>
      </c>
      <c r="D239" s="33" t="s">
        <v>908</v>
      </c>
      <c r="E239" s="33" t="s">
        <v>911</v>
      </c>
      <c r="F239" s="33" t="s">
        <v>47</v>
      </c>
      <c r="G239" s="33" t="s">
        <v>47</v>
      </c>
      <c r="H239" s="33" t="s">
        <v>136</v>
      </c>
      <c r="I239" s="35" t="n">
        <v>44362</v>
      </c>
      <c r="J239" s="35" t="s">
        <v>235</v>
      </c>
      <c r="K239" s="35" t="s">
        <v>715</v>
      </c>
      <c r="L239" s="35" t="s">
        <v>123</v>
      </c>
      <c r="M239" s="33" t="s">
        <v>50</v>
      </c>
      <c r="N239" s="33" t="s">
        <v>51</v>
      </c>
      <c r="O239" s="33" t="s">
        <v>47</v>
      </c>
      <c r="P239" s="33" t="s">
        <v>53</v>
      </c>
      <c r="Q239" s="33" t="s">
        <v>53</v>
      </c>
      <c r="R239" s="33" t="s">
        <v>47</v>
      </c>
      <c r="S239" s="33" t="s">
        <v>47</v>
      </c>
      <c r="T239" s="33" t="s">
        <v>56</v>
      </c>
      <c r="U239" s="36" t="n">
        <f aca="false">_xlfn.IFS(T239="PÚBLICA",3,T239="PÚBLICA CLASIFICADA",2,T239="PÚBLICA RESERVADA",1,T239="ALTA",1,T239="BAJA",3)</f>
        <v>1</v>
      </c>
      <c r="V239" s="33" t="s">
        <v>57</v>
      </c>
      <c r="W239" s="36" t="n">
        <f aca="false">_xlfn.IFS(V239="ALTA",1,V239="MEDIA",2,V239="BAJA",3,V239="N/A",1,V239="NO",3,V239="SI",1)</f>
        <v>2</v>
      </c>
      <c r="X239" s="33" t="s">
        <v>111</v>
      </c>
      <c r="Y239" s="36" t="n">
        <f aca="false">_xlfn.IFS(X239="ALTA",1,X239="MEDIA",2,X239="BAJA",3,X239="N/A",1,X239="no",3,X239="si",1,X239="np",1)</f>
        <v>3</v>
      </c>
      <c r="Z239" s="37" t="n">
        <f aca="false">U239+W239+Y239</f>
        <v>6</v>
      </c>
      <c r="AA239" s="63"/>
      <c r="AC239" s="35"/>
      <c r="AF239" s="35"/>
      <c r="AH239" s="33" t="n">
        <v>1</v>
      </c>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row>
    <row r="240" s="33" customFormat="true" ht="37.85" hidden="false" customHeight="false" outlineLevel="0" collapsed="false">
      <c r="A240" s="33" t="s">
        <v>912</v>
      </c>
      <c r="B240" s="33" t="s">
        <v>708</v>
      </c>
      <c r="C240" s="33" t="s">
        <v>120</v>
      </c>
      <c r="D240" s="33" t="s">
        <v>913</v>
      </c>
      <c r="E240" s="33" t="s">
        <v>914</v>
      </c>
      <c r="F240" s="33" t="s">
        <v>47</v>
      </c>
      <c r="G240" s="33" t="s">
        <v>47</v>
      </c>
      <c r="H240" s="33" t="s">
        <v>136</v>
      </c>
      <c r="I240" s="35" t="n">
        <v>44058</v>
      </c>
      <c r="J240" s="35" t="s">
        <v>235</v>
      </c>
      <c r="K240" s="35" t="s">
        <v>715</v>
      </c>
      <c r="L240" s="35" t="s">
        <v>123</v>
      </c>
      <c r="M240" s="33" t="s">
        <v>50</v>
      </c>
      <c r="N240" s="33" t="s">
        <v>51</v>
      </c>
      <c r="O240" s="33" t="s">
        <v>47</v>
      </c>
      <c r="P240" s="33" t="s">
        <v>53</v>
      </c>
      <c r="Q240" s="33" t="s">
        <v>53</v>
      </c>
      <c r="R240" s="33" t="s">
        <v>47</v>
      </c>
      <c r="S240" s="33" t="s">
        <v>47</v>
      </c>
      <c r="T240" s="33" t="s">
        <v>56</v>
      </c>
      <c r="U240" s="36" t="n">
        <f aca="false">_xlfn.IFS(T240="PÚBLICA",3,T240="PÚBLICA CLASIFICADA",2,T240="PÚBLICA RESERVADA",1,T240="ALTA",1,T240="BAJA",3)</f>
        <v>1</v>
      </c>
      <c r="V240" s="33" t="s">
        <v>57</v>
      </c>
      <c r="W240" s="36" t="n">
        <f aca="false">_xlfn.IFS(V240="ALTA",1,V240="MEDIA",2,V240="BAJA",3,V240="N/A",1,V240="NO",3,V240="SI",1)</f>
        <v>2</v>
      </c>
      <c r="X240" s="33" t="s">
        <v>56</v>
      </c>
      <c r="Y240" s="36" t="n">
        <f aca="false">_xlfn.IFS(X240="ALTA",1,X240="MEDIA",2,X240="BAJA",3,X240="N/A",1,X240="no",3,X240="si",1,X240="np",1)</f>
        <v>1</v>
      </c>
      <c r="Z240" s="37" t="n">
        <f aca="false">U240+W240+Y240</f>
        <v>4</v>
      </c>
      <c r="AA240" s="63"/>
      <c r="AC240" s="35"/>
      <c r="AF240" s="35"/>
      <c r="AH240" s="33" t="n">
        <v>1</v>
      </c>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c r="EF240" s="38"/>
      <c r="EG240" s="38"/>
      <c r="EH240" s="38"/>
      <c r="EI240" s="38"/>
      <c r="EJ240" s="38"/>
      <c r="EK240" s="38"/>
      <c r="EL240" s="38"/>
      <c r="EM240" s="38"/>
      <c r="EN240" s="38"/>
      <c r="EO240" s="38"/>
      <c r="EP240" s="38"/>
      <c r="EQ240" s="38"/>
      <c r="ER240" s="38"/>
      <c r="ES240" s="38"/>
      <c r="ET240" s="38"/>
      <c r="EU240" s="38"/>
    </row>
    <row r="241" s="33" customFormat="true" ht="37.85" hidden="false" customHeight="false" outlineLevel="0" collapsed="false">
      <c r="A241" s="33" t="s">
        <v>915</v>
      </c>
      <c r="B241" s="33" t="s">
        <v>708</v>
      </c>
      <c r="C241" s="33" t="s">
        <v>120</v>
      </c>
      <c r="D241" s="33" t="s">
        <v>916</v>
      </c>
      <c r="E241" s="33" t="s">
        <v>917</v>
      </c>
      <c r="F241" s="33" t="s">
        <v>47</v>
      </c>
      <c r="G241" s="33" t="s">
        <v>47</v>
      </c>
      <c r="H241" s="33" t="s">
        <v>136</v>
      </c>
      <c r="I241" s="35" t="n">
        <v>44058</v>
      </c>
      <c r="J241" s="35" t="s">
        <v>235</v>
      </c>
      <c r="K241" s="35" t="s">
        <v>715</v>
      </c>
      <c r="L241" s="35" t="s">
        <v>123</v>
      </c>
      <c r="M241" s="33" t="s">
        <v>50</v>
      </c>
      <c r="N241" s="33" t="s">
        <v>51</v>
      </c>
      <c r="O241" s="33" t="s">
        <v>47</v>
      </c>
      <c r="P241" s="33" t="s">
        <v>53</v>
      </c>
      <c r="Q241" s="33" t="s">
        <v>53</v>
      </c>
      <c r="R241" s="33" t="s">
        <v>47</v>
      </c>
      <c r="S241" s="33" t="s">
        <v>47</v>
      </c>
      <c r="T241" s="33" t="s">
        <v>56</v>
      </c>
      <c r="U241" s="36" t="n">
        <f aca="false">_xlfn.IFS(T241="PÚBLICA",3,T241="PÚBLICA CLASIFICADA",2,T241="PÚBLICA RESERVADA",1,T241="ALTA",1,T241="BAJA",3)</f>
        <v>1</v>
      </c>
      <c r="V241" s="33" t="s">
        <v>57</v>
      </c>
      <c r="W241" s="36" t="n">
        <f aca="false">_xlfn.IFS(V241="ALTA",1,V241="MEDIA",2,V241="BAJA",3,V241="N/A",1,V241="NO",3,V241="SI",1)</f>
        <v>2</v>
      </c>
      <c r="X241" s="33" t="s">
        <v>111</v>
      </c>
      <c r="Y241" s="36" t="n">
        <f aca="false">_xlfn.IFS(X241="ALTA",1,X241="MEDIA",2,X241="BAJA",3,X241="N/A",1,X241="no",3,X241="si",1,X241="np",1)</f>
        <v>3</v>
      </c>
      <c r="Z241" s="37" t="n">
        <f aca="false">U241+W241+Y241</f>
        <v>6</v>
      </c>
      <c r="AA241" s="63"/>
      <c r="AC241" s="35"/>
      <c r="AF241" s="35"/>
      <c r="AH241" s="33" t="n">
        <v>1</v>
      </c>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c r="EA241" s="38"/>
      <c r="EB241" s="38"/>
      <c r="EC241" s="38"/>
      <c r="ED241" s="38"/>
      <c r="EE241" s="38"/>
      <c r="EF241" s="38"/>
      <c r="EG241" s="38"/>
      <c r="EH241" s="38"/>
      <c r="EI241" s="38"/>
      <c r="EJ241" s="38"/>
      <c r="EK241" s="38"/>
      <c r="EL241" s="38"/>
      <c r="EM241" s="38"/>
      <c r="EN241" s="38"/>
      <c r="EO241" s="38"/>
      <c r="EP241" s="38"/>
      <c r="EQ241" s="38"/>
      <c r="ER241" s="38"/>
      <c r="ES241" s="38"/>
      <c r="ET241" s="38"/>
      <c r="EU241" s="38"/>
    </row>
    <row r="242" s="33" customFormat="true" ht="50.5" hidden="false" customHeight="false" outlineLevel="0" collapsed="false">
      <c r="A242" s="33" t="s">
        <v>918</v>
      </c>
      <c r="B242" s="33" t="s">
        <v>708</v>
      </c>
      <c r="C242" s="33" t="s">
        <v>170</v>
      </c>
      <c r="D242" s="33" t="s">
        <v>919</v>
      </c>
      <c r="E242" s="33" t="s">
        <v>920</v>
      </c>
      <c r="F242" s="33" t="s">
        <v>47</v>
      </c>
      <c r="G242" s="33" t="s">
        <v>47</v>
      </c>
      <c r="H242" s="33" t="s">
        <v>46</v>
      </c>
      <c r="I242" s="33" t="s">
        <v>47</v>
      </c>
      <c r="J242" s="35" t="s">
        <v>48</v>
      </c>
      <c r="K242" s="35" t="s">
        <v>715</v>
      </c>
      <c r="L242" s="35" t="s">
        <v>123</v>
      </c>
      <c r="M242" s="33" t="s">
        <v>50</v>
      </c>
      <c r="N242" s="33" t="s">
        <v>52</v>
      </c>
      <c r="O242" s="33" t="s">
        <v>52</v>
      </c>
      <c r="P242" s="33" t="s">
        <v>53</v>
      </c>
      <c r="Q242" s="33" t="s">
        <v>53</v>
      </c>
      <c r="R242" s="33" t="s">
        <v>47</v>
      </c>
      <c r="S242" s="33" t="s">
        <v>47</v>
      </c>
      <c r="T242" s="33" t="s">
        <v>56</v>
      </c>
      <c r="U242" s="36" t="n">
        <f aca="false">_xlfn.IFS(T242="PÚBLICA",3,T242="PÚBLICA CLASIFICADA",2,T242="PÚBLICA RESERVADA",1,T242="ALTA",1,T242="BAJA",3)</f>
        <v>1</v>
      </c>
      <c r="V242" s="33" t="s">
        <v>57</v>
      </c>
      <c r="W242" s="36" t="n">
        <f aca="false">_xlfn.IFS(V242="ALTA",1,V242="MEDIA",2,V242="BAJA",3,V242="N/A",1,V242="NO",3,V242="SI",1)</f>
        <v>2</v>
      </c>
      <c r="X242" s="33" t="s">
        <v>111</v>
      </c>
      <c r="Y242" s="36" t="n">
        <f aca="false">_xlfn.IFS(X242="ALTA",1,X242="MEDIA",2,X242="BAJA",3,X242="N/A",1,X242="no",3,X242="si",1,X242="np",1)</f>
        <v>3</v>
      </c>
      <c r="Z242" s="37" t="n">
        <f aca="false">U242+W242+Y242</f>
        <v>6</v>
      </c>
      <c r="AA242" s="63"/>
      <c r="AC242" s="35"/>
      <c r="AF242" s="35"/>
      <c r="AH242" s="33" t="n">
        <v>1</v>
      </c>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c r="EA242" s="38"/>
      <c r="EB242" s="38"/>
      <c r="EC242" s="38"/>
      <c r="ED242" s="38"/>
      <c r="EE242" s="38"/>
      <c r="EF242" s="38"/>
      <c r="EG242" s="38"/>
      <c r="EH242" s="38"/>
      <c r="EI242" s="38"/>
      <c r="EJ242" s="38"/>
      <c r="EK242" s="38"/>
      <c r="EL242" s="38"/>
      <c r="EM242" s="38"/>
      <c r="EN242" s="38"/>
      <c r="EO242" s="38"/>
      <c r="EP242" s="38"/>
      <c r="EQ242" s="38"/>
      <c r="ER242" s="38"/>
      <c r="ES242" s="38"/>
      <c r="ET242" s="38"/>
      <c r="EU242" s="38"/>
    </row>
    <row r="243" s="33" customFormat="true" ht="37.85" hidden="false" customHeight="false" outlineLevel="0" collapsed="false">
      <c r="A243" s="33" t="s">
        <v>921</v>
      </c>
      <c r="B243" s="33" t="s">
        <v>708</v>
      </c>
      <c r="C243" s="33" t="s">
        <v>170</v>
      </c>
      <c r="D243" s="33" t="s">
        <v>922</v>
      </c>
      <c r="E243" s="33" t="s">
        <v>923</v>
      </c>
      <c r="F243" s="33" t="s">
        <v>47</v>
      </c>
      <c r="G243" s="33" t="s">
        <v>47</v>
      </c>
      <c r="H243" s="33" t="s">
        <v>46</v>
      </c>
      <c r="I243" s="33" t="s">
        <v>47</v>
      </c>
      <c r="J243" s="35" t="s">
        <v>48</v>
      </c>
      <c r="K243" s="35" t="s">
        <v>715</v>
      </c>
      <c r="L243" s="35" t="s">
        <v>123</v>
      </c>
      <c r="M243" s="33" t="s">
        <v>50</v>
      </c>
      <c r="N243" s="33" t="s">
        <v>51</v>
      </c>
      <c r="O243" s="33" t="s">
        <v>47</v>
      </c>
      <c r="P243" s="33" t="s">
        <v>53</v>
      </c>
      <c r="Q243" s="33" t="s">
        <v>53</v>
      </c>
      <c r="R243" s="33" t="s">
        <v>47</v>
      </c>
      <c r="S243" s="33" t="s">
        <v>47</v>
      </c>
      <c r="T243" s="33" t="s">
        <v>56</v>
      </c>
      <c r="U243" s="36" t="n">
        <f aca="false">_xlfn.IFS(T243="PÚBLICA",3,T243="PÚBLICA CLASIFICADA",2,T243="PÚBLICA RESERVADA",1,T243="ALTA",1,T243="BAJA",3)</f>
        <v>1</v>
      </c>
      <c r="V243" s="33" t="s">
        <v>56</v>
      </c>
      <c r="W243" s="36" t="n">
        <f aca="false">_xlfn.IFS(V243="ALTA",1,V243="MEDIA",2,V243="BAJA",3,V243="N/A",1,V243="NO",3,V243="SI",1)</f>
        <v>1</v>
      </c>
      <c r="X243" s="33" t="s">
        <v>56</v>
      </c>
      <c r="Y243" s="36" t="n">
        <f aca="false">_xlfn.IFS(X243="ALTA",1,X243="MEDIA",2,X243="BAJA",3,X243="N/A",1,X243="no",3,X243="si",1,X243="np",1)</f>
        <v>1</v>
      </c>
      <c r="Z243" s="37" t="n">
        <f aca="false">U243+W243+Y243</f>
        <v>3</v>
      </c>
      <c r="AA243" s="63"/>
      <c r="AC243" s="35"/>
      <c r="AF243" s="35"/>
      <c r="AH243" s="33" t="n">
        <v>1</v>
      </c>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c r="EA243" s="38"/>
      <c r="EB243" s="38"/>
      <c r="EC243" s="38"/>
      <c r="ED243" s="38"/>
      <c r="EE243" s="38"/>
      <c r="EF243" s="38"/>
      <c r="EG243" s="38"/>
      <c r="EH243" s="38"/>
      <c r="EI243" s="38"/>
      <c r="EJ243" s="38"/>
      <c r="EK243" s="38"/>
      <c r="EL243" s="38"/>
      <c r="EM243" s="38"/>
      <c r="EN243" s="38"/>
      <c r="EO243" s="38"/>
      <c r="EP243" s="38"/>
      <c r="EQ243" s="38"/>
      <c r="ER243" s="38"/>
      <c r="ES243" s="38"/>
      <c r="ET243" s="38"/>
      <c r="EU243" s="38"/>
    </row>
    <row r="244" s="33" customFormat="true" ht="37.85" hidden="false" customHeight="false" outlineLevel="0" collapsed="false">
      <c r="A244" s="33" t="s">
        <v>924</v>
      </c>
      <c r="B244" s="33" t="s">
        <v>708</v>
      </c>
      <c r="C244" s="33" t="s">
        <v>170</v>
      </c>
      <c r="D244" s="33" t="s">
        <v>922</v>
      </c>
      <c r="E244" s="33" t="s">
        <v>923</v>
      </c>
      <c r="F244" s="33" t="s">
        <v>47</v>
      </c>
      <c r="G244" s="33" t="s">
        <v>47</v>
      </c>
      <c r="H244" s="33" t="s">
        <v>46</v>
      </c>
      <c r="I244" s="35"/>
      <c r="J244" s="35" t="s">
        <v>48</v>
      </c>
      <c r="K244" s="35" t="s">
        <v>715</v>
      </c>
      <c r="L244" s="35" t="s">
        <v>123</v>
      </c>
      <c r="M244" s="33" t="s">
        <v>50</v>
      </c>
      <c r="N244" s="33" t="s">
        <v>51</v>
      </c>
      <c r="O244" s="33" t="s">
        <v>124</v>
      </c>
      <c r="P244" s="33" t="s">
        <v>45</v>
      </c>
      <c r="Q244" s="33" t="s">
        <v>53</v>
      </c>
      <c r="S244" s="64" t="s">
        <v>925</v>
      </c>
      <c r="T244" s="33" t="s">
        <v>369</v>
      </c>
      <c r="U244" s="36" t="n">
        <f aca="false">_xlfn.IFS(T244="PÚBLICA",3,T244="PÚBLICA CLASIFICADA",2,T244="PÚBLICA RESERVADA",1,T244="ALTA",1,T244="BAJA",3)</f>
        <v>1</v>
      </c>
      <c r="V244" s="33" t="s">
        <v>56</v>
      </c>
      <c r="W244" s="36" t="n">
        <f aca="false">_xlfn.IFS(V244="ALTA",1,V244="MEDIA",2,V244="BAJA",3,V244="N/A",1,V244="NO",3,V244="SI",1)</f>
        <v>1</v>
      </c>
      <c r="X244" s="33" t="s">
        <v>56</v>
      </c>
      <c r="Y244" s="36" t="n">
        <f aca="false">_xlfn.IFS(X244="ALTA",1,X244="MEDIA",2,X244="BAJA",3,X244="N/A",1,X244="no",3,X244="si",1,X244="np",1)</f>
        <v>1</v>
      </c>
      <c r="Z244" s="37" t="n">
        <f aca="false">U244+W244+Y244</f>
        <v>3</v>
      </c>
      <c r="AA244" s="63"/>
      <c r="AF244" s="35"/>
      <c r="AH244" s="33" t="n">
        <v>1</v>
      </c>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c r="EA244" s="38"/>
      <c r="EB244" s="38"/>
      <c r="EC244" s="38"/>
      <c r="ED244" s="38"/>
      <c r="EE244" s="38"/>
      <c r="EF244" s="38"/>
      <c r="EG244" s="38"/>
      <c r="EH244" s="38"/>
      <c r="EI244" s="38"/>
      <c r="EJ244" s="38"/>
      <c r="EK244" s="38"/>
      <c r="EL244" s="38"/>
      <c r="EM244" s="38"/>
      <c r="EN244" s="38"/>
      <c r="EO244" s="38"/>
      <c r="EP244" s="38"/>
      <c r="EQ244" s="38"/>
      <c r="ER244" s="38"/>
      <c r="ES244" s="38"/>
      <c r="ET244" s="38"/>
      <c r="EU244" s="38"/>
    </row>
    <row r="245" s="33" customFormat="true" ht="68.85" hidden="false" customHeight="false" outlineLevel="0" collapsed="false">
      <c r="A245" s="33" t="s">
        <v>926</v>
      </c>
      <c r="B245" s="33" t="s">
        <v>708</v>
      </c>
      <c r="C245" s="33" t="s">
        <v>42</v>
      </c>
      <c r="D245" s="33" t="s">
        <v>927</v>
      </c>
      <c r="E245" s="33" t="s">
        <v>928</v>
      </c>
      <c r="F245" s="33" t="s">
        <v>53</v>
      </c>
      <c r="G245" s="33" t="s">
        <v>47</v>
      </c>
      <c r="H245" s="33" t="s">
        <v>46</v>
      </c>
      <c r="I245" s="35" t="n">
        <v>44099</v>
      </c>
      <c r="J245" s="35" t="s">
        <v>235</v>
      </c>
      <c r="K245" s="35" t="s">
        <v>715</v>
      </c>
      <c r="L245" s="35" t="s">
        <v>123</v>
      </c>
      <c r="M245" s="33" t="s">
        <v>50</v>
      </c>
      <c r="N245" s="33" t="s">
        <v>51</v>
      </c>
      <c r="O245" s="33" t="s">
        <v>124</v>
      </c>
      <c r="P245" s="33" t="s">
        <v>45</v>
      </c>
      <c r="Q245" s="33" t="s">
        <v>45</v>
      </c>
      <c r="R245" s="33" t="s">
        <v>47</v>
      </c>
      <c r="S245" s="65" t="s">
        <v>929</v>
      </c>
      <c r="T245" s="33" t="s">
        <v>55</v>
      </c>
      <c r="U245" s="36" t="n">
        <f aca="false">_xlfn.IFS(T245="PÚBLICA",3,T245="PÚBLICA CLASIFICADA",2,T245="PÚBLICA RESERVADA",1,T245="ALTA",1,T245="BAJA",3)</f>
        <v>3</v>
      </c>
      <c r="V245" s="33" t="s">
        <v>56</v>
      </c>
      <c r="W245" s="36" t="n">
        <f aca="false">_xlfn.IFS(V245="ALTA",1,V245="MEDIA",2,V245="BAJA",3,V245="N/A",1,V245="NO",3,V245="SI",1)</f>
        <v>1</v>
      </c>
      <c r="X245" s="33" t="s">
        <v>56</v>
      </c>
      <c r="Y245" s="36" t="n">
        <f aca="false">_xlfn.IFS(X245="ALTA",1,X245="MEDIA",2,X245="BAJA",3,X245="N/A",1,X245="no",3,X245="si",1,X245="np",1)</f>
        <v>1</v>
      </c>
      <c r="Z245" s="37" t="n">
        <f aca="false">U245+W245+Y245</f>
        <v>5</v>
      </c>
      <c r="AA245" s="33" t="s">
        <v>47</v>
      </c>
      <c r="AB245" s="33" t="s">
        <v>47</v>
      </c>
      <c r="AC245" s="33" t="s">
        <v>47</v>
      </c>
      <c r="AD245" s="33" t="s">
        <v>47</v>
      </c>
      <c r="AE245" s="33" t="s">
        <v>47</v>
      </c>
      <c r="AF245" s="35" t="n">
        <v>44530</v>
      </c>
      <c r="AG245" s="33" t="s">
        <v>47</v>
      </c>
      <c r="AH245" s="33" t="n">
        <v>1</v>
      </c>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c r="EL245" s="38"/>
      <c r="EM245" s="38"/>
      <c r="EN245" s="38"/>
      <c r="EO245" s="38"/>
      <c r="EP245" s="38"/>
      <c r="EQ245" s="38"/>
      <c r="ER245" s="38"/>
      <c r="ES245" s="38"/>
      <c r="ET245" s="38"/>
      <c r="EU245" s="38"/>
    </row>
    <row r="246" s="33" customFormat="true" ht="75" hidden="false" customHeight="false" outlineLevel="0" collapsed="false">
      <c r="A246" s="33" t="s">
        <v>930</v>
      </c>
      <c r="B246" s="33" t="s">
        <v>708</v>
      </c>
      <c r="C246" s="33" t="s">
        <v>42</v>
      </c>
      <c r="D246" s="33" t="s">
        <v>931</v>
      </c>
      <c r="E246" s="33" t="s">
        <v>932</v>
      </c>
      <c r="F246" s="33" t="s">
        <v>47</v>
      </c>
      <c r="G246" s="33" t="s">
        <v>47</v>
      </c>
      <c r="H246" s="33" t="s">
        <v>46</v>
      </c>
      <c r="I246" s="35" t="n">
        <v>44223</v>
      </c>
      <c r="J246" s="35" t="s">
        <v>235</v>
      </c>
      <c r="K246" s="35" t="s">
        <v>715</v>
      </c>
      <c r="L246" s="35" t="s">
        <v>123</v>
      </c>
      <c r="M246" s="33" t="s">
        <v>50</v>
      </c>
      <c r="N246" s="33" t="s">
        <v>51</v>
      </c>
      <c r="O246" s="33" t="s">
        <v>124</v>
      </c>
      <c r="P246" s="33" t="s">
        <v>45</v>
      </c>
      <c r="Q246" s="33" t="s">
        <v>45</v>
      </c>
      <c r="R246" s="33" t="s">
        <v>47</v>
      </c>
      <c r="S246" s="33" t="s">
        <v>933</v>
      </c>
      <c r="T246" s="33" t="s">
        <v>55</v>
      </c>
      <c r="U246" s="36" t="n">
        <f aca="false">_xlfn.IFS(T246="PÚBLICA",3,T246="PÚBLICA CLASIFICADA",2,T246="PÚBLICA RESERVADA",1,T246="ALTA",1,T246="BAJA",3)</f>
        <v>3</v>
      </c>
      <c r="V246" s="33" t="s">
        <v>56</v>
      </c>
      <c r="W246" s="36" t="n">
        <f aca="false">_xlfn.IFS(V246="ALTA",1,V246="MEDIA",2,V246="BAJA",3,V246="N/A",1,V246="NO",3,V246="SI",1)</f>
        <v>1</v>
      </c>
      <c r="X246" s="33" t="s">
        <v>56</v>
      </c>
      <c r="Y246" s="36" t="n">
        <f aca="false">_xlfn.IFS(X246="ALTA",1,X246="MEDIA",2,X246="BAJA",3,X246="N/A",1,X246="no",3,X246="si",1,X246="np",1)</f>
        <v>1</v>
      </c>
      <c r="Z246" s="37" t="n">
        <f aca="false">U246+W246+Y246</f>
        <v>5</v>
      </c>
      <c r="AA246" s="33" t="s">
        <v>47</v>
      </c>
      <c r="AB246" s="33" t="s">
        <v>47</v>
      </c>
      <c r="AC246" s="33" t="s">
        <v>47</v>
      </c>
      <c r="AD246" s="33" t="s">
        <v>47</v>
      </c>
      <c r="AE246" s="33" t="s">
        <v>47</v>
      </c>
      <c r="AF246" s="35" t="n">
        <v>44530</v>
      </c>
      <c r="AG246" s="33" t="s">
        <v>47</v>
      </c>
      <c r="AH246" s="33" t="n">
        <v>1</v>
      </c>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c r="EA246" s="38"/>
      <c r="EB246" s="38"/>
      <c r="EC246" s="38"/>
      <c r="ED246" s="38"/>
      <c r="EE246" s="38"/>
      <c r="EF246" s="38"/>
      <c r="EG246" s="38"/>
      <c r="EH246" s="38"/>
      <c r="EI246" s="38"/>
      <c r="EJ246" s="38"/>
      <c r="EK246" s="38"/>
      <c r="EL246" s="38"/>
      <c r="EM246" s="38"/>
      <c r="EN246" s="38"/>
      <c r="EO246" s="38"/>
      <c r="EP246" s="38"/>
      <c r="EQ246" s="38"/>
      <c r="ER246" s="38"/>
      <c r="ES246" s="38"/>
      <c r="ET246" s="38"/>
      <c r="EU246" s="38"/>
    </row>
    <row r="247" s="33" customFormat="true" ht="113.65" hidden="false" customHeight="false" outlineLevel="0" collapsed="false">
      <c r="A247" s="33" t="s">
        <v>934</v>
      </c>
      <c r="B247" s="33" t="s">
        <v>708</v>
      </c>
      <c r="C247" s="33" t="s">
        <v>42</v>
      </c>
      <c r="D247" s="33" t="s">
        <v>935</v>
      </c>
      <c r="E247" s="33" t="s">
        <v>936</v>
      </c>
      <c r="F247" s="33" t="s">
        <v>47</v>
      </c>
      <c r="G247" s="33" t="s">
        <v>47</v>
      </c>
      <c r="H247" s="33" t="s">
        <v>46</v>
      </c>
      <c r="I247" s="35" t="n">
        <v>43859</v>
      </c>
      <c r="J247" s="35" t="s">
        <v>235</v>
      </c>
      <c r="K247" s="35" t="s">
        <v>715</v>
      </c>
      <c r="L247" s="35" t="s">
        <v>123</v>
      </c>
      <c r="M247" s="33" t="s">
        <v>50</v>
      </c>
      <c r="N247" s="33" t="s">
        <v>51</v>
      </c>
      <c r="O247" s="33" t="s">
        <v>124</v>
      </c>
      <c r="P247" s="33" t="s">
        <v>45</v>
      </c>
      <c r="Q247" s="33" t="s">
        <v>45</v>
      </c>
      <c r="R247" s="33" t="s">
        <v>47</v>
      </c>
      <c r="S247" s="33" t="s">
        <v>937</v>
      </c>
      <c r="T247" s="33" t="s">
        <v>55</v>
      </c>
      <c r="U247" s="36" t="n">
        <f aca="false">_xlfn.IFS(T247="PÚBLICA",3,T247="PÚBLICA CLASIFICADA",2,T247="PÚBLICA RESERVADA",1,T247="ALTA",1,T247="BAJA",3)</f>
        <v>3</v>
      </c>
      <c r="V247" s="33" t="s">
        <v>56</v>
      </c>
      <c r="W247" s="36" t="n">
        <f aca="false">_xlfn.IFS(V247="ALTA",1,V247="MEDIA",2,V247="BAJA",3,V247="N/A",1,V247="NO",3,V247="SI",1)</f>
        <v>1</v>
      </c>
      <c r="X247" s="33" t="s">
        <v>56</v>
      </c>
      <c r="Y247" s="36" t="n">
        <f aca="false">_xlfn.IFS(X247="ALTA",1,X247="MEDIA",2,X247="BAJA",3,X247="N/A",1,X247="no",3,X247="si",1,X247="np",1)</f>
        <v>1</v>
      </c>
      <c r="Z247" s="37" t="n">
        <f aca="false">U247+W247+Y247</f>
        <v>5</v>
      </c>
      <c r="AA247" s="33" t="s">
        <v>47</v>
      </c>
      <c r="AB247" s="33" t="s">
        <v>47</v>
      </c>
      <c r="AC247" s="33" t="s">
        <v>47</v>
      </c>
      <c r="AD247" s="33" t="s">
        <v>47</v>
      </c>
      <c r="AE247" s="33" t="s">
        <v>47</v>
      </c>
      <c r="AF247" s="35" t="n">
        <v>44530</v>
      </c>
      <c r="AG247" s="33" t="s">
        <v>47</v>
      </c>
      <c r="AH247" s="33" t="n">
        <v>1</v>
      </c>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c r="EF247" s="38"/>
      <c r="EG247" s="38"/>
      <c r="EH247" s="38"/>
      <c r="EI247" s="38"/>
      <c r="EJ247" s="38"/>
      <c r="EK247" s="38"/>
      <c r="EL247" s="38"/>
      <c r="EM247" s="38"/>
      <c r="EN247" s="38"/>
      <c r="EO247" s="38"/>
      <c r="EP247" s="38"/>
      <c r="EQ247" s="38"/>
      <c r="ER247" s="38"/>
      <c r="ES247" s="38"/>
      <c r="ET247" s="38"/>
      <c r="EU247" s="38"/>
    </row>
    <row r="248" s="33" customFormat="true" ht="75.75" hidden="false" customHeight="false" outlineLevel="0" collapsed="false">
      <c r="A248" s="33" t="s">
        <v>938</v>
      </c>
      <c r="B248" s="33" t="s">
        <v>708</v>
      </c>
      <c r="C248" s="33" t="s">
        <v>42</v>
      </c>
      <c r="D248" s="33" t="s">
        <v>939</v>
      </c>
      <c r="E248" s="33" t="s">
        <v>940</v>
      </c>
      <c r="F248" s="33" t="s">
        <v>47</v>
      </c>
      <c r="G248" s="33" t="s">
        <v>47</v>
      </c>
      <c r="H248" s="33" t="s">
        <v>46</v>
      </c>
      <c r="I248" s="35" t="n">
        <v>44377</v>
      </c>
      <c r="J248" s="35" t="s">
        <v>235</v>
      </c>
      <c r="K248" s="35" t="s">
        <v>715</v>
      </c>
      <c r="L248" s="35" t="s">
        <v>123</v>
      </c>
      <c r="M248" s="33" t="s">
        <v>50</v>
      </c>
      <c r="N248" s="33" t="s">
        <v>51</v>
      </c>
      <c r="O248" s="33" t="s">
        <v>124</v>
      </c>
      <c r="P248" s="33" t="s">
        <v>45</v>
      </c>
      <c r="Q248" s="33" t="s">
        <v>53</v>
      </c>
      <c r="R248" s="33" t="s">
        <v>47</v>
      </c>
      <c r="S248" s="33" t="s">
        <v>941</v>
      </c>
      <c r="T248" s="33" t="s">
        <v>55</v>
      </c>
      <c r="U248" s="36" t="n">
        <f aca="false">_xlfn.IFS(T248="PÚBLICA",3,T248="PÚBLICA CLASIFICADA",2,T248="PÚBLICA RESERVADA",1,T248="ALTA",1,T248="BAJA",3)</f>
        <v>3</v>
      </c>
      <c r="V248" s="33" t="s">
        <v>56</v>
      </c>
      <c r="W248" s="36" t="n">
        <f aca="false">_xlfn.IFS(V248="ALTA",1,V248="MEDIA",2,V248="BAJA",3,V248="N/A",1,V248="NO",3,V248="SI",1)</f>
        <v>1</v>
      </c>
      <c r="X248" s="33" t="s">
        <v>56</v>
      </c>
      <c r="Y248" s="36" t="n">
        <f aca="false">_xlfn.IFS(X248="ALTA",1,X248="MEDIA",2,X248="BAJA",3,X248="N/A",1,X248="no",3,X248="si",1,X248="np",1)</f>
        <v>1</v>
      </c>
      <c r="Z248" s="37" t="n">
        <f aca="false">U248+W248+Y248</f>
        <v>5</v>
      </c>
      <c r="AA248" s="33" t="s">
        <v>47</v>
      </c>
      <c r="AB248" s="33" t="s">
        <v>47</v>
      </c>
      <c r="AC248" s="33" t="s">
        <v>47</v>
      </c>
      <c r="AD248" s="33" t="s">
        <v>47</v>
      </c>
      <c r="AE248" s="33" t="s">
        <v>47</v>
      </c>
      <c r="AF248" s="35" t="n">
        <v>44530</v>
      </c>
      <c r="AG248" s="33" t="s">
        <v>47</v>
      </c>
      <c r="AH248" s="33" t="n">
        <v>1</v>
      </c>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c r="EA248" s="38"/>
      <c r="EB248" s="38"/>
      <c r="EC248" s="38"/>
      <c r="ED248" s="38"/>
      <c r="EE248" s="38"/>
      <c r="EF248" s="38"/>
      <c r="EG248" s="38"/>
      <c r="EH248" s="38"/>
      <c r="EI248" s="38"/>
      <c r="EJ248" s="38"/>
      <c r="EK248" s="38"/>
      <c r="EL248" s="38"/>
      <c r="EM248" s="38"/>
      <c r="EN248" s="38"/>
      <c r="EO248" s="38"/>
      <c r="EP248" s="38"/>
      <c r="EQ248" s="38"/>
      <c r="ER248" s="38"/>
      <c r="ES248" s="38"/>
      <c r="ET248" s="38"/>
      <c r="EU248" s="38"/>
    </row>
    <row r="249" s="33" customFormat="true" ht="75.75" hidden="false" customHeight="false" outlineLevel="0" collapsed="false">
      <c r="A249" s="33" t="s">
        <v>942</v>
      </c>
      <c r="B249" s="33" t="s">
        <v>708</v>
      </c>
      <c r="C249" s="33" t="s">
        <v>42</v>
      </c>
      <c r="D249" s="33" t="s">
        <v>943</v>
      </c>
      <c r="E249" s="33" t="s">
        <v>944</v>
      </c>
      <c r="F249" s="33" t="s">
        <v>47</v>
      </c>
      <c r="G249" s="33" t="s">
        <v>47</v>
      </c>
      <c r="H249" s="33" t="s">
        <v>46</v>
      </c>
      <c r="I249" s="66" t="n">
        <v>44194</v>
      </c>
      <c r="J249" s="35" t="s">
        <v>235</v>
      </c>
      <c r="K249" s="35" t="s">
        <v>715</v>
      </c>
      <c r="L249" s="35" t="s">
        <v>123</v>
      </c>
      <c r="M249" s="33" t="s">
        <v>50</v>
      </c>
      <c r="N249" s="33" t="s">
        <v>51</v>
      </c>
      <c r="O249" s="33" t="s">
        <v>124</v>
      </c>
      <c r="P249" s="33" t="s">
        <v>45</v>
      </c>
      <c r="Q249" s="33" t="s">
        <v>45</v>
      </c>
      <c r="R249" s="33" t="s">
        <v>47</v>
      </c>
      <c r="S249" s="33" t="s">
        <v>945</v>
      </c>
      <c r="T249" s="33" t="s">
        <v>55</v>
      </c>
      <c r="U249" s="36" t="n">
        <f aca="false">_xlfn.IFS(T249="PÚBLICA",3,T249="PÚBLICA CLASIFICADA",2,T249="PÚBLICA RESERVADA",1,T249="ALTA",1,T249="BAJA",3)</f>
        <v>3</v>
      </c>
      <c r="V249" s="33" t="s">
        <v>56</v>
      </c>
      <c r="W249" s="36" t="n">
        <f aca="false">_xlfn.IFS(V249="ALTA",1,V249="MEDIA",2,V249="BAJA",3,V249="N/A",1,V249="NO",3,V249="SI",1)</f>
        <v>1</v>
      </c>
      <c r="X249" s="33" t="s">
        <v>56</v>
      </c>
      <c r="Y249" s="36" t="n">
        <f aca="false">_xlfn.IFS(X249="ALTA",1,X249="MEDIA",2,X249="BAJA",3,X249="N/A",1,X249="no",3,X249="si",1,X249="np",1)</f>
        <v>1</v>
      </c>
      <c r="Z249" s="37" t="n">
        <f aca="false">U249+W249+Y249</f>
        <v>5</v>
      </c>
      <c r="AA249" s="33" t="s">
        <v>47</v>
      </c>
      <c r="AB249" s="33" t="s">
        <v>47</v>
      </c>
      <c r="AC249" s="33" t="s">
        <v>47</v>
      </c>
      <c r="AD249" s="33" t="s">
        <v>47</v>
      </c>
      <c r="AE249" s="33" t="s">
        <v>47</v>
      </c>
      <c r="AF249" s="35" t="n">
        <v>44530</v>
      </c>
      <c r="AG249" s="33" t="s">
        <v>47</v>
      </c>
      <c r="AH249" s="33" t="n">
        <v>1</v>
      </c>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c r="EA249" s="38"/>
      <c r="EB249" s="38"/>
      <c r="EC249" s="38"/>
      <c r="ED249" s="38"/>
      <c r="EE249" s="38"/>
      <c r="EF249" s="38"/>
      <c r="EG249" s="38"/>
      <c r="EH249" s="38"/>
      <c r="EI249" s="38"/>
      <c r="EJ249" s="38"/>
      <c r="EK249" s="38"/>
      <c r="EL249" s="38"/>
      <c r="EM249" s="38"/>
      <c r="EN249" s="38"/>
      <c r="EO249" s="38"/>
      <c r="EP249" s="38"/>
      <c r="EQ249" s="38"/>
      <c r="ER249" s="38"/>
      <c r="ES249" s="38"/>
      <c r="ET249" s="38"/>
      <c r="EU249" s="38"/>
    </row>
    <row r="250" s="33" customFormat="true" ht="37.85" hidden="false" customHeight="false" outlineLevel="0" collapsed="false">
      <c r="A250" s="33" t="s">
        <v>946</v>
      </c>
      <c r="B250" s="33" t="s">
        <v>947</v>
      </c>
      <c r="C250" s="33" t="s">
        <v>42</v>
      </c>
      <c r="D250" s="33" t="s">
        <v>948</v>
      </c>
      <c r="E250" s="33" t="s">
        <v>949</v>
      </c>
      <c r="F250" s="33" t="s">
        <v>45</v>
      </c>
      <c r="G250" s="33" t="s">
        <v>950</v>
      </c>
      <c r="H250" s="33" t="s">
        <v>136</v>
      </c>
      <c r="I250" s="33" t="s">
        <v>47</v>
      </c>
      <c r="J250" s="35" t="s">
        <v>48</v>
      </c>
      <c r="K250" s="35" t="s">
        <v>532</v>
      </c>
      <c r="L250" s="35" t="s">
        <v>532</v>
      </c>
      <c r="M250" s="33" t="s">
        <v>50</v>
      </c>
      <c r="N250" s="33" t="s">
        <v>63</v>
      </c>
      <c r="O250" s="33" t="s">
        <v>124</v>
      </c>
      <c r="P250" s="33" t="s">
        <v>45</v>
      </c>
      <c r="Q250" s="33" t="s">
        <v>53</v>
      </c>
      <c r="R250" s="35" t="str">
        <f aca="false">+L250</f>
        <v>Oficina Asesora Jurídica</v>
      </c>
      <c r="S250" s="33" t="s">
        <v>47</v>
      </c>
      <c r="T250" s="33" t="s">
        <v>55</v>
      </c>
      <c r="U250" s="36" t="n">
        <f aca="false">_xlfn.IFS(T250="PÚBLICA",3,T250="PÚBLICA CLASIFICADA",2,T250="PÚBLICA RESERVADA",1,T250="ALTA",1,T250="BAJA",3)</f>
        <v>3</v>
      </c>
      <c r="V250" s="33" t="s">
        <v>111</v>
      </c>
      <c r="W250" s="36" t="n">
        <f aca="false">_xlfn.IFS(V250="ALTA",1,V250="MEDIA",2,V250="BAJA",3,V250="N/A",1,V250="NO",3,V250="SI",1)</f>
        <v>3</v>
      </c>
      <c r="X250" s="33" t="s">
        <v>57</v>
      </c>
      <c r="Y250" s="36" t="n">
        <f aca="false">_xlfn.IFS(X250="ALTA",1,X250="MEDIA",2,X250="BAJA",3,X250="N/A",1,X250="no",3,X250="si",1,X250="np",1)</f>
        <v>2</v>
      </c>
      <c r="Z250" s="37" t="n">
        <f aca="false">U250+W250+Y250</f>
        <v>8</v>
      </c>
      <c r="AA250" s="33" t="s">
        <v>47</v>
      </c>
      <c r="AB250" s="33" t="s">
        <v>47</v>
      </c>
      <c r="AC250" s="33" t="s">
        <v>47</v>
      </c>
      <c r="AD250" s="33" t="s">
        <v>47</v>
      </c>
      <c r="AE250" s="33" t="s">
        <v>47</v>
      </c>
      <c r="AF250" s="35" t="n">
        <v>44530</v>
      </c>
      <c r="AG250" s="33" t="s">
        <v>47</v>
      </c>
      <c r="AH250" s="33" t="n">
        <v>1</v>
      </c>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c r="EA250" s="38"/>
      <c r="EB250" s="38"/>
      <c r="EC250" s="38"/>
      <c r="ED250" s="38"/>
      <c r="EE250" s="38"/>
      <c r="EF250" s="38"/>
      <c r="EG250" s="38"/>
      <c r="EH250" s="38"/>
      <c r="EI250" s="38"/>
      <c r="EJ250" s="38"/>
      <c r="EK250" s="38"/>
      <c r="EL250" s="38"/>
      <c r="EM250" s="38"/>
      <c r="EN250" s="38"/>
      <c r="EO250" s="38"/>
      <c r="EP250" s="38"/>
      <c r="EQ250" s="38"/>
      <c r="ER250" s="38"/>
      <c r="ES250" s="38"/>
      <c r="ET250" s="38"/>
      <c r="EU250" s="38"/>
    </row>
    <row r="251" s="33" customFormat="true" ht="50.5" hidden="false" customHeight="false" outlineLevel="0" collapsed="false">
      <c r="A251" s="33" t="s">
        <v>951</v>
      </c>
      <c r="B251" s="33" t="s">
        <v>947</v>
      </c>
      <c r="C251" s="33" t="s">
        <v>42</v>
      </c>
      <c r="D251" s="33" t="s">
        <v>952</v>
      </c>
      <c r="E251" s="33" t="s">
        <v>953</v>
      </c>
      <c r="F251" s="33" t="s">
        <v>45</v>
      </c>
      <c r="G251" s="33" t="s">
        <v>950</v>
      </c>
      <c r="H251" s="33" t="s">
        <v>136</v>
      </c>
      <c r="I251" s="33" t="s">
        <v>47</v>
      </c>
      <c r="J251" s="35" t="s">
        <v>48</v>
      </c>
      <c r="K251" s="35" t="s">
        <v>532</v>
      </c>
      <c r="L251" s="35" t="s">
        <v>532</v>
      </c>
      <c r="M251" s="33" t="s">
        <v>50</v>
      </c>
      <c r="N251" s="33" t="s">
        <v>63</v>
      </c>
      <c r="O251" s="33" t="s">
        <v>124</v>
      </c>
      <c r="P251" s="33" t="s">
        <v>45</v>
      </c>
      <c r="Q251" s="33" t="s">
        <v>53</v>
      </c>
      <c r="R251" s="35" t="str">
        <f aca="false">+L251</f>
        <v>Oficina Asesora Jurídica</v>
      </c>
      <c r="S251" s="33" t="s">
        <v>47</v>
      </c>
      <c r="T251" s="33" t="s">
        <v>55</v>
      </c>
      <c r="U251" s="36" t="n">
        <f aca="false">_xlfn.IFS(T251="PÚBLICA",3,T251="PÚBLICA CLASIFICADA",2,T251="PÚBLICA RESERVADA",1,T251="ALTA",1,T251="BAJA",3)</f>
        <v>3</v>
      </c>
      <c r="V251" s="33" t="s">
        <v>111</v>
      </c>
      <c r="W251" s="36" t="n">
        <f aca="false">_xlfn.IFS(V251="ALTA",1,V251="MEDIA",2,V251="BAJA",3,V251="N/A",1,V251="NO",3,V251="SI",1)</f>
        <v>3</v>
      </c>
      <c r="X251" s="33" t="s">
        <v>57</v>
      </c>
      <c r="Y251" s="36" t="n">
        <f aca="false">_xlfn.IFS(X251="ALTA",1,X251="MEDIA",2,X251="BAJA",3,X251="N/A",1,X251="no",3,X251="si",1,X251="np",1)</f>
        <v>2</v>
      </c>
      <c r="Z251" s="37" t="n">
        <f aca="false">U251+W251+Y251</f>
        <v>8</v>
      </c>
      <c r="AA251" s="33" t="s">
        <v>47</v>
      </c>
      <c r="AB251" s="33" t="s">
        <v>47</v>
      </c>
      <c r="AC251" s="33" t="s">
        <v>47</v>
      </c>
      <c r="AD251" s="33" t="s">
        <v>47</v>
      </c>
      <c r="AE251" s="33" t="s">
        <v>47</v>
      </c>
      <c r="AF251" s="35" t="n">
        <v>44530</v>
      </c>
      <c r="AG251" s="33" t="s">
        <v>47</v>
      </c>
      <c r="AH251" s="33" t="n">
        <v>1</v>
      </c>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c r="EA251" s="38"/>
      <c r="EB251" s="38"/>
      <c r="EC251" s="38"/>
      <c r="ED251" s="38"/>
      <c r="EE251" s="38"/>
      <c r="EF251" s="38"/>
      <c r="EG251" s="38"/>
      <c r="EH251" s="38"/>
      <c r="EI251" s="38"/>
      <c r="EJ251" s="38"/>
      <c r="EK251" s="38"/>
      <c r="EL251" s="38"/>
      <c r="EM251" s="38"/>
      <c r="EN251" s="38"/>
      <c r="EO251" s="38"/>
      <c r="EP251" s="38"/>
      <c r="EQ251" s="38"/>
      <c r="ER251" s="38"/>
      <c r="ES251" s="38"/>
      <c r="ET251" s="38"/>
      <c r="EU251" s="38"/>
    </row>
    <row r="252" s="33" customFormat="true" ht="88.4" hidden="false" customHeight="false" outlineLevel="0" collapsed="false">
      <c r="A252" s="33" t="s">
        <v>954</v>
      </c>
      <c r="B252" s="33" t="s">
        <v>947</v>
      </c>
      <c r="C252" s="33" t="s">
        <v>42</v>
      </c>
      <c r="D252" s="33" t="s">
        <v>955</v>
      </c>
      <c r="E252" s="33" t="s">
        <v>956</v>
      </c>
      <c r="F252" s="33" t="s">
        <v>45</v>
      </c>
      <c r="G252" s="33" t="s">
        <v>950</v>
      </c>
      <c r="H252" s="33" t="s">
        <v>136</v>
      </c>
      <c r="I252" s="33" t="s">
        <v>47</v>
      </c>
      <c r="J252" s="35" t="s">
        <v>48</v>
      </c>
      <c r="K252" s="35" t="s">
        <v>532</v>
      </c>
      <c r="L252" s="35" t="s">
        <v>532</v>
      </c>
      <c r="M252" s="33" t="s">
        <v>50</v>
      </c>
      <c r="N252" s="33" t="s">
        <v>63</v>
      </c>
      <c r="O252" s="33" t="s">
        <v>124</v>
      </c>
      <c r="P252" s="33" t="s">
        <v>45</v>
      </c>
      <c r="Q252" s="33" t="s">
        <v>53</v>
      </c>
      <c r="R252" s="35" t="str">
        <f aca="false">+L252</f>
        <v>Oficina Asesora Jurídica</v>
      </c>
      <c r="S252" s="33" t="s">
        <v>47</v>
      </c>
      <c r="T252" s="33" t="s">
        <v>55</v>
      </c>
      <c r="U252" s="36" t="n">
        <f aca="false">_xlfn.IFS(T252="PÚBLICA",3,T252="PÚBLICA CLASIFICADA",2,T252="PÚBLICA RESERVADA",1,T252="ALTA",1,T252="BAJA",3)</f>
        <v>3</v>
      </c>
      <c r="V252" s="33" t="s">
        <v>111</v>
      </c>
      <c r="W252" s="36" t="n">
        <f aca="false">_xlfn.IFS(V252="ALTA",1,V252="MEDIA",2,V252="BAJA",3,V252="N/A",1,V252="NO",3,V252="SI",1)</f>
        <v>3</v>
      </c>
      <c r="X252" s="33" t="s">
        <v>57</v>
      </c>
      <c r="Y252" s="36" t="n">
        <f aca="false">_xlfn.IFS(X252="ALTA",1,X252="MEDIA",2,X252="BAJA",3,X252="N/A",1,X252="no",3,X252="si",1,X252="np",1)</f>
        <v>2</v>
      </c>
      <c r="Z252" s="37" t="n">
        <f aca="false">U252+W252+Y252</f>
        <v>8</v>
      </c>
      <c r="AA252" s="33" t="s">
        <v>47</v>
      </c>
      <c r="AB252" s="33" t="s">
        <v>47</v>
      </c>
      <c r="AC252" s="33" t="s">
        <v>47</v>
      </c>
      <c r="AD252" s="33" t="s">
        <v>47</v>
      </c>
      <c r="AE252" s="33" t="s">
        <v>47</v>
      </c>
      <c r="AF252" s="35" t="n">
        <v>44530</v>
      </c>
      <c r="AG252" s="33" t="s">
        <v>47</v>
      </c>
      <c r="AH252" s="33" t="n">
        <v>1</v>
      </c>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c r="EA252" s="38"/>
      <c r="EB252" s="38"/>
      <c r="EC252" s="38"/>
      <c r="ED252" s="38"/>
      <c r="EE252" s="38"/>
      <c r="EF252" s="38"/>
      <c r="EG252" s="38"/>
      <c r="EH252" s="38"/>
      <c r="EI252" s="38"/>
      <c r="EJ252" s="38"/>
      <c r="EK252" s="38"/>
      <c r="EL252" s="38"/>
      <c r="EM252" s="38"/>
      <c r="EN252" s="38"/>
      <c r="EO252" s="38"/>
      <c r="EP252" s="38"/>
      <c r="EQ252" s="38"/>
      <c r="ER252" s="38"/>
      <c r="ES252" s="38"/>
      <c r="ET252" s="38"/>
      <c r="EU252" s="38"/>
    </row>
    <row r="253" s="33" customFormat="true" ht="50.5" hidden="false" customHeight="false" outlineLevel="0" collapsed="false">
      <c r="A253" s="33" t="s">
        <v>957</v>
      </c>
      <c r="B253" s="33" t="s">
        <v>947</v>
      </c>
      <c r="C253" s="33" t="s">
        <v>42</v>
      </c>
      <c r="D253" s="33" t="s">
        <v>958</v>
      </c>
      <c r="E253" s="33" t="s">
        <v>959</v>
      </c>
      <c r="F253" s="33" t="s">
        <v>45</v>
      </c>
      <c r="G253" s="33" t="s">
        <v>960</v>
      </c>
      <c r="H253" s="33" t="s">
        <v>136</v>
      </c>
      <c r="I253" s="33" t="s">
        <v>47</v>
      </c>
      <c r="J253" s="35" t="s">
        <v>48</v>
      </c>
      <c r="K253" s="35" t="s">
        <v>532</v>
      </c>
      <c r="L253" s="35" t="s">
        <v>532</v>
      </c>
      <c r="M253" s="33" t="s">
        <v>50</v>
      </c>
      <c r="N253" s="33" t="s">
        <v>52</v>
      </c>
      <c r="O253" s="33" t="s">
        <v>124</v>
      </c>
      <c r="P253" s="33" t="s">
        <v>45</v>
      </c>
      <c r="Q253" s="33" t="s">
        <v>53</v>
      </c>
      <c r="R253" s="35" t="str">
        <f aca="false">+L253</f>
        <v>Oficina Asesora Jurídica</v>
      </c>
      <c r="S253" s="33" t="s">
        <v>47</v>
      </c>
      <c r="T253" s="33" t="s">
        <v>55</v>
      </c>
      <c r="U253" s="36" t="n">
        <f aca="false">_xlfn.IFS(T253="PÚBLICA",3,T253="PÚBLICA CLASIFICADA",2,T253="PÚBLICA RESERVADA",1,T253="ALTA",1,T253="BAJA",3)</f>
        <v>3</v>
      </c>
      <c r="V253" s="33" t="s">
        <v>111</v>
      </c>
      <c r="W253" s="36" t="n">
        <f aca="false">_xlfn.IFS(V253="ALTA",1,V253="MEDIA",2,V253="BAJA",3,V253="N/A",1,V253="NO",3,V253="SI",1)</f>
        <v>3</v>
      </c>
      <c r="X253" s="33" t="s">
        <v>57</v>
      </c>
      <c r="Y253" s="36" t="n">
        <f aca="false">_xlfn.IFS(X253="ALTA",1,X253="MEDIA",2,X253="BAJA",3,X253="N/A",1,X253="no",3,X253="si",1,X253="np",1)</f>
        <v>2</v>
      </c>
      <c r="Z253" s="37" t="n">
        <f aca="false">U253+W253+Y253</f>
        <v>8</v>
      </c>
      <c r="AA253" s="33" t="s">
        <v>47</v>
      </c>
      <c r="AB253" s="33" t="s">
        <v>47</v>
      </c>
      <c r="AC253" s="33" t="s">
        <v>47</v>
      </c>
      <c r="AD253" s="33" t="s">
        <v>47</v>
      </c>
      <c r="AE253" s="33" t="s">
        <v>47</v>
      </c>
      <c r="AF253" s="35" t="n">
        <v>44530</v>
      </c>
      <c r="AG253" s="33" t="s">
        <v>47</v>
      </c>
      <c r="AH253" s="33" t="n">
        <v>1</v>
      </c>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c r="EA253" s="38"/>
      <c r="EB253" s="38"/>
      <c r="EC253" s="38"/>
      <c r="ED253" s="38"/>
      <c r="EE253" s="38"/>
      <c r="EF253" s="38"/>
      <c r="EG253" s="38"/>
      <c r="EH253" s="38"/>
      <c r="EI253" s="38"/>
      <c r="EJ253" s="38"/>
      <c r="EK253" s="38"/>
      <c r="EL253" s="38"/>
      <c r="EM253" s="38"/>
      <c r="EN253" s="38"/>
      <c r="EO253" s="38"/>
      <c r="EP253" s="38"/>
      <c r="EQ253" s="38"/>
      <c r="ER253" s="38"/>
      <c r="ES253" s="38"/>
      <c r="ET253" s="38"/>
      <c r="EU253" s="38"/>
    </row>
    <row r="254" s="33" customFormat="true" ht="50.5" hidden="false" customHeight="false" outlineLevel="0" collapsed="false">
      <c r="A254" s="33" t="s">
        <v>961</v>
      </c>
      <c r="B254" s="33" t="s">
        <v>947</v>
      </c>
      <c r="C254" s="33" t="s">
        <v>42</v>
      </c>
      <c r="D254" s="33" t="s">
        <v>958</v>
      </c>
      <c r="E254" s="33" t="s">
        <v>962</v>
      </c>
      <c r="F254" s="33" t="s">
        <v>45</v>
      </c>
      <c r="G254" s="33" t="s">
        <v>960</v>
      </c>
      <c r="H254" s="33" t="s">
        <v>46</v>
      </c>
      <c r="I254" s="33" t="s">
        <v>47</v>
      </c>
      <c r="J254" s="35" t="s">
        <v>48</v>
      </c>
      <c r="K254" s="35" t="s">
        <v>532</v>
      </c>
      <c r="L254" s="35" t="s">
        <v>532</v>
      </c>
      <c r="M254" s="33" t="s">
        <v>50</v>
      </c>
      <c r="N254" s="33" t="s">
        <v>52</v>
      </c>
      <c r="O254" s="33" t="s">
        <v>124</v>
      </c>
      <c r="P254" s="33" t="s">
        <v>45</v>
      </c>
      <c r="Q254" s="33" t="s">
        <v>53</v>
      </c>
      <c r="R254" s="35" t="str">
        <f aca="false">+L254</f>
        <v>Oficina Asesora Jurídica</v>
      </c>
      <c r="S254" s="33" t="s">
        <v>47</v>
      </c>
      <c r="T254" s="33" t="s">
        <v>55</v>
      </c>
      <c r="U254" s="36" t="n">
        <f aca="false">_xlfn.IFS(T254="PÚBLICA",3,T254="PÚBLICA CLASIFICADA",2,T254="PÚBLICA RESERVADA",1,T254="ALTA",1,T254="BAJA",3)</f>
        <v>3</v>
      </c>
      <c r="V254" s="33" t="s">
        <v>111</v>
      </c>
      <c r="W254" s="36" t="n">
        <f aca="false">_xlfn.IFS(V254="ALTA",1,V254="MEDIA",2,V254="BAJA",3,V254="N/A",1,V254="NO",3,V254="SI",1)</f>
        <v>3</v>
      </c>
      <c r="X254" s="33" t="s">
        <v>57</v>
      </c>
      <c r="Y254" s="36" t="n">
        <f aca="false">_xlfn.IFS(X254="ALTA",1,X254="MEDIA",2,X254="BAJA",3,X254="N/A",1,X254="no",3,X254="si",1,X254="np",1)</f>
        <v>2</v>
      </c>
      <c r="Z254" s="37" t="n">
        <f aca="false">U254+W254+Y254</f>
        <v>8</v>
      </c>
      <c r="AA254" s="33" t="s">
        <v>47</v>
      </c>
      <c r="AB254" s="33" t="s">
        <v>47</v>
      </c>
      <c r="AC254" s="33" t="s">
        <v>47</v>
      </c>
      <c r="AD254" s="33" t="s">
        <v>47</v>
      </c>
      <c r="AE254" s="33" t="s">
        <v>47</v>
      </c>
      <c r="AF254" s="35" t="n">
        <v>44530</v>
      </c>
      <c r="AG254" s="33" t="s">
        <v>47</v>
      </c>
      <c r="AH254" s="33" t="n">
        <v>1</v>
      </c>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c r="EA254" s="38"/>
      <c r="EB254" s="38"/>
      <c r="EC254" s="38"/>
      <c r="ED254" s="38"/>
      <c r="EE254" s="38"/>
      <c r="EF254" s="38"/>
      <c r="EG254" s="38"/>
      <c r="EH254" s="38"/>
      <c r="EI254" s="38"/>
      <c r="EJ254" s="38"/>
      <c r="EK254" s="38"/>
      <c r="EL254" s="38"/>
      <c r="EM254" s="38"/>
      <c r="EN254" s="38"/>
      <c r="EO254" s="38"/>
      <c r="EP254" s="38"/>
      <c r="EQ254" s="38"/>
      <c r="ER254" s="38"/>
      <c r="ES254" s="38"/>
      <c r="ET254" s="38"/>
      <c r="EU254" s="38"/>
    </row>
    <row r="255" s="33" customFormat="true" ht="50.5" hidden="false" customHeight="false" outlineLevel="0" collapsed="false">
      <c r="A255" s="33" t="s">
        <v>963</v>
      </c>
      <c r="B255" s="33" t="s">
        <v>947</v>
      </c>
      <c r="C255" s="33" t="s">
        <v>42</v>
      </c>
      <c r="D255" s="33" t="s">
        <v>964</v>
      </c>
      <c r="E255" s="33" t="s">
        <v>965</v>
      </c>
      <c r="F255" s="33" t="s">
        <v>45</v>
      </c>
      <c r="G255" s="33" t="s">
        <v>960</v>
      </c>
      <c r="H255" s="33" t="s">
        <v>46</v>
      </c>
      <c r="I255" s="33" t="s">
        <v>47</v>
      </c>
      <c r="J255" s="35" t="s">
        <v>48</v>
      </c>
      <c r="K255" s="35" t="s">
        <v>532</v>
      </c>
      <c r="L255" s="35" t="s">
        <v>532</v>
      </c>
      <c r="M255" s="33" t="s">
        <v>50</v>
      </c>
      <c r="N255" s="33" t="s">
        <v>52</v>
      </c>
      <c r="O255" s="33" t="s">
        <v>124</v>
      </c>
      <c r="P255" s="33" t="s">
        <v>45</v>
      </c>
      <c r="Q255" s="33" t="s">
        <v>53</v>
      </c>
      <c r="R255" s="35" t="str">
        <f aca="false">+L255</f>
        <v>Oficina Asesora Jurídica</v>
      </c>
      <c r="S255" s="33" t="s">
        <v>47</v>
      </c>
      <c r="T255" s="33" t="s">
        <v>55</v>
      </c>
      <c r="U255" s="36" t="n">
        <f aca="false">_xlfn.IFS(T255="PÚBLICA",3,T255="PÚBLICA CLASIFICADA",2,T255="PÚBLICA RESERVADA",1,T255="ALTA",1,T255="BAJA",3)</f>
        <v>3</v>
      </c>
      <c r="V255" s="33" t="s">
        <v>111</v>
      </c>
      <c r="W255" s="36" t="n">
        <f aca="false">_xlfn.IFS(V255="ALTA",1,V255="MEDIA",2,V255="BAJA",3,V255="N/A",1,V255="NO",3,V255="SI",1)</f>
        <v>3</v>
      </c>
      <c r="X255" s="33" t="s">
        <v>57</v>
      </c>
      <c r="Y255" s="36" t="n">
        <f aca="false">_xlfn.IFS(X255="ALTA",1,X255="MEDIA",2,X255="BAJA",3,X255="N/A",1,X255="no",3,X255="si",1,X255="np",1)</f>
        <v>2</v>
      </c>
      <c r="Z255" s="37" t="n">
        <f aca="false">U255+W255+Y255</f>
        <v>8</v>
      </c>
      <c r="AA255" s="33" t="s">
        <v>47</v>
      </c>
      <c r="AB255" s="33" t="s">
        <v>47</v>
      </c>
      <c r="AC255" s="33" t="s">
        <v>47</v>
      </c>
      <c r="AD255" s="33" t="s">
        <v>47</v>
      </c>
      <c r="AE255" s="33" t="s">
        <v>47</v>
      </c>
      <c r="AF255" s="35" t="n">
        <v>44530</v>
      </c>
      <c r="AG255" s="33" t="s">
        <v>47</v>
      </c>
      <c r="AH255" s="33" t="n">
        <v>1</v>
      </c>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c r="EF255" s="38"/>
      <c r="EG255" s="38"/>
      <c r="EH255" s="38"/>
      <c r="EI255" s="38"/>
      <c r="EJ255" s="38"/>
      <c r="EK255" s="38"/>
      <c r="EL255" s="38"/>
      <c r="EM255" s="38"/>
      <c r="EN255" s="38"/>
      <c r="EO255" s="38"/>
      <c r="EP255" s="38"/>
      <c r="EQ255" s="38"/>
      <c r="ER255" s="38"/>
      <c r="ES255" s="38"/>
      <c r="ET255" s="38"/>
      <c r="EU255" s="38"/>
    </row>
    <row r="256" s="33" customFormat="true" ht="101" hidden="false" customHeight="false" outlineLevel="0" collapsed="false">
      <c r="A256" s="33" t="s">
        <v>966</v>
      </c>
      <c r="B256" s="33" t="s">
        <v>947</v>
      </c>
      <c r="C256" s="67" t="s">
        <v>42</v>
      </c>
      <c r="D256" s="33" t="s">
        <v>967</v>
      </c>
      <c r="E256" s="36" t="s">
        <v>968</v>
      </c>
      <c r="F256" s="33" t="s">
        <v>45</v>
      </c>
      <c r="G256" s="33" t="s">
        <v>950</v>
      </c>
      <c r="H256" s="33" t="s">
        <v>46</v>
      </c>
      <c r="I256" s="33" t="s">
        <v>47</v>
      </c>
      <c r="J256" s="35" t="s">
        <v>48</v>
      </c>
      <c r="K256" s="35" t="s">
        <v>532</v>
      </c>
      <c r="L256" s="35" t="s">
        <v>532</v>
      </c>
      <c r="M256" s="33" t="s">
        <v>50</v>
      </c>
      <c r="N256" s="33" t="s">
        <v>52</v>
      </c>
      <c r="O256" s="33" t="s">
        <v>124</v>
      </c>
      <c r="P256" s="33" t="s">
        <v>45</v>
      </c>
      <c r="Q256" s="33" t="s">
        <v>53</v>
      </c>
      <c r="R256" s="33" t="s">
        <v>532</v>
      </c>
      <c r="S256" s="33" t="s">
        <v>47</v>
      </c>
      <c r="T256" s="33" t="s">
        <v>55</v>
      </c>
      <c r="U256" s="36" t="n">
        <f aca="false">_xlfn.IFS(T256="PÚBLICA",3,T256="PÚBLICA CLASIFICADA",2,T256="PÚBLICA RESERVADA",1,T256="ALTA",1,T256="BAJA",3)</f>
        <v>3</v>
      </c>
      <c r="V256" s="33" t="s">
        <v>111</v>
      </c>
      <c r="W256" s="36" t="n">
        <f aca="false">_xlfn.IFS(V256="ALTA",1,V256="MEDIA",2,V256="BAJA",3,V256="N/A",1,V256="NO",3,V256="SI",1)</f>
        <v>3</v>
      </c>
      <c r="X256" s="33" t="s">
        <v>111</v>
      </c>
      <c r="Y256" s="36" t="n">
        <f aca="false">_xlfn.IFS(X256="ALTA",1,X256="MEDIA",2,X256="BAJA",3,X256="N/A",1,X256="no",3,X256="si",1,X256="np",1)</f>
        <v>3</v>
      </c>
      <c r="Z256" s="37" t="n">
        <f aca="false">U256+W256+Y256</f>
        <v>9</v>
      </c>
      <c r="AA256" s="33" t="s">
        <v>47</v>
      </c>
      <c r="AB256" s="33" t="s">
        <v>47</v>
      </c>
      <c r="AC256" s="33" t="s">
        <v>47</v>
      </c>
      <c r="AD256" s="33" t="s">
        <v>47</v>
      </c>
      <c r="AE256" s="33" t="s">
        <v>47</v>
      </c>
      <c r="AF256" s="35" t="n">
        <v>44530</v>
      </c>
      <c r="AG256" s="33" t="s">
        <v>47</v>
      </c>
      <c r="AH256" s="33" t="n">
        <v>1</v>
      </c>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c r="EF256" s="38"/>
      <c r="EG256" s="38"/>
      <c r="EH256" s="38"/>
      <c r="EI256" s="38"/>
      <c r="EJ256" s="38"/>
      <c r="EK256" s="38"/>
      <c r="EL256" s="38"/>
      <c r="EM256" s="38"/>
      <c r="EN256" s="38"/>
      <c r="EO256" s="38"/>
      <c r="EP256" s="38"/>
      <c r="EQ256" s="38"/>
      <c r="ER256" s="38"/>
      <c r="ES256" s="38"/>
      <c r="ET256" s="38"/>
      <c r="EU256" s="38"/>
    </row>
    <row r="257" s="33" customFormat="true" ht="25.25" hidden="false" customHeight="false" outlineLevel="0" collapsed="false">
      <c r="A257" s="33" t="s">
        <v>969</v>
      </c>
      <c r="B257" s="33" t="s">
        <v>947</v>
      </c>
      <c r="C257" s="67" t="s">
        <v>42</v>
      </c>
      <c r="D257" s="33" t="s">
        <v>970</v>
      </c>
      <c r="E257" s="33" t="s">
        <v>971</v>
      </c>
      <c r="F257" s="33" t="s">
        <v>45</v>
      </c>
      <c r="G257" s="33" t="s">
        <v>972</v>
      </c>
      <c r="H257" s="33" t="s">
        <v>46</v>
      </c>
      <c r="I257" s="33" t="s">
        <v>47</v>
      </c>
      <c r="J257" s="35" t="s">
        <v>48</v>
      </c>
      <c r="K257" s="35" t="s">
        <v>532</v>
      </c>
      <c r="L257" s="35" t="s">
        <v>532</v>
      </c>
      <c r="M257" s="33" t="s">
        <v>50</v>
      </c>
      <c r="N257" s="33" t="s">
        <v>63</v>
      </c>
      <c r="O257" s="33" t="s">
        <v>124</v>
      </c>
      <c r="P257" s="33" t="s">
        <v>45</v>
      </c>
      <c r="Q257" s="33" t="s">
        <v>53</v>
      </c>
      <c r="R257" s="33" t="s">
        <v>532</v>
      </c>
      <c r="S257" s="33" t="s">
        <v>47</v>
      </c>
      <c r="T257" s="33" t="s">
        <v>55</v>
      </c>
      <c r="U257" s="36" t="n">
        <f aca="false">_xlfn.IFS(T257="PÚBLICA",3,T257="PÚBLICA CLASIFICADA",2,T257="PÚBLICA RESERVADA",1,T257="ALTA",1,T257="BAJA",3)</f>
        <v>3</v>
      </c>
      <c r="V257" s="33" t="s">
        <v>111</v>
      </c>
      <c r="W257" s="36" t="n">
        <f aca="false">_xlfn.IFS(V257="ALTA",1,V257="MEDIA",2,V257="BAJA",3,V257="N/A",1,V257="NO",3,V257="SI",1)</f>
        <v>3</v>
      </c>
      <c r="X257" s="33" t="s">
        <v>111</v>
      </c>
      <c r="Y257" s="36" t="n">
        <f aca="false">_xlfn.IFS(X257="ALTA",1,X257="MEDIA",2,X257="BAJA",3,X257="N/A",1,X257="no",3,X257="si",1,X257="np",1)</f>
        <v>3</v>
      </c>
      <c r="Z257" s="37" t="n">
        <f aca="false">U257+W257+Y257</f>
        <v>9</v>
      </c>
      <c r="AA257" s="33" t="s">
        <v>47</v>
      </c>
      <c r="AB257" s="33" t="s">
        <v>47</v>
      </c>
      <c r="AC257" s="33" t="s">
        <v>47</v>
      </c>
      <c r="AD257" s="33" t="s">
        <v>47</v>
      </c>
      <c r="AE257" s="33" t="s">
        <v>47</v>
      </c>
      <c r="AF257" s="35" t="n">
        <v>44530</v>
      </c>
      <c r="AG257" s="33" t="s">
        <v>47</v>
      </c>
      <c r="AH257" s="33" t="n">
        <v>1</v>
      </c>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row>
    <row r="258" s="33" customFormat="true" ht="25.25" hidden="false" customHeight="false" outlineLevel="0" collapsed="false">
      <c r="A258" s="33" t="s">
        <v>973</v>
      </c>
      <c r="B258" s="33" t="s">
        <v>947</v>
      </c>
      <c r="C258" s="67" t="s">
        <v>42</v>
      </c>
      <c r="D258" s="33" t="s">
        <v>974</v>
      </c>
      <c r="E258" s="33" t="s">
        <v>975</v>
      </c>
      <c r="F258" s="33" t="s">
        <v>45</v>
      </c>
      <c r="G258" s="33" t="s">
        <v>972</v>
      </c>
      <c r="H258" s="33" t="s">
        <v>46</v>
      </c>
      <c r="I258" s="33" t="s">
        <v>47</v>
      </c>
      <c r="J258" s="35" t="s">
        <v>48</v>
      </c>
      <c r="K258" s="35" t="s">
        <v>532</v>
      </c>
      <c r="L258" s="35" t="s">
        <v>532</v>
      </c>
      <c r="M258" s="33" t="s">
        <v>50</v>
      </c>
      <c r="N258" s="33" t="s">
        <v>63</v>
      </c>
      <c r="O258" s="33" t="s">
        <v>124</v>
      </c>
      <c r="P258" s="33" t="s">
        <v>45</v>
      </c>
      <c r="Q258" s="33" t="s">
        <v>53</v>
      </c>
      <c r="R258" s="33" t="s">
        <v>532</v>
      </c>
      <c r="S258" s="33" t="s">
        <v>47</v>
      </c>
      <c r="T258" s="33" t="s">
        <v>55</v>
      </c>
      <c r="U258" s="36" t="n">
        <f aca="false">_xlfn.IFS(T258="PÚBLICA",3,T258="PÚBLICA CLASIFICADA",2,T258="PÚBLICA RESERVADA",1,T258="ALTA",1,T258="BAJA",3)</f>
        <v>3</v>
      </c>
      <c r="V258" s="33" t="s">
        <v>111</v>
      </c>
      <c r="W258" s="36" t="n">
        <f aca="false">_xlfn.IFS(V258="ALTA",1,V258="MEDIA",2,V258="BAJA",3,V258="N/A",1,V258="NO",3,V258="SI",1)</f>
        <v>3</v>
      </c>
      <c r="X258" s="33" t="s">
        <v>111</v>
      </c>
      <c r="Y258" s="36" t="n">
        <f aca="false">_xlfn.IFS(X258="ALTA",1,X258="MEDIA",2,X258="BAJA",3,X258="N/A",1,X258="no",3,X258="si",1,X258="np",1)</f>
        <v>3</v>
      </c>
      <c r="Z258" s="37" t="n">
        <f aca="false">U258+W258+Y258</f>
        <v>9</v>
      </c>
      <c r="AA258" s="33" t="s">
        <v>47</v>
      </c>
      <c r="AB258" s="33" t="s">
        <v>47</v>
      </c>
      <c r="AC258" s="33" t="s">
        <v>47</v>
      </c>
      <c r="AD258" s="33" t="s">
        <v>47</v>
      </c>
      <c r="AE258" s="33" t="s">
        <v>47</v>
      </c>
      <c r="AF258" s="35" t="n">
        <v>44530</v>
      </c>
      <c r="AG258" s="33" t="s">
        <v>47</v>
      </c>
      <c r="AH258" s="33" t="n">
        <v>1</v>
      </c>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c r="EN258" s="38"/>
      <c r="EO258" s="38"/>
      <c r="EP258" s="38"/>
      <c r="EQ258" s="38"/>
      <c r="ER258" s="38"/>
      <c r="ES258" s="38"/>
      <c r="ET258" s="38"/>
      <c r="EU258" s="38"/>
    </row>
    <row r="259" s="33" customFormat="true" ht="37.85" hidden="false" customHeight="false" outlineLevel="0" collapsed="false">
      <c r="A259" s="33" t="s">
        <v>976</v>
      </c>
      <c r="B259" s="33" t="s">
        <v>947</v>
      </c>
      <c r="C259" s="67" t="s">
        <v>42</v>
      </c>
      <c r="D259" s="33" t="s">
        <v>977</v>
      </c>
      <c r="E259" s="33" t="s">
        <v>978</v>
      </c>
      <c r="F259" s="33" t="s">
        <v>45</v>
      </c>
      <c r="G259" s="33" t="s">
        <v>972</v>
      </c>
      <c r="H259" s="33" t="s">
        <v>46</v>
      </c>
      <c r="I259" s="33" t="s">
        <v>47</v>
      </c>
      <c r="J259" s="35" t="s">
        <v>48</v>
      </c>
      <c r="K259" s="35" t="s">
        <v>532</v>
      </c>
      <c r="L259" s="35" t="s">
        <v>532</v>
      </c>
      <c r="M259" s="33" t="s">
        <v>50</v>
      </c>
      <c r="N259" s="33" t="s">
        <v>63</v>
      </c>
      <c r="O259" s="33" t="s">
        <v>124</v>
      </c>
      <c r="P259" s="33" t="s">
        <v>45</v>
      </c>
      <c r="Q259" s="33" t="s">
        <v>53</v>
      </c>
      <c r="R259" s="33" t="s">
        <v>532</v>
      </c>
      <c r="S259" s="33" t="s">
        <v>47</v>
      </c>
      <c r="T259" s="33" t="s">
        <v>55</v>
      </c>
      <c r="U259" s="36" t="n">
        <f aca="false">_xlfn.IFS(T259="PÚBLICA",3,T259="PÚBLICA CLASIFICADA",2,T259="PÚBLICA RESERVADA",1,T259="ALTA",1,T259="BAJA",3)</f>
        <v>3</v>
      </c>
      <c r="V259" s="33" t="s">
        <v>111</v>
      </c>
      <c r="W259" s="36" t="n">
        <f aca="false">_xlfn.IFS(V259="ALTA",1,V259="MEDIA",2,V259="BAJA",3,V259="N/A",1,V259="NO",3,V259="SI",1)</f>
        <v>3</v>
      </c>
      <c r="X259" s="33" t="s">
        <v>111</v>
      </c>
      <c r="Y259" s="36" t="n">
        <f aca="false">_xlfn.IFS(X259="ALTA",1,X259="MEDIA",2,X259="BAJA",3,X259="N/A",1,X259="no",3,X259="si",1,X259="np",1)</f>
        <v>3</v>
      </c>
      <c r="Z259" s="37" t="n">
        <f aca="false">U259+W259+Y259</f>
        <v>9</v>
      </c>
      <c r="AA259" s="33" t="s">
        <v>47</v>
      </c>
      <c r="AB259" s="33" t="s">
        <v>47</v>
      </c>
      <c r="AC259" s="33" t="s">
        <v>47</v>
      </c>
      <c r="AD259" s="33" t="s">
        <v>47</v>
      </c>
      <c r="AE259" s="33" t="s">
        <v>47</v>
      </c>
      <c r="AF259" s="35" t="n">
        <v>44530</v>
      </c>
      <c r="AG259" s="33" t="s">
        <v>47</v>
      </c>
      <c r="AH259" s="33" t="n">
        <v>1</v>
      </c>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c r="EN259" s="38"/>
      <c r="EO259" s="38"/>
      <c r="EP259" s="38"/>
      <c r="EQ259" s="38"/>
      <c r="ER259" s="38"/>
      <c r="ES259" s="38"/>
      <c r="ET259" s="38"/>
      <c r="EU259" s="38"/>
    </row>
    <row r="260" s="33" customFormat="true" ht="58.5" hidden="false" customHeight="true" outlineLevel="0" collapsed="false">
      <c r="A260" s="33" t="s">
        <v>979</v>
      </c>
      <c r="B260" s="33" t="s">
        <v>947</v>
      </c>
      <c r="C260" s="67" t="s">
        <v>42</v>
      </c>
      <c r="D260" s="33" t="s">
        <v>980</v>
      </c>
      <c r="E260" s="33" t="s">
        <v>981</v>
      </c>
      <c r="F260" s="33" t="s">
        <v>45</v>
      </c>
      <c r="G260" s="33" t="s">
        <v>972</v>
      </c>
      <c r="H260" s="33" t="s">
        <v>46</v>
      </c>
      <c r="I260" s="33" t="s">
        <v>47</v>
      </c>
      <c r="J260" s="35" t="s">
        <v>48</v>
      </c>
      <c r="K260" s="35" t="s">
        <v>532</v>
      </c>
      <c r="L260" s="35" t="s">
        <v>532</v>
      </c>
      <c r="M260" s="33" t="s">
        <v>50</v>
      </c>
      <c r="N260" s="33" t="s">
        <v>63</v>
      </c>
      <c r="O260" s="33" t="s">
        <v>124</v>
      </c>
      <c r="P260" s="33" t="s">
        <v>45</v>
      </c>
      <c r="Q260" s="33" t="s">
        <v>53</v>
      </c>
      <c r="R260" s="33" t="s">
        <v>532</v>
      </c>
      <c r="S260" s="33" t="s">
        <v>47</v>
      </c>
      <c r="T260" s="33" t="s">
        <v>55</v>
      </c>
      <c r="U260" s="36" t="n">
        <f aca="false">_xlfn.IFS(T260="PÚBLICA",3,T260="PÚBLICA CLASIFICADA",2,T260="PÚBLICA RESERVADA",1,T260="ALTA",1,T260="BAJA",3)</f>
        <v>3</v>
      </c>
      <c r="V260" s="33" t="s">
        <v>111</v>
      </c>
      <c r="W260" s="36" t="n">
        <f aca="false">_xlfn.IFS(V260="ALTA",1,V260="MEDIA",2,V260="BAJA",3,V260="N/A",1,V260="NO",3,V260="SI",1)</f>
        <v>3</v>
      </c>
      <c r="X260" s="33" t="s">
        <v>111</v>
      </c>
      <c r="Y260" s="36" t="n">
        <f aca="false">_xlfn.IFS(X260="ALTA",1,X260="MEDIA",2,X260="BAJA",3,X260="N/A",1,X260="no",3,X260="si",1,X260="np",1)</f>
        <v>3</v>
      </c>
      <c r="Z260" s="37" t="n">
        <f aca="false">U260+W260+Y260</f>
        <v>9</v>
      </c>
      <c r="AA260" s="33" t="s">
        <v>47</v>
      </c>
      <c r="AB260" s="33" t="s">
        <v>47</v>
      </c>
      <c r="AC260" s="33" t="s">
        <v>47</v>
      </c>
      <c r="AD260" s="33" t="s">
        <v>47</v>
      </c>
      <c r="AE260" s="33" t="s">
        <v>47</v>
      </c>
      <c r="AF260" s="35" t="n">
        <v>44530</v>
      </c>
      <c r="AG260" s="33" t="s">
        <v>47</v>
      </c>
      <c r="AH260" s="33" t="n">
        <v>1</v>
      </c>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c r="EN260" s="38"/>
      <c r="EO260" s="38"/>
      <c r="EP260" s="38"/>
      <c r="EQ260" s="38"/>
      <c r="ER260" s="38"/>
      <c r="ES260" s="38"/>
      <c r="ET260" s="38"/>
      <c r="EU260" s="38"/>
    </row>
    <row r="261" s="33" customFormat="true" ht="37.85" hidden="false" customHeight="false" outlineLevel="0" collapsed="false">
      <c r="A261" s="33" t="s">
        <v>982</v>
      </c>
      <c r="B261" s="33" t="s">
        <v>947</v>
      </c>
      <c r="C261" s="67" t="s">
        <v>42</v>
      </c>
      <c r="D261" s="33" t="s">
        <v>983</v>
      </c>
      <c r="E261" s="33" t="s">
        <v>984</v>
      </c>
      <c r="F261" s="33" t="s">
        <v>45</v>
      </c>
      <c r="G261" s="33" t="s">
        <v>972</v>
      </c>
      <c r="H261" s="33" t="s">
        <v>46</v>
      </c>
      <c r="I261" s="33" t="s">
        <v>47</v>
      </c>
      <c r="J261" s="35" t="s">
        <v>48</v>
      </c>
      <c r="K261" s="35" t="s">
        <v>532</v>
      </c>
      <c r="L261" s="35" t="s">
        <v>532</v>
      </c>
      <c r="M261" s="33" t="s">
        <v>50</v>
      </c>
      <c r="N261" s="33" t="s">
        <v>63</v>
      </c>
      <c r="O261" s="33" t="s">
        <v>124</v>
      </c>
      <c r="P261" s="33" t="s">
        <v>45</v>
      </c>
      <c r="Q261" s="33" t="s">
        <v>53</v>
      </c>
      <c r="R261" s="33" t="s">
        <v>532</v>
      </c>
      <c r="S261" s="33" t="s">
        <v>47</v>
      </c>
      <c r="T261" s="33" t="s">
        <v>55</v>
      </c>
      <c r="U261" s="36" t="n">
        <f aca="false">_xlfn.IFS(T261="PÚBLICA",3,T261="PÚBLICA CLASIFICADA",2,T261="PÚBLICA RESERVADA",1,T261="ALTA",1,T261="BAJA",3)</f>
        <v>3</v>
      </c>
      <c r="V261" s="33" t="s">
        <v>111</v>
      </c>
      <c r="W261" s="36" t="n">
        <f aca="false">_xlfn.IFS(V261="ALTA",1,V261="MEDIA",2,V261="BAJA",3,V261="N/A",1,V261="NO",3,V261="SI",1)</f>
        <v>3</v>
      </c>
      <c r="X261" s="33" t="s">
        <v>111</v>
      </c>
      <c r="Y261" s="36" t="n">
        <f aca="false">_xlfn.IFS(X261="ALTA",1,X261="MEDIA",2,X261="BAJA",3,X261="N/A",1,X261="no",3,X261="si",1,X261="np",1)</f>
        <v>3</v>
      </c>
      <c r="Z261" s="37" t="n">
        <f aca="false">U261+W261+Y261</f>
        <v>9</v>
      </c>
      <c r="AA261" s="33" t="s">
        <v>47</v>
      </c>
      <c r="AB261" s="33" t="s">
        <v>47</v>
      </c>
      <c r="AC261" s="33" t="s">
        <v>47</v>
      </c>
      <c r="AD261" s="33" t="s">
        <v>47</v>
      </c>
      <c r="AE261" s="33" t="s">
        <v>47</v>
      </c>
      <c r="AF261" s="35" t="n">
        <v>44530</v>
      </c>
      <c r="AG261" s="33" t="s">
        <v>47</v>
      </c>
      <c r="AH261" s="33" t="n">
        <v>1</v>
      </c>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c r="EF261" s="38"/>
      <c r="EG261" s="38"/>
      <c r="EH261" s="38"/>
      <c r="EI261" s="38"/>
      <c r="EJ261" s="38"/>
      <c r="EK261" s="38"/>
      <c r="EL261" s="38"/>
      <c r="EM261" s="38"/>
      <c r="EN261" s="38"/>
      <c r="EO261" s="38"/>
      <c r="EP261" s="38"/>
      <c r="EQ261" s="38"/>
      <c r="ER261" s="38"/>
      <c r="ES261" s="38"/>
      <c r="ET261" s="38"/>
      <c r="EU261" s="38"/>
    </row>
    <row r="262" s="33" customFormat="true" ht="25.25" hidden="false" customHeight="false" outlineLevel="0" collapsed="false">
      <c r="A262" s="33" t="s">
        <v>985</v>
      </c>
      <c r="B262" s="33" t="s">
        <v>947</v>
      </c>
      <c r="C262" s="67" t="s">
        <v>42</v>
      </c>
      <c r="D262" s="33" t="s">
        <v>986</v>
      </c>
      <c r="E262" s="33" t="s">
        <v>987</v>
      </c>
      <c r="F262" s="33" t="s">
        <v>45</v>
      </c>
      <c r="G262" s="33" t="s">
        <v>988</v>
      </c>
      <c r="H262" s="33" t="s">
        <v>46</v>
      </c>
      <c r="I262" s="33" t="s">
        <v>47</v>
      </c>
      <c r="J262" s="35" t="s">
        <v>48</v>
      </c>
      <c r="K262" s="35" t="s">
        <v>532</v>
      </c>
      <c r="L262" s="35" t="s">
        <v>532</v>
      </c>
      <c r="M262" s="33" t="s">
        <v>50</v>
      </c>
      <c r="N262" s="33" t="s">
        <v>63</v>
      </c>
      <c r="O262" s="33" t="s">
        <v>124</v>
      </c>
      <c r="P262" s="33" t="s">
        <v>45</v>
      </c>
      <c r="Q262" s="33" t="s">
        <v>53</v>
      </c>
      <c r="R262" s="33" t="s">
        <v>532</v>
      </c>
      <c r="S262" s="33" t="s">
        <v>47</v>
      </c>
      <c r="T262" s="33" t="s">
        <v>55</v>
      </c>
      <c r="U262" s="36" t="n">
        <f aca="false">_xlfn.IFS(T262="PÚBLICA",3,T262="PÚBLICA CLASIFICADA",2,T262="PÚBLICA RESERVADA",1,T262="ALTA",1,T262="BAJA",3)</f>
        <v>3</v>
      </c>
      <c r="V262" s="33" t="s">
        <v>111</v>
      </c>
      <c r="W262" s="36" t="n">
        <f aca="false">_xlfn.IFS(V262="ALTA",1,V262="MEDIA",2,V262="BAJA",3,V262="N/A",1,V262="NO",3,V262="SI",1)</f>
        <v>3</v>
      </c>
      <c r="X262" s="33" t="s">
        <v>111</v>
      </c>
      <c r="Y262" s="36" t="n">
        <f aca="false">_xlfn.IFS(X262="ALTA",1,X262="MEDIA",2,X262="BAJA",3,X262="N/A",1,X262="no",3,X262="si",1,X262="np",1)</f>
        <v>3</v>
      </c>
      <c r="Z262" s="37" t="n">
        <f aca="false">U262+W262+Y262</f>
        <v>9</v>
      </c>
      <c r="AA262" s="33" t="s">
        <v>47</v>
      </c>
      <c r="AB262" s="33" t="s">
        <v>47</v>
      </c>
      <c r="AC262" s="33" t="s">
        <v>47</v>
      </c>
      <c r="AD262" s="33" t="s">
        <v>47</v>
      </c>
      <c r="AE262" s="33" t="s">
        <v>47</v>
      </c>
      <c r="AF262" s="35" t="n">
        <v>44530</v>
      </c>
      <c r="AG262" s="33" t="s">
        <v>47</v>
      </c>
      <c r="AH262" s="33" t="n">
        <v>1</v>
      </c>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c r="EF262" s="38"/>
      <c r="EG262" s="38"/>
      <c r="EH262" s="38"/>
      <c r="EI262" s="38"/>
      <c r="EJ262" s="38"/>
      <c r="EK262" s="38"/>
      <c r="EL262" s="38"/>
      <c r="EM262" s="38"/>
      <c r="EN262" s="38"/>
      <c r="EO262" s="38"/>
      <c r="EP262" s="38"/>
      <c r="EQ262" s="38"/>
      <c r="ER262" s="38"/>
      <c r="ES262" s="38"/>
      <c r="ET262" s="38"/>
      <c r="EU262" s="38"/>
    </row>
    <row r="263" s="33" customFormat="true" ht="25.25" hidden="false" customHeight="false" outlineLevel="0" collapsed="false">
      <c r="A263" s="33" t="s">
        <v>989</v>
      </c>
      <c r="B263" s="33" t="s">
        <v>947</v>
      </c>
      <c r="C263" s="67" t="s">
        <v>42</v>
      </c>
      <c r="D263" s="33" t="s">
        <v>990</v>
      </c>
      <c r="E263" s="33" t="s">
        <v>991</v>
      </c>
      <c r="F263" s="33" t="s">
        <v>45</v>
      </c>
      <c r="G263" s="33" t="s">
        <v>988</v>
      </c>
      <c r="H263" s="33" t="s">
        <v>46</v>
      </c>
      <c r="I263" s="33" t="s">
        <v>47</v>
      </c>
      <c r="J263" s="35" t="s">
        <v>48</v>
      </c>
      <c r="K263" s="35" t="s">
        <v>532</v>
      </c>
      <c r="L263" s="35" t="s">
        <v>532</v>
      </c>
      <c r="M263" s="33" t="s">
        <v>50</v>
      </c>
      <c r="N263" s="33" t="s">
        <v>63</v>
      </c>
      <c r="O263" s="33" t="s">
        <v>124</v>
      </c>
      <c r="P263" s="33" t="s">
        <v>45</v>
      </c>
      <c r="Q263" s="33" t="s">
        <v>53</v>
      </c>
      <c r="R263" s="33" t="s">
        <v>532</v>
      </c>
      <c r="S263" s="33" t="s">
        <v>47</v>
      </c>
      <c r="T263" s="33" t="s">
        <v>55</v>
      </c>
      <c r="U263" s="36" t="n">
        <f aca="false">_xlfn.IFS(T263="PÚBLICA",3,T263="PÚBLICA CLASIFICADA",2,T263="PÚBLICA RESERVADA",1,T263="ALTA",1,T263="BAJA",3)</f>
        <v>3</v>
      </c>
      <c r="V263" s="33" t="s">
        <v>111</v>
      </c>
      <c r="W263" s="36" t="n">
        <f aca="false">_xlfn.IFS(V263="ALTA",1,V263="MEDIA",2,V263="BAJA",3,V263="N/A",1,V263="NO",3,V263="SI",1)</f>
        <v>3</v>
      </c>
      <c r="X263" s="33" t="s">
        <v>111</v>
      </c>
      <c r="Y263" s="36" t="n">
        <f aca="false">_xlfn.IFS(X263="ALTA",1,X263="MEDIA",2,X263="BAJA",3,X263="N/A",1,X263="no",3,X263="si",1,X263="np",1)</f>
        <v>3</v>
      </c>
      <c r="Z263" s="37" t="n">
        <f aca="false">U263+W263+Y263</f>
        <v>9</v>
      </c>
      <c r="AA263" s="33" t="s">
        <v>47</v>
      </c>
      <c r="AB263" s="33" t="s">
        <v>47</v>
      </c>
      <c r="AC263" s="33" t="s">
        <v>47</v>
      </c>
      <c r="AD263" s="33" t="s">
        <v>47</v>
      </c>
      <c r="AE263" s="33" t="s">
        <v>47</v>
      </c>
      <c r="AF263" s="35" t="n">
        <v>44530</v>
      </c>
      <c r="AG263" s="33" t="s">
        <v>47</v>
      </c>
      <c r="AH263" s="33" t="n">
        <v>1</v>
      </c>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c r="EF263" s="38"/>
      <c r="EG263" s="38"/>
      <c r="EH263" s="38"/>
      <c r="EI263" s="38"/>
      <c r="EJ263" s="38"/>
      <c r="EK263" s="38"/>
      <c r="EL263" s="38"/>
      <c r="EM263" s="38"/>
      <c r="EN263" s="38"/>
      <c r="EO263" s="38"/>
      <c r="EP263" s="38"/>
      <c r="EQ263" s="38"/>
      <c r="ER263" s="38"/>
      <c r="ES263" s="38"/>
      <c r="ET263" s="38"/>
      <c r="EU263" s="38"/>
    </row>
    <row r="264" s="33" customFormat="true" ht="37.85" hidden="false" customHeight="false" outlineLevel="0" collapsed="false">
      <c r="A264" s="33" t="s">
        <v>992</v>
      </c>
      <c r="B264" s="33" t="s">
        <v>947</v>
      </c>
      <c r="C264" s="67" t="s">
        <v>42</v>
      </c>
      <c r="D264" s="33" t="s">
        <v>993</v>
      </c>
      <c r="E264" s="33" t="s">
        <v>994</v>
      </c>
      <c r="F264" s="33" t="s">
        <v>45</v>
      </c>
      <c r="G264" s="33" t="s">
        <v>988</v>
      </c>
      <c r="H264" s="33" t="s">
        <v>46</v>
      </c>
      <c r="I264" s="33" t="s">
        <v>47</v>
      </c>
      <c r="J264" s="35" t="s">
        <v>48</v>
      </c>
      <c r="K264" s="35" t="s">
        <v>532</v>
      </c>
      <c r="L264" s="35" t="s">
        <v>532</v>
      </c>
      <c r="M264" s="33" t="s">
        <v>50</v>
      </c>
      <c r="N264" s="33" t="s">
        <v>63</v>
      </c>
      <c r="O264" s="33" t="s">
        <v>124</v>
      </c>
      <c r="P264" s="33" t="s">
        <v>45</v>
      </c>
      <c r="Q264" s="33" t="s">
        <v>53</v>
      </c>
      <c r="R264" s="33" t="s">
        <v>532</v>
      </c>
      <c r="S264" s="33" t="s">
        <v>47</v>
      </c>
      <c r="T264" s="33" t="s">
        <v>55</v>
      </c>
      <c r="U264" s="36" t="n">
        <f aca="false">_xlfn.IFS(T264="PÚBLICA",3,T264="PÚBLICA CLASIFICADA",2,T264="PÚBLICA RESERVADA",1,T264="ALTA",1,T264="BAJA",3)</f>
        <v>3</v>
      </c>
      <c r="V264" s="33" t="s">
        <v>111</v>
      </c>
      <c r="W264" s="36" t="n">
        <f aca="false">_xlfn.IFS(V264="ALTA",1,V264="MEDIA",2,V264="BAJA",3,V264="N/A",1,V264="NO",3,V264="SI",1)</f>
        <v>3</v>
      </c>
      <c r="X264" s="33" t="s">
        <v>111</v>
      </c>
      <c r="Y264" s="36" t="n">
        <f aca="false">_xlfn.IFS(X264="ALTA",1,X264="MEDIA",2,X264="BAJA",3,X264="N/A",1,X264="no",3,X264="si",1,X264="np",1)</f>
        <v>3</v>
      </c>
      <c r="Z264" s="37" t="n">
        <f aca="false">U264+W264+Y264</f>
        <v>9</v>
      </c>
      <c r="AA264" s="33" t="s">
        <v>47</v>
      </c>
      <c r="AB264" s="33" t="s">
        <v>47</v>
      </c>
      <c r="AC264" s="33" t="s">
        <v>47</v>
      </c>
      <c r="AD264" s="33" t="s">
        <v>47</v>
      </c>
      <c r="AE264" s="33" t="s">
        <v>47</v>
      </c>
      <c r="AF264" s="35" t="n">
        <v>44530</v>
      </c>
      <c r="AG264" s="33" t="s">
        <v>47</v>
      </c>
      <c r="AH264" s="33" t="n">
        <v>1</v>
      </c>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c r="EA264" s="38"/>
      <c r="EB264" s="38"/>
      <c r="EC264" s="38"/>
      <c r="ED264" s="38"/>
      <c r="EE264" s="38"/>
      <c r="EF264" s="38"/>
      <c r="EG264" s="38"/>
      <c r="EH264" s="38"/>
      <c r="EI264" s="38"/>
      <c r="EJ264" s="38"/>
      <c r="EK264" s="38"/>
      <c r="EL264" s="38"/>
      <c r="EM264" s="38"/>
      <c r="EN264" s="38"/>
      <c r="EO264" s="38"/>
      <c r="EP264" s="38"/>
      <c r="EQ264" s="38"/>
      <c r="ER264" s="38"/>
      <c r="ES264" s="38"/>
      <c r="ET264" s="38"/>
      <c r="EU264" s="38"/>
    </row>
    <row r="265" s="33" customFormat="true" ht="37.85" hidden="false" customHeight="false" outlineLevel="0" collapsed="false">
      <c r="A265" s="33" t="s">
        <v>995</v>
      </c>
      <c r="B265" s="33" t="s">
        <v>947</v>
      </c>
      <c r="C265" s="67" t="s">
        <v>42</v>
      </c>
      <c r="D265" s="33" t="s">
        <v>996</v>
      </c>
      <c r="E265" s="33" t="s">
        <v>997</v>
      </c>
      <c r="F265" s="33" t="s">
        <v>45</v>
      </c>
      <c r="G265" s="33" t="s">
        <v>988</v>
      </c>
      <c r="H265" s="33" t="s">
        <v>46</v>
      </c>
      <c r="I265" s="33" t="s">
        <v>47</v>
      </c>
      <c r="J265" s="35" t="s">
        <v>48</v>
      </c>
      <c r="K265" s="35" t="s">
        <v>532</v>
      </c>
      <c r="L265" s="35" t="s">
        <v>532</v>
      </c>
      <c r="M265" s="33" t="s">
        <v>50</v>
      </c>
      <c r="N265" s="33" t="s">
        <v>63</v>
      </c>
      <c r="O265" s="33" t="s">
        <v>124</v>
      </c>
      <c r="P265" s="33" t="s">
        <v>45</v>
      </c>
      <c r="Q265" s="33" t="s">
        <v>53</v>
      </c>
      <c r="R265" s="33" t="s">
        <v>532</v>
      </c>
      <c r="S265" s="33" t="s">
        <v>47</v>
      </c>
      <c r="T265" s="33" t="s">
        <v>55</v>
      </c>
      <c r="U265" s="36" t="n">
        <f aca="false">_xlfn.IFS(T265="PÚBLICA",3,T265="PÚBLICA CLASIFICADA",2,T265="PÚBLICA RESERVADA",1,T265="ALTA",1,T265="BAJA",3)</f>
        <v>3</v>
      </c>
      <c r="V265" s="33" t="s">
        <v>111</v>
      </c>
      <c r="W265" s="36" t="n">
        <f aca="false">_xlfn.IFS(V265="ALTA",1,V265="MEDIA",2,V265="BAJA",3,V265="N/A",1,V265="NO",3,V265="SI",1)</f>
        <v>3</v>
      </c>
      <c r="X265" s="33" t="s">
        <v>111</v>
      </c>
      <c r="Y265" s="36" t="n">
        <f aca="false">_xlfn.IFS(X265="ALTA",1,X265="MEDIA",2,X265="BAJA",3,X265="N/A",1,X265="no",3,X265="si",1,X265="np",1)</f>
        <v>3</v>
      </c>
      <c r="Z265" s="37" t="n">
        <f aca="false">U265+W265+Y265</f>
        <v>9</v>
      </c>
      <c r="AA265" s="33" t="s">
        <v>47</v>
      </c>
      <c r="AB265" s="33" t="s">
        <v>47</v>
      </c>
      <c r="AC265" s="33" t="s">
        <v>47</v>
      </c>
      <c r="AD265" s="33" t="s">
        <v>47</v>
      </c>
      <c r="AE265" s="33" t="s">
        <v>47</v>
      </c>
      <c r="AF265" s="35" t="n">
        <v>44530</v>
      </c>
      <c r="AG265" s="33" t="s">
        <v>47</v>
      </c>
      <c r="AH265" s="33" t="n">
        <v>1</v>
      </c>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c r="EA265" s="38"/>
      <c r="EB265" s="38"/>
      <c r="EC265" s="38"/>
      <c r="ED265" s="38"/>
      <c r="EE265" s="38"/>
      <c r="EF265" s="38"/>
      <c r="EG265" s="38"/>
      <c r="EH265" s="38"/>
      <c r="EI265" s="38"/>
      <c r="EJ265" s="38"/>
      <c r="EK265" s="38"/>
      <c r="EL265" s="38"/>
      <c r="EM265" s="38"/>
      <c r="EN265" s="38"/>
      <c r="EO265" s="38"/>
      <c r="EP265" s="38"/>
      <c r="EQ265" s="38"/>
      <c r="ER265" s="38"/>
      <c r="ES265" s="38"/>
      <c r="ET265" s="38"/>
      <c r="EU265" s="38"/>
    </row>
    <row r="266" s="33" customFormat="true" ht="50.5" hidden="false" customHeight="false" outlineLevel="0" collapsed="false">
      <c r="A266" s="33" t="s">
        <v>998</v>
      </c>
      <c r="B266" s="33" t="s">
        <v>947</v>
      </c>
      <c r="C266" s="67" t="s">
        <v>42</v>
      </c>
      <c r="D266" s="33" t="s">
        <v>999</v>
      </c>
      <c r="E266" s="33" t="s">
        <v>1000</v>
      </c>
      <c r="F266" s="33" t="s">
        <v>45</v>
      </c>
      <c r="G266" s="33" t="s">
        <v>988</v>
      </c>
      <c r="H266" s="33" t="s">
        <v>46</v>
      </c>
      <c r="I266" s="33" t="s">
        <v>47</v>
      </c>
      <c r="J266" s="35" t="s">
        <v>48</v>
      </c>
      <c r="K266" s="35" t="s">
        <v>532</v>
      </c>
      <c r="L266" s="35" t="s">
        <v>532</v>
      </c>
      <c r="M266" s="33" t="s">
        <v>50</v>
      </c>
      <c r="N266" s="33" t="s">
        <v>63</v>
      </c>
      <c r="O266" s="33" t="s">
        <v>124</v>
      </c>
      <c r="P266" s="33" t="s">
        <v>45</v>
      </c>
      <c r="Q266" s="33" t="s">
        <v>53</v>
      </c>
      <c r="R266" s="33" t="s">
        <v>532</v>
      </c>
      <c r="S266" s="33" t="s">
        <v>47</v>
      </c>
      <c r="T266" s="33" t="s">
        <v>55</v>
      </c>
      <c r="U266" s="36" t="n">
        <f aca="false">_xlfn.IFS(T266="PÚBLICA",3,T266="PÚBLICA CLASIFICADA",2,T266="PÚBLICA RESERVADA",1,T266="ALTA",1,T266="BAJA",3)</f>
        <v>3</v>
      </c>
      <c r="V266" s="33" t="s">
        <v>111</v>
      </c>
      <c r="W266" s="36" t="n">
        <f aca="false">_xlfn.IFS(V266="ALTA",1,V266="MEDIA",2,V266="BAJA",3,V266="N/A",1,V266="NO",3,V266="SI",1)</f>
        <v>3</v>
      </c>
      <c r="X266" s="33" t="s">
        <v>111</v>
      </c>
      <c r="Y266" s="36" t="n">
        <f aca="false">_xlfn.IFS(X266="ALTA",1,X266="MEDIA",2,X266="BAJA",3,X266="N/A",1,X266="no",3,X266="si",1,X266="np",1)</f>
        <v>3</v>
      </c>
      <c r="Z266" s="37" t="n">
        <f aca="false">U266+W266+Y266</f>
        <v>9</v>
      </c>
      <c r="AA266" s="33" t="s">
        <v>47</v>
      </c>
      <c r="AB266" s="33" t="s">
        <v>47</v>
      </c>
      <c r="AC266" s="33" t="s">
        <v>47</v>
      </c>
      <c r="AD266" s="33" t="s">
        <v>47</v>
      </c>
      <c r="AE266" s="33" t="s">
        <v>47</v>
      </c>
      <c r="AF266" s="35" t="n">
        <v>44530</v>
      </c>
      <c r="AG266" s="33" t="s">
        <v>47</v>
      </c>
      <c r="AH266" s="33" t="n">
        <v>1</v>
      </c>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c r="EF266" s="38"/>
      <c r="EG266" s="38"/>
      <c r="EH266" s="38"/>
      <c r="EI266" s="38"/>
      <c r="EJ266" s="38"/>
      <c r="EK266" s="38"/>
      <c r="EL266" s="38"/>
      <c r="EM266" s="38"/>
      <c r="EN266" s="38"/>
      <c r="EO266" s="38"/>
      <c r="EP266" s="38"/>
      <c r="EQ266" s="38"/>
      <c r="ER266" s="38"/>
      <c r="ES266" s="38"/>
      <c r="ET266" s="38"/>
      <c r="EU266" s="38"/>
    </row>
    <row r="267" s="33" customFormat="true" ht="25.25" hidden="false" customHeight="false" outlineLevel="0" collapsed="false">
      <c r="A267" s="33" t="s">
        <v>1001</v>
      </c>
      <c r="B267" s="33" t="s">
        <v>947</v>
      </c>
      <c r="C267" s="67" t="s">
        <v>42</v>
      </c>
      <c r="D267" s="33" t="s">
        <v>1002</v>
      </c>
      <c r="E267" s="33" t="s">
        <v>1003</v>
      </c>
      <c r="F267" s="33" t="s">
        <v>45</v>
      </c>
      <c r="G267" s="33" t="s">
        <v>988</v>
      </c>
      <c r="H267" s="33" t="s">
        <v>46</v>
      </c>
      <c r="I267" s="33" t="s">
        <v>47</v>
      </c>
      <c r="J267" s="35" t="s">
        <v>48</v>
      </c>
      <c r="K267" s="35" t="s">
        <v>532</v>
      </c>
      <c r="L267" s="35" t="s">
        <v>532</v>
      </c>
      <c r="M267" s="33" t="s">
        <v>50</v>
      </c>
      <c r="N267" s="33" t="s">
        <v>63</v>
      </c>
      <c r="O267" s="33" t="s">
        <v>124</v>
      </c>
      <c r="P267" s="33" t="s">
        <v>45</v>
      </c>
      <c r="Q267" s="33" t="s">
        <v>53</v>
      </c>
      <c r="R267" s="33" t="s">
        <v>532</v>
      </c>
      <c r="S267" s="33" t="s">
        <v>47</v>
      </c>
      <c r="T267" s="33" t="s">
        <v>55</v>
      </c>
      <c r="U267" s="36" t="n">
        <f aca="false">_xlfn.IFS(T267="PÚBLICA",3,T267="PÚBLICA CLASIFICADA",2,T267="PÚBLICA RESERVADA",1,T267="ALTA",1,T267="BAJA",3)</f>
        <v>3</v>
      </c>
      <c r="V267" s="33" t="s">
        <v>111</v>
      </c>
      <c r="W267" s="36" t="n">
        <f aca="false">_xlfn.IFS(V267="ALTA",1,V267="MEDIA",2,V267="BAJA",3,V267="N/A",1,V267="NO",3,V267="SI",1)</f>
        <v>3</v>
      </c>
      <c r="X267" s="33" t="s">
        <v>111</v>
      </c>
      <c r="Y267" s="36" t="n">
        <f aca="false">_xlfn.IFS(X267="ALTA",1,X267="MEDIA",2,X267="BAJA",3,X267="N/A",1,X267="no",3,X267="si",1,X267="np",1)</f>
        <v>3</v>
      </c>
      <c r="Z267" s="37" t="n">
        <f aca="false">U267+W267+Y267</f>
        <v>9</v>
      </c>
      <c r="AA267" s="33" t="s">
        <v>47</v>
      </c>
      <c r="AB267" s="33" t="s">
        <v>47</v>
      </c>
      <c r="AC267" s="33" t="s">
        <v>47</v>
      </c>
      <c r="AD267" s="33" t="s">
        <v>47</v>
      </c>
      <c r="AE267" s="33" t="s">
        <v>47</v>
      </c>
      <c r="AF267" s="35" t="n">
        <v>44530</v>
      </c>
      <c r="AG267" s="33" t="s">
        <v>47</v>
      </c>
      <c r="AH267" s="33" t="n">
        <v>1</v>
      </c>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c r="EA267" s="38"/>
      <c r="EB267" s="38"/>
      <c r="EC267" s="38"/>
      <c r="ED267" s="38"/>
      <c r="EE267" s="38"/>
      <c r="EF267" s="38"/>
      <c r="EG267" s="38"/>
      <c r="EH267" s="38"/>
      <c r="EI267" s="38"/>
      <c r="EJ267" s="38"/>
      <c r="EK267" s="38"/>
      <c r="EL267" s="38"/>
      <c r="EM267" s="38"/>
      <c r="EN267" s="38"/>
      <c r="EO267" s="38"/>
      <c r="EP267" s="38"/>
      <c r="EQ267" s="38"/>
      <c r="ER267" s="38"/>
      <c r="ES267" s="38"/>
      <c r="ET267" s="38"/>
      <c r="EU267" s="38"/>
    </row>
    <row r="268" s="33" customFormat="true" ht="37.85" hidden="false" customHeight="false" outlineLevel="0" collapsed="false">
      <c r="A268" s="33" t="s">
        <v>1004</v>
      </c>
      <c r="B268" s="33" t="s">
        <v>947</v>
      </c>
      <c r="C268" s="67" t="s">
        <v>42</v>
      </c>
      <c r="D268" s="33" t="s">
        <v>1005</v>
      </c>
      <c r="E268" s="33" t="s">
        <v>975</v>
      </c>
      <c r="F268" s="33" t="s">
        <v>45</v>
      </c>
      <c r="G268" s="33" t="s">
        <v>1006</v>
      </c>
      <c r="H268" s="33" t="s">
        <v>46</v>
      </c>
      <c r="I268" s="33" t="s">
        <v>47</v>
      </c>
      <c r="J268" s="35" t="s">
        <v>48</v>
      </c>
      <c r="K268" s="35" t="s">
        <v>532</v>
      </c>
      <c r="L268" s="35" t="s">
        <v>532</v>
      </c>
      <c r="M268" s="33" t="s">
        <v>50</v>
      </c>
      <c r="N268" s="33" t="s">
        <v>63</v>
      </c>
      <c r="O268" s="33" t="s">
        <v>124</v>
      </c>
      <c r="P268" s="33" t="s">
        <v>45</v>
      </c>
      <c r="Q268" s="33" t="s">
        <v>53</v>
      </c>
      <c r="R268" s="33" t="s">
        <v>532</v>
      </c>
      <c r="S268" s="33" t="s">
        <v>47</v>
      </c>
      <c r="T268" s="33" t="s">
        <v>55</v>
      </c>
      <c r="U268" s="36" t="n">
        <f aca="false">_xlfn.IFS(T268="PÚBLICA",3,T268="PÚBLICA CLASIFICADA",2,T268="PÚBLICA RESERVADA",1,T268="ALTA",1,T268="BAJA",3)</f>
        <v>3</v>
      </c>
      <c r="V268" s="33" t="s">
        <v>111</v>
      </c>
      <c r="W268" s="36" t="n">
        <f aca="false">_xlfn.IFS(V268="ALTA",1,V268="MEDIA",2,V268="BAJA",3,V268="N/A",1,V268="NO",3,V268="SI",1)</f>
        <v>3</v>
      </c>
      <c r="X268" s="33" t="s">
        <v>111</v>
      </c>
      <c r="Y268" s="36" t="n">
        <f aca="false">_xlfn.IFS(X268="ALTA",1,X268="MEDIA",2,X268="BAJA",3,X268="N/A",1,X268="no",3,X268="si",1,X268="np",1)</f>
        <v>3</v>
      </c>
      <c r="Z268" s="37" t="n">
        <f aca="false">U268+W268+Y268</f>
        <v>9</v>
      </c>
      <c r="AA268" s="33" t="s">
        <v>47</v>
      </c>
      <c r="AB268" s="33" t="s">
        <v>47</v>
      </c>
      <c r="AC268" s="33" t="s">
        <v>47</v>
      </c>
      <c r="AD268" s="33" t="s">
        <v>47</v>
      </c>
      <c r="AE268" s="33" t="s">
        <v>47</v>
      </c>
      <c r="AF268" s="35" t="n">
        <v>44530</v>
      </c>
      <c r="AG268" s="33" t="s">
        <v>47</v>
      </c>
      <c r="AH268" s="33" t="n">
        <v>1</v>
      </c>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c r="EF268" s="38"/>
      <c r="EG268" s="38"/>
      <c r="EH268" s="38"/>
      <c r="EI268" s="38"/>
      <c r="EJ268" s="38"/>
      <c r="EK268" s="38"/>
      <c r="EL268" s="38"/>
      <c r="EM268" s="38"/>
      <c r="EN268" s="38"/>
      <c r="EO268" s="38"/>
      <c r="EP268" s="38"/>
      <c r="EQ268" s="38"/>
      <c r="ER268" s="38"/>
      <c r="ES268" s="38"/>
      <c r="ET268" s="38"/>
      <c r="EU268" s="38"/>
    </row>
    <row r="269" s="33" customFormat="true" ht="37.85" hidden="false" customHeight="false" outlineLevel="0" collapsed="false">
      <c r="A269" s="33" t="s">
        <v>1007</v>
      </c>
      <c r="B269" s="33" t="s">
        <v>947</v>
      </c>
      <c r="C269" s="67" t="s">
        <v>42</v>
      </c>
      <c r="D269" s="33" t="s">
        <v>1008</v>
      </c>
      <c r="E269" s="33" t="s">
        <v>971</v>
      </c>
      <c r="F269" s="33" t="s">
        <v>45</v>
      </c>
      <c r="G269" s="33" t="s">
        <v>1006</v>
      </c>
      <c r="H269" s="33" t="s">
        <v>46</v>
      </c>
      <c r="I269" s="33" t="s">
        <v>47</v>
      </c>
      <c r="J269" s="35" t="s">
        <v>48</v>
      </c>
      <c r="K269" s="35" t="s">
        <v>532</v>
      </c>
      <c r="L269" s="35" t="s">
        <v>532</v>
      </c>
      <c r="M269" s="33" t="s">
        <v>50</v>
      </c>
      <c r="N269" s="33" t="s">
        <v>63</v>
      </c>
      <c r="O269" s="33" t="s">
        <v>124</v>
      </c>
      <c r="P269" s="33" t="s">
        <v>45</v>
      </c>
      <c r="Q269" s="33" t="s">
        <v>53</v>
      </c>
      <c r="R269" s="33" t="s">
        <v>532</v>
      </c>
      <c r="S269" s="33" t="s">
        <v>47</v>
      </c>
      <c r="T269" s="33" t="s">
        <v>55</v>
      </c>
      <c r="U269" s="36" t="n">
        <f aca="false">_xlfn.IFS(T269="PÚBLICA",3,T269="PÚBLICA CLASIFICADA",2,T269="PÚBLICA RESERVADA",1,T269="ALTA",1,T269="BAJA",3)</f>
        <v>3</v>
      </c>
      <c r="V269" s="33" t="s">
        <v>111</v>
      </c>
      <c r="W269" s="36" t="n">
        <f aca="false">_xlfn.IFS(V269="ALTA",1,V269="MEDIA",2,V269="BAJA",3,V269="N/A",1,V269="NO",3,V269="SI",1)</f>
        <v>3</v>
      </c>
      <c r="X269" s="33" t="s">
        <v>111</v>
      </c>
      <c r="Y269" s="36" t="n">
        <f aca="false">_xlfn.IFS(X269="ALTA",1,X269="MEDIA",2,X269="BAJA",3,X269="N/A",1,X269="no",3,X269="si",1,X269="np",1)</f>
        <v>3</v>
      </c>
      <c r="Z269" s="37" t="n">
        <f aca="false">U269+W269+Y269</f>
        <v>9</v>
      </c>
      <c r="AA269" s="33" t="s">
        <v>47</v>
      </c>
      <c r="AB269" s="33" t="s">
        <v>47</v>
      </c>
      <c r="AC269" s="33" t="s">
        <v>47</v>
      </c>
      <c r="AD269" s="33" t="s">
        <v>47</v>
      </c>
      <c r="AE269" s="33" t="s">
        <v>47</v>
      </c>
      <c r="AF269" s="35" t="n">
        <v>44530</v>
      </c>
      <c r="AG269" s="33" t="s">
        <v>47</v>
      </c>
      <c r="AH269" s="33" t="n">
        <v>1</v>
      </c>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row>
    <row r="270" s="33" customFormat="true" ht="50.5" hidden="false" customHeight="false" outlineLevel="0" collapsed="false">
      <c r="A270" s="33" t="s">
        <v>1009</v>
      </c>
      <c r="B270" s="33" t="s">
        <v>947</v>
      </c>
      <c r="C270" s="67" t="s">
        <v>42</v>
      </c>
      <c r="D270" s="33" t="s">
        <v>1010</v>
      </c>
      <c r="E270" s="33" t="s">
        <v>1011</v>
      </c>
      <c r="F270" s="33" t="s">
        <v>45</v>
      </c>
      <c r="G270" s="33" t="s">
        <v>1006</v>
      </c>
      <c r="H270" s="33" t="s">
        <v>46</v>
      </c>
      <c r="I270" s="33" t="s">
        <v>47</v>
      </c>
      <c r="J270" s="35" t="s">
        <v>48</v>
      </c>
      <c r="K270" s="35" t="s">
        <v>532</v>
      </c>
      <c r="L270" s="35" t="s">
        <v>532</v>
      </c>
      <c r="M270" s="33" t="s">
        <v>50</v>
      </c>
      <c r="N270" s="33" t="s">
        <v>63</v>
      </c>
      <c r="O270" s="33" t="s">
        <v>124</v>
      </c>
      <c r="P270" s="33" t="s">
        <v>45</v>
      </c>
      <c r="Q270" s="33" t="s">
        <v>53</v>
      </c>
      <c r="R270" s="33" t="s">
        <v>532</v>
      </c>
      <c r="S270" s="33" t="s">
        <v>47</v>
      </c>
      <c r="T270" s="33" t="s">
        <v>55</v>
      </c>
      <c r="U270" s="36" t="n">
        <f aca="false">_xlfn.IFS(T270="PÚBLICA",3,T270="PÚBLICA CLASIFICADA",2,T270="PÚBLICA RESERVADA",1,T270="ALTA",1,T270="BAJA",3)</f>
        <v>3</v>
      </c>
      <c r="V270" s="33" t="s">
        <v>111</v>
      </c>
      <c r="W270" s="36" t="n">
        <f aca="false">_xlfn.IFS(V270="ALTA",1,V270="MEDIA",2,V270="BAJA",3,V270="N/A",1,V270="NO",3,V270="SI",1)</f>
        <v>3</v>
      </c>
      <c r="X270" s="33" t="s">
        <v>111</v>
      </c>
      <c r="Y270" s="36" t="n">
        <f aca="false">_xlfn.IFS(X270="ALTA",1,X270="MEDIA",2,X270="BAJA",3,X270="N/A",1,X270="no",3,X270="si",1,X270="np",1)</f>
        <v>3</v>
      </c>
      <c r="Z270" s="37" t="n">
        <f aca="false">U270+W270+Y270</f>
        <v>9</v>
      </c>
      <c r="AA270" s="33" t="s">
        <v>47</v>
      </c>
      <c r="AB270" s="33" t="s">
        <v>47</v>
      </c>
      <c r="AC270" s="33" t="s">
        <v>47</v>
      </c>
      <c r="AD270" s="33" t="s">
        <v>47</v>
      </c>
      <c r="AE270" s="33" t="s">
        <v>47</v>
      </c>
      <c r="AF270" s="35" t="n">
        <v>44530</v>
      </c>
      <c r="AG270" s="33" t="s">
        <v>47</v>
      </c>
      <c r="AH270" s="33" t="n">
        <v>1</v>
      </c>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c r="EN270" s="38"/>
      <c r="EO270" s="38"/>
      <c r="EP270" s="38"/>
      <c r="EQ270" s="38"/>
      <c r="ER270" s="38"/>
      <c r="ES270" s="38"/>
      <c r="ET270" s="38"/>
      <c r="EU270" s="38"/>
    </row>
    <row r="271" s="33" customFormat="true" ht="50.5" hidden="false" customHeight="false" outlineLevel="0" collapsed="false">
      <c r="A271" s="33" t="s">
        <v>1012</v>
      </c>
      <c r="B271" s="33" t="s">
        <v>947</v>
      </c>
      <c r="C271" s="67" t="s">
        <v>42</v>
      </c>
      <c r="D271" s="33" t="s">
        <v>1013</v>
      </c>
      <c r="E271" s="33" t="s">
        <v>978</v>
      </c>
      <c r="F271" s="33" t="s">
        <v>45</v>
      </c>
      <c r="G271" s="33" t="s">
        <v>1006</v>
      </c>
      <c r="H271" s="33" t="s">
        <v>46</v>
      </c>
      <c r="I271" s="33" t="s">
        <v>47</v>
      </c>
      <c r="J271" s="35" t="s">
        <v>48</v>
      </c>
      <c r="K271" s="35" t="s">
        <v>532</v>
      </c>
      <c r="L271" s="35" t="s">
        <v>532</v>
      </c>
      <c r="M271" s="33" t="s">
        <v>50</v>
      </c>
      <c r="N271" s="33" t="s">
        <v>63</v>
      </c>
      <c r="O271" s="33" t="s">
        <v>124</v>
      </c>
      <c r="P271" s="33" t="s">
        <v>45</v>
      </c>
      <c r="Q271" s="33" t="s">
        <v>53</v>
      </c>
      <c r="R271" s="33" t="s">
        <v>532</v>
      </c>
      <c r="S271" s="33" t="s">
        <v>47</v>
      </c>
      <c r="T271" s="33" t="s">
        <v>55</v>
      </c>
      <c r="U271" s="36" t="n">
        <f aca="false">_xlfn.IFS(T271="PÚBLICA",3,T271="PÚBLICA CLASIFICADA",2,T271="PÚBLICA RESERVADA",1,T271="ALTA",1,T271="BAJA",3)</f>
        <v>3</v>
      </c>
      <c r="V271" s="33" t="s">
        <v>111</v>
      </c>
      <c r="W271" s="36" t="n">
        <f aca="false">_xlfn.IFS(V271="ALTA",1,V271="MEDIA",2,V271="BAJA",3,V271="N/A",1,V271="NO",3,V271="SI",1)</f>
        <v>3</v>
      </c>
      <c r="X271" s="33" t="s">
        <v>111</v>
      </c>
      <c r="Y271" s="36" t="n">
        <f aca="false">_xlfn.IFS(X271="ALTA",1,X271="MEDIA",2,X271="BAJA",3,X271="N/A",1,X271="no",3,X271="si",1,X271="np",1)</f>
        <v>3</v>
      </c>
      <c r="Z271" s="37" t="n">
        <f aca="false">U271+W271+Y271</f>
        <v>9</v>
      </c>
      <c r="AA271" s="33" t="s">
        <v>47</v>
      </c>
      <c r="AB271" s="33" t="s">
        <v>47</v>
      </c>
      <c r="AC271" s="33" t="s">
        <v>47</v>
      </c>
      <c r="AD271" s="33" t="s">
        <v>47</v>
      </c>
      <c r="AE271" s="33" t="s">
        <v>47</v>
      </c>
      <c r="AF271" s="35" t="n">
        <v>44530</v>
      </c>
      <c r="AG271" s="33" t="s">
        <v>47</v>
      </c>
      <c r="AH271" s="33" t="n">
        <v>1</v>
      </c>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c r="EL271" s="38"/>
      <c r="EM271" s="38"/>
      <c r="EN271" s="38"/>
      <c r="EO271" s="38"/>
      <c r="EP271" s="38"/>
      <c r="EQ271" s="38"/>
      <c r="ER271" s="38"/>
      <c r="ES271" s="38"/>
      <c r="ET271" s="38"/>
      <c r="EU271" s="38"/>
    </row>
    <row r="272" s="33" customFormat="true" ht="37.85" hidden="false" customHeight="false" outlineLevel="0" collapsed="false">
      <c r="A272" s="33" t="s">
        <v>1014</v>
      </c>
      <c r="B272" s="33" t="s">
        <v>947</v>
      </c>
      <c r="C272" s="67" t="s">
        <v>42</v>
      </c>
      <c r="D272" s="33" t="s">
        <v>1015</v>
      </c>
      <c r="E272" s="33" t="s">
        <v>981</v>
      </c>
      <c r="F272" s="33" t="s">
        <v>45</v>
      </c>
      <c r="G272" s="33" t="s">
        <v>1006</v>
      </c>
      <c r="H272" s="33" t="s">
        <v>46</v>
      </c>
      <c r="I272" s="33" t="s">
        <v>47</v>
      </c>
      <c r="J272" s="35" t="s">
        <v>48</v>
      </c>
      <c r="K272" s="35" t="s">
        <v>532</v>
      </c>
      <c r="L272" s="35" t="s">
        <v>532</v>
      </c>
      <c r="M272" s="33" t="s">
        <v>50</v>
      </c>
      <c r="N272" s="33" t="s">
        <v>63</v>
      </c>
      <c r="O272" s="33" t="s">
        <v>124</v>
      </c>
      <c r="P272" s="33" t="s">
        <v>45</v>
      </c>
      <c r="Q272" s="33" t="s">
        <v>53</v>
      </c>
      <c r="R272" s="33" t="s">
        <v>532</v>
      </c>
      <c r="S272" s="33" t="s">
        <v>47</v>
      </c>
      <c r="T272" s="33" t="s">
        <v>55</v>
      </c>
      <c r="U272" s="36" t="n">
        <f aca="false">_xlfn.IFS(T272="PÚBLICA",3,T272="PÚBLICA CLASIFICADA",2,T272="PÚBLICA RESERVADA",1,T272="ALTA",1,T272="BAJA",3)</f>
        <v>3</v>
      </c>
      <c r="V272" s="33" t="s">
        <v>111</v>
      </c>
      <c r="W272" s="36" t="n">
        <f aca="false">_xlfn.IFS(V272="ALTA",1,V272="MEDIA",2,V272="BAJA",3,V272="N/A",1,V272="NO",3,V272="SI",1)</f>
        <v>3</v>
      </c>
      <c r="X272" s="33" t="s">
        <v>111</v>
      </c>
      <c r="Y272" s="36" t="n">
        <f aca="false">_xlfn.IFS(X272="ALTA",1,X272="MEDIA",2,X272="BAJA",3,X272="N/A",1,X272="no",3,X272="si",1,X272="np",1)</f>
        <v>3</v>
      </c>
      <c r="Z272" s="37" t="n">
        <f aca="false">U272+W272+Y272</f>
        <v>9</v>
      </c>
      <c r="AA272" s="33" t="s">
        <v>47</v>
      </c>
      <c r="AB272" s="33" t="s">
        <v>47</v>
      </c>
      <c r="AC272" s="33" t="s">
        <v>47</v>
      </c>
      <c r="AD272" s="33" t="s">
        <v>47</v>
      </c>
      <c r="AE272" s="33" t="s">
        <v>47</v>
      </c>
      <c r="AF272" s="35" t="n">
        <v>44530</v>
      </c>
      <c r="AG272" s="33" t="s">
        <v>47</v>
      </c>
      <c r="AH272" s="33" t="n">
        <v>1</v>
      </c>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c r="EA272" s="38"/>
      <c r="EB272" s="38"/>
      <c r="EC272" s="38"/>
      <c r="ED272" s="38"/>
      <c r="EE272" s="38"/>
      <c r="EF272" s="38"/>
      <c r="EG272" s="38"/>
      <c r="EH272" s="38"/>
      <c r="EI272" s="38"/>
      <c r="EJ272" s="38"/>
      <c r="EK272" s="38"/>
      <c r="EL272" s="38"/>
      <c r="EM272" s="38"/>
      <c r="EN272" s="38"/>
      <c r="EO272" s="38"/>
      <c r="EP272" s="38"/>
      <c r="EQ272" s="38"/>
      <c r="ER272" s="38"/>
      <c r="ES272" s="38"/>
      <c r="ET272" s="38"/>
      <c r="EU272" s="38"/>
    </row>
    <row r="273" s="33" customFormat="true" ht="75.75" hidden="false" customHeight="false" outlineLevel="0" collapsed="false">
      <c r="A273" s="33" t="s">
        <v>1016</v>
      </c>
      <c r="B273" s="33" t="s">
        <v>947</v>
      </c>
      <c r="C273" s="67" t="s">
        <v>42</v>
      </c>
      <c r="D273" s="33" t="s">
        <v>1017</v>
      </c>
      <c r="E273" s="33" t="s">
        <v>1018</v>
      </c>
      <c r="F273" s="33" t="s">
        <v>45</v>
      </c>
      <c r="G273" s="33" t="s">
        <v>1006</v>
      </c>
      <c r="H273" s="33" t="s">
        <v>46</v>
      </c>
      <c r="I273" s="33" t="s">
        <v>47</v>
      </c>
      <c r="J273" s="35" t="s">
        <v>48</v>
      </c>
      <c r="K273" s="35" t="s">
        <v>532</v>
      </c>
      <c r="L273" s="35" t="s">
        <v>532</v>
      </c>
      <c r="M273" s="33" t="s">
        <v>50</v>
      </c>
      <c r="N273" s="33" t="s">
        <v>63</v>
      </c>
      <c r="O273" s="33" t="s">
        <v>124</v>
      </c>
      <c r="P273" s="33" t="s">
        <v>45</v>
      </c>
      <c r="Q273" s="33" t="s">
        <v>53</v>
      </c>
      <c r="R273" s="33" t="s">
        <v>532</v>
      </c>
      <c r="S273" s="33" t="s">
        <v>47</v>
      </c>
      <c r="T273" s="33" t="s">
        <v>55</v>
      </c>
      <c r="U273" s="36" t="n">
        <f aca="false">_xlfn.IFS(T273="PÚBLICA",3,T273="PÚBLICA CLASIFICADA",2,T273="PÚBLICA RESERVADA",1,T273="ALTA",1,T273="BAJA",3)</f>
        <v>3</v>
      </c>
      <c r="V273" s="33" t="s">
        <v>111</v>
      </c>
      <c r="W273" s="36" t="n">
        <f aca="false">_xlfn.IFS(V273="ALTA",1,V273="MEDIA",2,V273="BAJA",3,V273="N/A",1,V273="NO",3,V273="SI",1)</f>
        <v>3</v>
      </c>
      <c r="X273" s="33" t="s">
        <v>111</v>
      </c>
      <c r="Y273" s="36" t="n">
        <f aca="false">_xlfn.IFS(X273="ALTA",1,X273="MEDIA",2,X273="BAJA",3,X273="N/A",1,X273="no",3,X273="si",1,X273="np",1)</f>
        <v>3</v>
      </c>
      <c r="Z273" s="37" t="n">
        <f aca="false">U273+W273+Y273</f>
        <v>9</v>
      </c>
      <c r="AA273" s="33" t="s">
        <v>47</v>
      </c>
      <c r="AB273" s="33" t="s">
        <v>47</v>
      </c>
      <c r="AC273" s="33" t="s">
        <v>47</v>
      </c>
      <c r="AD273" s="33" t="s">
        <v>47</v>
      </c>
      <c r="AE273" s="33" t="s">
        <v>47</v>
      </c>
      <c r="AF273" s="35" t="n">
        <v>44530</v>
      </c>
      <c r="AG273" s="33" t="s">
        <v>47</v>
      </c>
      <c r="AH273" s="33" t="n">
        <v>1</v>
      </c>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c r="EF273" s="38"/>
      <c r="EG273" s="38"/>
      <c r="EH273" s="38"/>
      <c r="EI273" s="38"/>
      <c r="EJ273" s="38"/>
      <c r="EK273" s="38"/>
      <c r="EL273" s="38"/>
      <c r="EM273" s="38"/>
      <c r="EN273" s="38"/>
      <c r="EO273" s="38"/>
      <c r="EP273" s="38"/>
      <c r="EQ273" s="38"/>
      <c r="ER273" s="38"/>
      <c r="ES273" s="38"/>
      <c r="ET273" s="38"/>
      <c r="EU273" s="38"/>
    </row>
    <row r="274" s="33" customFormat="true" ht="50.5" hidden="false" customHeight="false" outlineLevel="0" collapsed="false">
      <c r="A274" s="33" t="s">
        <v>1019</v>
      </c>
      <c r="B274" s="33" t="s">
        <v>947</v>
      </c>
      <c r="C274" s="67" t="s">
        <v>42</v>
      </c>
      <c r="D274" s="33" t="s">
        <v>1020</v>
      </c>
      <c r="E274" s="33" t="s">
        <v>984</v>
      </c>
      <c r="F274" s="33" t="s">
        <v>45</v>
      </c>
      <c r="G274" s="33" t="s">
        <v>1006</v>
      </c>
      <c r="H274" s="33" t="s">
        <v>46</v>
      </c>
      <c r="I274" s="33" t="s">
        <v>47</v>
      </c>
      <c r="J274" s="35" t="s">
        <v>48</v>
      </c>
      <c r="K274" s="35" t="s">
        <v>532</v>
      </c>
      <c r="L274" s="35" t="s">
        <v>532</v>
      </c>
      <c r="M274" s="33" t="s">
        <v>50</v>
      </c>
      <c r="N274" s="33" t="s">
        <v>63</v>
      </c>
      <c r="O274" s="33" t="s">
        <v>124</v>
      </c>
      <c r="P274" s="33" t="s">
        <v>45</v>
      </c>
      <c r="Q274" s="33" t="s">
        <v>53</v>
      </c>
      <c r="R274" s="33" t="s">
        <v>532</v>
      </c>
      <c r="S274" s="33" t="s">
        <v>47</v>
      </c>
      <c r="T274" s="33" t="s">
        <v>55</v>
      </c>
      <c r="U274" s="36" t="n">
        <f aca="false">_xlfn.IFS(T274="PÚBLICA",3,T274="PÚBLICA CLASIFICADA",2,T274="PÚBLICA RESERVADA",1,T274="ALTA",1,T274="BAJA",3)</f>
        <v>3</v>
      </c>
      <c r="V274" s="33" t="s">
        <v>111</v>
      </c>
      <c r="W274" s="36" t="n">
        <f aca="false">_xlfn.IFS(V274="ALTA",1,V274="MEDIA",2,V274="BAJA",3,V274="N/A",1,V274="NO",3,V274="SI",1)</f>
        <v>3</v>
      </c>
      <c r="X274" s="33" t="s">
        <v>111</v>
      </c>
      <c r="Y274" s="36" t="n">
        <f aca="false">_xlfn.IFS(X274="ALTA",1,X274="MEDIA",2,X274="BAJA",3,X274="N/A",1,X274="no",3,X274="si",1,X274="np",1)</f>
        <v>3</v>
      </c>
      <c r="Z274" s="37" t="n">
        <f aca="false">U274+W274+Y274</f>
        <v>9</v>
      </c>
      <c r="AA274" s="33" t="s">
        <v>47</v>
      </c>
      <c r="AB274" s="33" t="s">
        <v>47</v>
      </c>
      <c r="AC274" s="33" t="s">
        <v>47</v>
      </c>
      <c r="AD274" s="33" t="s">
        <v>47</v>
      </c>
      <c r="AE274" s="33" t="s">
        <v>47</v>
      </c>
      <c r="AF274" s="35" t="n">
        <v>44530</v>
      </c>
      <c r="AG274" s="33" t="s">
        <v>47</v>
      </c>
      <c r="AH274" s="33" t="n">
        <v>1</v>
      </c>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38"/>
      <c r="EF274" s="38"/>
      <c r="EG274" s="38"/>
      <c r="EH274" s="38"/>
      <c r="EI274" s="38"/>
      <c r="EJ274" s="38"/>
      <c r="EK274" s="38"/>
      <c r="EL274" s="38"/>
      <c r="EM274" s="38"/>
      <c r="EN274" s="38"/>
      <c r="EO274" s="38"/>
      <c r="EP274" s="38"/>
      <c r="EQ274" s="38"/>
      <c r="ER274" s="38"/>
      <c r="ES274" s="38"/>
      <c r="ET274" s="38"/>
      <c r="EU274" s="38"/>
    </row>
    <row r="275" s="33" customFormat="true" ht="25.25" hidden="false" customHeight="false" outlineLevel="0" collapsed="false">
      <c r="A275" s="33" t="s">
        <v>1021</v>
      </c>
      <c r="B275" s="33" t="s">
        <v>947</v>
      </c>
      <c r="C275" s="67" t="s">
        <v>42</v>
      </c>
      <c r="D275" s="33" t="s">
        <v>1022</v>
      </c>
      <c r="E275" s="33" t="s">
        <v>975</v>
      </c>
      <c r="F275" s="33" t="s">
        <v>45</v>
      </c>
      <c r="G275" s="33" t="s">
        <v>1023</v>
      </c>
      <c r="H275" s="33" t="s">
        <v>46</v>
      </c>
      <c r="I275" s="33" t="s">
        <v>47</v>
      </c>
      <c r="J275" s="35" t="s">
        <v>48</v>
      </c>
      <c r="K275" s="35" t="s">
        <v>532</v>
      </c>
      <c r="L275" s="35" t="s">
        <v>532</v>
      </c>
      <c r="M275" s="33" t="s">
        <v>50</v>
      </c>
      <c r="N275" s="33" t="s">
        <v>63</v>
      </c>
      <c r="O275" s="33" t="s">
        <v>124</v>
      </c>
      <c r="P275" s="33" t="s">
        <v>45</v>
      </c>
      <c r="Q275" s="33" t="s">
        <v>53</v>
      </c>
      <c r="R275" s="33" t="s">
        <v>532</v>
      </c>
      <c r="S275" s="33" t="s">
        <v>47</v>
      </c>
      <c r="T275" s="33" t="s">
        <v>55</v>
      </c>
      <c r="U275" s="36" t="n">
        <f aca="false">_xlfn.IFS(T275="PÚBLICA",3,T275="PÚBLICA CLASIFICADA",2,T275="PÚBLICA RESERVADA",1,T275="ALTA",1,T275="BAJA",3)</f>
        <v>3</v>
      </c>
      <c r="V275" s="33" t="s">
        <v>111</v>
      </c>
      <c r="W275" s="36" t="n">
        <f aca="false">_xlfn.IFS(V275="ALTA",1,V275="MEDIA",2,V275="BAJA",3,V275="N/A",1,V275="NO",3,V275="SI",1)</f>
        <v>3</v>
      </c>
      <c r="X275" s="33" t="s">
        <v>111</v>
      </c>
      <c r="Y275" s="36" t="n">
        <f aca="false">_xlfn.IFS(X275="ALTA",1,X275="MEDIA",2,X275="BAJA",3,X275="N/A",1,X275="no",3,X275="si",1,X275="np",1)</f>
        <v>3</v>
      </c>
      <c r="Z275" s="37" t="n">
        <f aca="false">U275+W275+Y275</f>
        <v>9</v>
      </c>
      <c r="AA275" s="33" t="s">
        <v>47</v>
      </c>
      <c r="AB275" s="33" t="s">
        <v>47</v>
      </c>
      <c r="AC275" s="33" t="s">
        <v>47</v>
      </c>
      <c r="AD275" s="33" t="s">
        <v>47</v>
      </c>
      <c r="AE275" s="33" t="s">
        <v>47</v>
      </c>
      <c r="AF275" s="35" t="n">
        <v>44530</v>
      </c>
      <c r="AG275" s="33" t="s">
        <v>47</v>
      </c>
      <c r="AH275" s="33" t="n">
        <v>1</v>
      </c>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c r="EL275" s="38"/>
      <c r="EM275" s="38"/>
      <c r="EN275" s="38"/>
      <c r="EO275" s="38"/>
      <c r="EP275" s="38"/>
      <c r="EQ275" s="38"/>
      <c r="ER275" s="38"/>
      <c r="ES275" s="38"/>
      <c r="ET275" s="38"/>
      <c r="EU275" s="38"/>
    </row>
    <row r="276" s="33" customFormat="true" ht="25.25" hidden="false" customHeight="false" outlineLevel="0" collapsed="false">
      <c r="A276" s="33" t="s">
        <v>1024</v>
      </c>
      <c r="B276" s="33" t="s">
        <v>947</v>
      </c>
      <c r="C276" s="67" t="s">
        <v>42</v>
      </c>
      <c r="D276" s="33" t="s">
        <v>1025</v>
      </c>
      <c r="E276" s="33" t="s">
        <v>971</v>
      </c>
      <c r="F276" s="33" t="s">
        <v>45</v>
      </c>
      <c r="G276" s="33" t="s">
        <v>1023</v>
      </c>
      <c r="H276" s="33" t="s">
        <v>46</v>
      </c>
      <c r="I276" s="33" t="s">
        <v>47</v>
      </c>
      <c r="J276" s="35" t="s">
        <v>48</v>
      </c>
      <c r="K276" s="35" t="s">
        <v>532</v>
      </c>
      <c r="L276" s="35" t="s">
        <v>532</v>
      </c>
      <c r="M276" s="33" t="s">
        <v>50</v>
      </c>
      <c r="N276" s="33" t="s">
        <v>63</v>
      </c>
      <c r="O276" s="33" t="s">
        <v>124</v>
      </c>
      <c r="P276" s="33" t="s">
        <v>45</v>
      </c>
      <c r="Q276" s="33" t="s">
        <v>53</v>
      </c>
      <c r="R276" s="33" t="s">
        <v>532</v>
      </c>
      <c r="S276" s="33" t="s">
        <v>47</v>
      </c>
      <c r="T276" s="33" t="s">
        <v>55</v>
      </c>
      <c r="U276" s="36" t="n">
        <f aca="false">_xlfn.IFS(T276="PÚBLICA",3,T276="PÚBLICA CLASIFICADA",2,T276="PÚBLICA RESERVADA",1,T276="ALTA",1,T276="BAJA",3)</f>
        <v>3</v>
      </c>
      <c r="V276" s="33" t="s">
        <v>111</v>
      </c>
      <c r="W276" s="36" t="n">
        <f aca="false">_xlfn.IFS(V276="ALTA",1,V276="MEDIA",2,V276="BAJA",3,V276="N/A",1,V276="NO",3,V276="SI",1)</f>
        <v>3</v>
      </c>
      <c r="X276" s="33" t="s">
        <v>111</v>
      </c>
      <c r="Y276" s="36" t="n">
        <f aca="false">_xlfn.IFS(X276="ALTA",1,X276="MEDIA",2,X276="BAJA",3,X276="N/A",1,X276="no",3,X276="si",1,X276="np",1)</f>
        <v>3</v>
      </c>
      <c r="Z276" s="37" t="n">
        <f aca="false">U276+W276+Y276</f>
        <v>9</v>
      </c>
      <c r="AA276" s="33" t="s">
        <v>47</v>
      </c>
      <c r="AB276" s="33" t="s">
        <v>47</v>
      </c>
      <c r="AC276" s="33" t="s">
        <v>47</v>
      </c>
      <c r="AD276" s="33" t="s">
        <v>47</v>
      </c>
      <c r="AE276" s="33" t="s">
        <v>47</v>
      </c>
      <c r="AF276" s="35" t="n">
        <v>44530</v>
      </c>
      <c r="AG276" s="33" t="s">
        <v>47</v>
      </c>
      <c r="AH276" s="33" t="n">
        <v>1</v>
      </c>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c r="EF276" s="38"/>
      <c r="EG276" s="38"/>
      <c r="EH276" s="38"/>
      <c r="EI276" s="38"/>
      <c r="EJ276" s="38"/>
      <c r="EK276" s="38"/>
      <c r="EL276" s="38"/>
      <c r="EM276" s="38"/>
      <c r="EN276" s="38"/>
      <c r="EO276" s="38"/>
      <c r="EP276" s="38"/>
      <c r="EQ276" s="38"/>
      <c r="ER276" s="38"/>
      <c r="ES276" s="38"/>
      <c r="ET276" s="38"/>
      <c r="EU276" s="38"/>
    </row>
    <row r="277" s="33" customFormat="true" ht="37.85" hidden="false" customHeight="false" outlineLevel="0" collapsed="false">
      <c r="A277" s="33" t="s">
        <v>1026</v>
      </c>
      <c r="B277" s="33" t="s">
        <v>947</v>
      </c>
      <c r="C277" s="67" t="s">
        <v>42</v>
      </c>
      <c r="D277" s="33" t="s">
        <v>1027</v>
      </c>
      <c r="E277" s="33" t="s">
        <v>1011</v>
      </c>
      <c r="F277" s="33" t="s">
        <v>45</v>
      </c>
      <c r="G277" s="33" t="s">
        <v>1023</v>
      </c>
      <c r="H277" s="33" t="s">
        <v>46</v>
      </c>
      <c r="I277" s="33" t="s">
        <v>47</v>
      </c>
      <c r="J277" s="35" t="s">
        <v>48</v>
      </c>
      <c r="K277" s="35" t="s">
        <v>532</v>
      </c>
      <c r="L277" s="35" t="s">
        <v>532</v>
      </c>
      <c r="M277" s="33" t="s">
        <v>50</v>
      </c>
      <c r="N277" s="33" t="s">
        <v>63</v>
      </c>
      <c r="O277" s="33" t="s">
        <v>124</v>
      </c>
      <c r="P277" s="33" t="s">
        <v>45</v>
      </c>
      <c r="Q277" s="33" t="s">
        <v>53</v>
      </c>
      <c r="R277" s="33" t="s">
        <v>532</v>
      </c>
      <c r="S277" s="33" t="s">
        <v>47</v>
      </c>
      <c r="T277" s="33" t="s">
        <v>55</v>
      </c>
      <c r="U277" s="36" t="n">
        <f aca="false">_xlfn.IFS(T277="PÚBLICA",3,T277="PÚBLICA CLASIFICADA",2,T277="PÚBLICA RESERVADA",1,T277="ALTA",1,T277="BAJA",3)</f>
        <v>3</v>
      </c>
      <c r="V277" s="33" t="s">
        <v>111</v>
      </c>
      <c r="W277" s="36" t="n">
        <f aca="false">_xlfn.IFS(V277="ALTA",1,V277="MEDIA",2,V277="BAJA",3,V277="N/A",1,V277="NO",3,V277="SI",1)</f>
        <v>3</v>
      </c>
      <c r="X277" s="33" t="s">
        <v>111</v>
      </c>
      <c r="Y277" s="36" t="n">
        <f aca="false">_xlfn.IFS(X277="ALTA",1,X277="MEDIA",2,X277="BAJA",3,X277="N/A",1,X277="no",3,X277="si",1,X277="np",1)</f>
        <v>3</v>
      </c>
      <c r="Z277" s="37" t="n">
        <f aca="false">U277+W277+Y277</f>
        <v>9</v>
      </c>
      <c r="AA277" s="33" t="s">
        <v>47</v>
      </c>
      <c r="AB277" s="33" t="s">
        <v>47</v>
      </c>
      <c r="AC277" s="33" t="s">
        <v>47</v>
      </c>
      <c r="AD277" s="33" t="s">
        <v>47</v>
      </c>
      <c r="AE277" s="33" t="s">
        <v>47</v>
      </c>
      <c r="AF277" s="35" t="n">
        <v>44530</v>
      </c>
      <c r="AG277" s="33" t="s">
        <v>47</v>
      </c>
      <c r="AH277" s="33" t="n">
        <v>1</v>
      </c>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c r="EL277" s="38"/>
      <c r="EM277" s="38"/>
      <c r="EN277" s="38"/>
      <c r="EO277" s="38"/>
      <c r="EP277" s="38"/>
      <c r="EQ277" s="38"/>
      <c r="ER277" s="38"/>
      <c r="ES277" s="38"/>
      <c r="ET277" s="38"/>
      <c r="EU277" s="38"/>
    </row>
    <row r="278" s="33" customFormat="true" ht="37.85" hidden="false" customHeight="false" outlineLevel="0" collapsed="false">
      <c r="A278" s="33" t="s">
        <v>1028</v>
      </c>
      <c r="B278" s="33" t="s">
        <v>947</v>
      </c>
      <c r="C278" s="67" t="s">
        <v>42</v>
      </c>
      <c r="D278" s="33" t="s">
        <v>1029</v>
      </c>
      <c r="E278" s="33" t="s">
        <v>978</v>
      </c>
      <c r="F278" s="33" t="s">
        <v>45</v>
      </c>
      <c r="G278" s="33" t="s">
        <v>1023</v>
      </c>
      <c r="H278" s="33" t="s">
        <v>46</v>
      </c>
      <c r="I278" s="33" t="s">
        <v>47</v>
      </c>
      <c r="J278" s="35" t="s">
        <v>48</v>
      </c>
      <c r="K278" s="35" t="s">
        <v>532</v>
      </c>
      <c r="L278" s="35" t="s">
        <v>532</v>
      </c>
      <c r="M278" s="33" t="s">
        <v>50</v>
      </c>
      <c r="N278" s="33" t="s">
        <v>63</v>
      </c>
      <c r="O278" s="33" t="s">
        <v>124</v>
      </c>
      <c r="P278" s="33" t="s">
        <v>45</v>
      </c>
      <c r="Q278" s="33" t="s">
        <v>53</v>
      </c>
      <c r="R278" s="33" t="s">
        <v>532</v>
      </c>
      <c r="S278" s="33" t="s">
        <v>47</v>
      </c>
      <c r="T278" s="33" t="s">
        <v>55</v>
      </c>
      <c r="U278" s="36" t="n">
        <f aca="false">_xlfn.IFS(T278="PÚBLICA",3,T278="PÚBLICA CLASIFICADA",2,T278="PÚBLICA RESERVADA",1,T278="ALTA",1,T278="BAJA",3)</f>
        <v>3</v>
      </c>
      <c r="V278" s="33" t="s">
        <v>111</v>
      </c>
      <c r="W278" s="36" t="n">
        <f aca="false">_xlfn.IFS(V278="ALTA",1,V278="MEDIA",2,V278="BAJA",3,V278="N/A",1,V278="NO",3,V278="SI",1)</f>
        <v>3</v>
      </c>
      <c r="X278" s="33" t="s">
        <v>111</v>
      </c>
      <c r="Y278" s="36" t="n">
        <f aca="false">_xlfn.IFS(X278="ALTA",1,X278="MEDIA",2,X278="BAJA",3,X278="N/A",1,X278="no",3,X278="si",1,X278="np",1)</f>
        <v>3</v>
      </c>
      <c r="Z278" s="37" t="n">
        <f aca="false">U278+W278+Y278</f>
        <v>9</v>
      </c>
      <c r="AA278" s="33" t="s">
        <v>47</v>
      </c>
      <c r="AB278" s="33" t="s">
        <v>47</v>
      </c>
      <c r="AC278" s="33" t="s">
        <v>47</v>
      </c>
      <c r="AD278" s="33" t="s">
        <v>47</v>
      </c>
      <c r="AE278" s="33" t="s">
        <v>47</v>
      </c>
      <c r="AF278" s="35" t="n">
        <v>44530</v>
      </c>
      <c r="AG278" s="33" t="s">
        <v>47</v>
      </c>
      <c r="AH278" s="33" t="n">
        <v>1</v>
      </c>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c r="EL278" s="38"/>
      <c r="EM278" s="38"/>
      <c r="EN278" s="38"/>
      <c r="EO278" s="38"/>
      <c r="EP278" s="38"/>
      <c r="EQ278" s="38"/>
      <c r="ER278" s="38"/>
      <c r="ES278" s="38"/>
      <c r="ET278" s="38"/>
      <c r="EU278" s="38"/>
    </row>
    <row r="279" s="33" customFormat="true" ht="50.5" hidden="false" customHeight="false" outlineLevel="0" collapsed="false">
      <c r="A279" s="33" t="s">
        <v>1030</v>
      </c>
      <c r="B279" s="33" t="s">
        <v>947</v>
      </c>
      <c r="C279" s="67" t="s">
        <v>42</v>
      </c>
      <c r="D279" s="33" t="s">
        <v>1031</v>
      </c>
      <c r="E279" s="33" t="s">
        <v>1018</v>
      </c>
      <c r="F279" s="33" t="s">
        <v>45</v>
      </c>
      <c r="G279" s="33" t="s">
        <v>1023</v>
      </c>
      <c r="H279" s="33" t="s">
        <v>46</v>
      </c>
      <c r="I279" s="33" t="s">
        <v>47</v>
      </c>
      <c r="J279" s="35" t="s">
        <v>48</v>
      </c>
      <c r="K279" s="35" t="s">
        <v>532</v>
      </c>
      <c r="L279" s="35" t="s">
        <v>532</v>
      </c>
      <c r="M279" s="33" t="s">
        <v>50</v>
      </c>
      <c r="N279" s="33" t="s">
        <v>63</v>
      </c>
      <c r="O279" s="33" t="s">
        <v>124</v>
      </c>
      <c r="P279" s="33" t="s">
        <v>45</v>
      </c>
      <c r="Q279" s="33" t="s">
        <v>53</v>
      </c>
      <c r="R279" s="33" t="s">
        <v>532</v>
      </c>
      <c r="S279" s="33" t="s">
        <v>47</v>
      </c>
      <c r="T279" s="33" t="s">
        <v>55</v>
      </c>
      <c r="U279" s="36" t="n">
        <f aca="false">_xlfn.IFS(T279="PÚBLICA",3,T279="PÚBLICA CLASIFICADA",2,T279="PÚBLICA RESERVADA",1,T279="ALTA",1,T279="BAJA",3)</f>
        <v>3</v>
      </c>
      <c r="V279" s="33" t="s">
        <v>111</v>
      </c>
      <c r="W279" s="36" t="n">
        <f aca="false">_xlfn.IFS(V279="ALTA",1,V279="MEDIA",2,V279="BAJA",3,V279="N/A",1,V279="NO",3,V279="SI",1)</f>
        <v>3</v>
      </c>
      <c r="X279" s="33" t="s">
        <v>111</v>
      </c>
      <c r="Y279" s="36" t="n">
        <f aca="false">_xlfn.IFS(X279="ALTA",1,X279="MEDIA",2,X279="BAJA",3,X279="N/A",1,X279="no",3,X279="si",1,X279="np",1)</f>
        <v>3</v>
      </c>
      <c r="Z279" s="37" t="n">
        <f aca="false">U279+W279+Y279</f>
        <v>9</v>
      </c>
      <c r="AA279" s="33" t="s">
        <v>47</v>
      </c>
      <c r="AB279" s="33" t="s">
        <v>47</v>
      </c>
      <c r="AC279" s="33" t="s">
        <v>47</v>
      </c>
      <c r="AD279" s="33" t="s">
        <v>47</v>
      </c>
      <c r="AE279" s="33" t="s">
        <v>47</v>
      </c>
      <c r="AF279" s="35" t="n">
        <v>44530</v>
      </c>
      <c r="AG279" s="33" t="s">
        <v>47</v>
      </c>
      <c r="AH279" s="33" t="n">
        <v>1</v>
      </c>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c r="EL279" s="38"/>
      <c r="EM279" s="38"/>
      <c r="EN279" s="38"/>
      <c r="EO279" s="38"/>
      <c r="EP279" s="38"/>
      <c r="EQ279" s="38"/>
      <c r="ER279" s="38"/>
      <c r="ES279" s="38"/>
      <c r="ET279" s="38"/>
      <c r="EU279" s="38"/>
    </row>
    <row r="280" s="33" customFormat="true" ht="25.25" hidden="false" customHeight="false" outlineLevel="0" collapsed="false">
      <c r="A280" s="33" t="s">
        <v>1032</v>
      </c>
      <c r="B280" s="33" t="s">
        <v>947</v>
      </c>
      <c r="C280" s="67" t="s">
        <v>42</v>
      </c>
      <c r="D280" s="33" t="s">
        <v>1033</v>
      </c>
      <c r="E280" s="33" t="s">
        <v>981</v>
      </c>
      <c r="F280" s="33" t="s">
        <v>45</v>
      </c>
      <c r="G280" s="33" t="s">
        <v>1023</v>
      </c>
      <c r="H280" s="33" t="s">
        <v>46</v>
      </c>
      <c r="I280" s="33" t="s">
        <v>47</v>
      </c>
      <c r="J280" s="35" t="s">
        <v>48</v>
      </c>
      <c r="K280" s="35" t="s">
        <v>532</v>
      </c>
      <c r="L280" s="35" t="s">
        <v>532</v>
      </c>
      <c r="M280" s="33" t="s">
        <v>50</v>
      </c>
      <c r="N280" s="33" t="s">
        <v>63</v>
      </c>
      <c r="O280" s="33" t="s">
        <v>124</v>
      </c>
      <c r="P280" s="33" t="s">
        <v>45</v>
      </c>
      <c r="Q280" s="33" t="s">
        <v>53</v>
      </c>
      <c r="R280" s="33" t="s">
        <v>532</v>
      </c>
      <c r="S280" s="33" t="s">
        <v>47</v>
      </c>
      <c r="T280" s="33" t="s">
        <v>55</v>
      </c>
      <c r="U280" s="36" t="n">
        <f aca="false">_xlfn.IFS(T280="PÚBLICA",3,T280="PÚBLICA CLASIFICADA",2,T280="PÚBLICA RESERVADA",1,T280="ALTA",1,T280="BAJA",3)</f>
        <v>3</v>
      </c>
      <c r="V280" s="33" t="s">
        <v>111</v>
      </c>
      <c r="W280" s="36" t="n">
        <f aca="false">_xlfn.IFS(V280="ALTA",1,V280="MEDIA",2,V280="BAJA",3,V280="N/A",1,V280="NO",3,V280="SI",1)</f>
        <v>3</v>
      </c>
      <c r="X280" s="33" t="s">
        <v>111</v>
      </c>
      <c r="Y280" s="36" t="n">
        <f aca="false">_xlfn.IFS(X280="ALTA",1,X280="MEDIA",2,X280="BAJA",3,X280="N/A",1,X280="no",3,X280="si",1,X280="np",1)</f>
        <v>3</v>
      </c>
      <c r="Z280" s="37" t="n">
        <f aca="false">U280+W280+Y280</f>
        <v>9</v>
      </c>
      <c r="AA280" s="33" t="s">
        <v>47</v>
      </c>
      <c r="AB280" s="33" t="s">
        <v>47</v>
      </c>
      <c r="AC280" s="33" t="s">
        <v>47</v>
      </c>
      <c r="AD280" s="33" t="s">
        <v>47</v>
      </c>
      <c r="AE280" s="33" t="s">
        <v>47</v>
      </c>
      <c r="AF280" s="35" t="n">
        <v>44530</v>
      </c>
      <c r="AG280" s="33" t="s">
        <v>47</v>
      </c>
      <c r="AH280" s="33" t="n">
        <v>1</v>
      </c>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c r="EL280" s="38"/>
      <c r="EM280" s="38"/>
      <c r="EN280" s="38"/>
      <c r="EO280" s="38"/>
      <c r="EP280" s="38"/>
      <c r="EQ280" s="38"/>
      <c r="ER280" s="38"/>
      <c r="ES280" s="38"/>
      <c r="ET280" s="38"/>
      <c r="EU280" s="38"/>
    </row>
    <row r="281" s="33" customFormat="true" ht="37.85" hidden="false" customHeight="false" outlineLevel="0" collapsed="false">
      <c r="A281" s="33" t="s">
        <v>1034</v>
      </c>
      <c r="B281" s="33" t="s">
        <v>947</v>
      </c>
      <c r="C281" s="67" t="s">
        <v>42</v>
      </c>
      <c r="D281" s="33" t="s">
        <v>1035</v>
      </c>
      <c r="E281" s="33" t="s">
        <v>1036</v>
      </c>
      <c r="F281" s="33" t="s">
        <v>45</v>
      </c>
      <c r="G281" s="33" t="s">
        <v>1023</v>
      </c>
      <c r="H281" s="33" t="s">
        <v>46</v>
      </c>
      <c r="I281" s="33" t="s">
        <v>47</v>
      </c>
      <c r="J281" s="35" t="s">
        <v>48</v>
      </c>
      <c r="K281" s="35" t="s">
        <v>532</v>
      </c>
      <c r="L281" s="35" t="s">
        <v>532</v>
      </c>
      <c r="M281" s="33" t="s">
        <v>50</v>
      </c>
      <c r="N281" s="33" t="s">
        <v>63</v>
      </c>
      <c r="O281" s="33" t="s">
        <v>124</v>
      </c>
      <c r="P281" s="33" t="s">
        <v>45</v>
      </c>
      <c r="Q281" s="33" t="s">
        <v>53</v>
      </c>
      <c r="R281" s="33" t="s">
        <v>532</v>
      </c>
      <c r="S281" s="33" t="s">
        <v>47</v>
      </c>
      <c r="T281" s="33" t="s">
        <v>55</v>
      </c>
      <c r="U281" s="36" t="n">
        <f aca="false">_xlfn.IFS(T281="PÚBLICA",3,T281="PÚBLICA CLASIFICADA",2,T281="PÚBLICA RESERVADA",1,T281="ALTA",1,T281="BAJA",3)</f>
        <v>3</v>
      </c>
      <c r="V281" s="33" t="s">
        <v>111</v>
      </c>
      <c r="W281" s="36" t="n">
        <f aca="false">_xlfn.IFS(V281="ALTA",1,V281="MEDIA",2,V281="BAJA",3,V281="N/A",1,V281="NO",3,V281="SI",1)</f>
        <v>3</v>
      </c>
      <c r="X281" s="33" t="s">
        <v>111</v>
      </c>
      <c r="Y281" s="36" t="n">
        <f aca="false">_xlfn.IFS(X281="ALTA",1,X281="MEDIA",2,X281="BAJA",3,X281="N/A",1,X281="no",3,X281="si",1,X281="np",1)</f>
        <v>3</v>
      </c>
      <c r="Z281" s="37" t="n">
        <f aca="false">U281+W281+Y281</f>
        <v>9</v>
      </c>
      <c r="AA281" s="33" t="s">
        <v>47</v>
      </c>
      <c r="AB281" s="33" t="s">
        <v>47</v>
      </c>
      <c r="AC281" s="33" t="s">
        <v>47</v>
      </c>
      <c r="AD281" s="33" t="s">
        <v>47</v>
      </c>
      <c r="AE281" s="33" t="s">
        <v>47</v>
      </c>
      <c r="AF281" s="35" t="n">
        <v>44530</v>
      </c>
      <c r="AG281" s="33" t="s">
        <v>47</v>
      </c>
      <c r="AH281" s="33" t="n">
        <v>1</v>
      </c>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c r="EN281" s="38"/>
      <c r="EO281" s="38"/>
      <c r="EP281" s="38"/>
      <c r="EQ281" s="38"/>
      <c r="ER281" s="38"/>
      <c r="ES281" s="38"/>
      <c r="ET281" s="38"/>
      <c r="EU281" s="38"/>
    </row>
    <row r="282" s="33" customFormat="true" ht="50.5" hidden="false" customHeight="false" outlineLevel="0" collapsed="false">
      <c r="A282" s="33" t="s">
        <v>1037</v>
      </c>
      <c r="B282" s="33" t="s">
        <v>947</v>
      </c>
      <c r="C282" s="67" t="s">
        <v>42</v>
      </c>
      <c r="D282" s="33" t="s">
        <v>1038</v>
      </c>
      <c r="E282" s="33" t="s">
        <v>1039</v>
      </c>
      <c r="F282" s="33" t="s">
        <v>45</v>
      </c>
      <c r="G282" s="33" t="s">
        <v>1023</v>
      </c>
      <c r="H282" s="33" t="s">
        <v>46</v>
      </c>
      <c r="I282" s="33" t="s">
        <v>47</v>
      </c>
      <c r="J282" s="35" t="s">
        <v>48</v>
      </c>
      <c r="K282" s="35" t="s">
        <v>532</v>
      </c>
      <c r="L282" s="35" t="s">
        <v>532</v>
      </c>
      <c r="M282" s="33" t="s">
        <v>50</v>
      </c>
      <c r="N282" s="33" t="s">
        <v>63</v>
      </c>
      <c r="O282" s="33" t="s">
        <v>124</v>
      </c>
      <c r="P282" s="33" t="s">
        <v>45</v>
      </c>
      <c r="Q282" s="33" t="s">
        <v>53</v>
      </c>
      <c r="R282" s="33" t="s">
        <v>532</v>
      </c>
      <c r="S282" s="33" t="s">
        <v>47</v>
      </c>
      <c r="T282" s="33" t="s">
        <v>55</v>
      </c>
      <c r="U282" s="36" t="n">
        <f aca="false">_xlfn.IFS(T282="PÚBLICA",3,T282="PÚBLICA CLASIFICADA",2,T282="PÚBLICA RESERVADA",1,T282="ALTA",1,T282="BAJA",3)</f>
        <v>3</v>
      </c>
      <c r="V282" s="33" t="s">
        <v>111</v>
      </c>
      <c r="W282" s="36" t="n">
        <f aca="false">_xlfn.IFS(V282="ALTA",1,V282="MEDIA",2,V282="BAJA",3,V282="N/A",1,V282="NO",3,V282="SI",1)</f>
        <v>3</v>
      </c>
      <c r="X282" s="33" t="s">
        <v>111</v>
      </c>
      <c r="Y282" s="36" t="n">
        <f aca="false">_xlfn.IFS(X282="ALTA",1,X282="MEDIA",2,X282="BAJA",3,X282="N/A",1,X282="no",3,X282="si",1,X282="np",1)</f>
        <v>3</v>
      </c>
      <c r="Z282" s="37" t="n">
        <f aca="false">U282+W282+Y282</f>
        <v>9</v>
      </c>
      <c r="AA282" s="33" t="s">
        <v>47</v>
      </c>
      <c r="AB282" s="33" t="s">
        <v>47</v>
      </c>
      <c r="AC282" s="33" t="s">
        <v>47</v>
      </c>
      <c r="AD282" s="33" t="s">
        <v>47</v>
      </c>
      <c r="AE282" s="33" t="s">
        <v>47</v>
      </c>
      <c r="AF282" s="35" t="n">
        <v>44530</v>
      </c>
      <c r="AG282" s="33" t="s">
        <v>47</v>
      </c>
      <c r="AH282" s="33" t="n">
        <v>1</v>
      </c>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c r="EF282" s="38"/>
      <c r="EG282" s="38"/>
      <c r="EH282" s="38"/>
      <c r="EI282" s="38"/>
      <c r="EJ282" s="38"/>
      <c r="EK282" s="38"/>
      <c r="EL282" s="38"/>
      <c r="EM282" s="38"/>
      <c r="EN282" s="38"/>
      <c r="EO282" s="38"/>
      <c r="EP282" s="38"/>
      <c r="EQ282" s="38"/>
      <c r="ER282" s="38"/>
      <c r="ES282" s="38"/>
      <c r="ET282" s="38"/>
      <c r="EU282" s="38"/>
    </row>
    <row r="283" s="33" customFormat="true" ht="37.85" hidden="false" customHeight="false" outlineLevel="0" collapsed="false">
      <c r="A283" s="33" t="s">
        <v>1040</v>
      </c>
      <c r="B283" s="33" t="s">
        <v>947</v>
      </c>
      <c r="C283" s="67" t="s">
        <v>42</v>
      </c>
      <c r="D283" s="33" t="s">
        <v>1041</v>
      </c>
      <c r="E283" s="33" t="s">
        <v>1042</v>
      </c>
      <c r="F283" s="33" t="s">
        <v>45</v>
      </c>
      <c r="G283" s="33" t="s">
        <v>1023</v>
      </c>
      <c r="H283" s="33" t="s">
        <v>46</v>
      </c>
      <c r="I283" s="33" t="s">
        <v>47</v>
      </c>
      <c r="J283" s="35" t="s">
        <v>48</v>
      </c>
      <c r="K283" s="35" t="s">
        <v>532</v>
      </c>
      <c r="L283" s="35" t="s">
        <v>532</v>
      </c>
      <c r="M283" s="33" t="s">
        <v>50</v>
      </c>
      <c r="N283" s="33" t="s">
        <v>63</v>
      </c>
      <c r="O283" s="33" t="s">
        <v>124</v>
      </c>
      <c r="P283" s="33" t="s">
        <v>45</v>
      </c>
      <c r="Q283" s="33" t="s">
        <v>53</v>
      </c>
      <c r="R283" s="33" t="s">
        <v>532</v>
      </c>
      <c r="S283" s="33" t="s">
        <v>47</v>
      </c>
      <c r="T283" s="33" t="s">
        <v>55</v>
      </c>
      <c r="U283" s="36" t="n">
        <f aca="false">_xlfn.IFS(T283="PÚBLICA",3,T283="PÚBLICA CLASIFICADA",2,T283="PÚBLICA RESERVADA",1,T283="ALTA",1,T283="BAJA",3)</f>
        <v>3</v>
      </c>
      <c r="V283" s="33" t="s">
        <v>111</v>
      </c>
      <c r="W283" s="36" t="n">
        <f aca="false">_xlfn.IFS(V283="ALTA",1,V283="MEDIA",2,V283="BAJA",3,V283="N/A",1,V283="NO",3,V283="SI",1)</f>
        <v>3</v>
      </c>
      <c r="X283" s="33" t="s">
        <v>111</v>
      </c>
      <c r="Y283" s="36" t="n">
        <f aca="false">_xlfn.IFS(X283="ALTA",1,X283="MEDIA",2,X283="BAJA",3,X283="N/A",1,X283="no",3,X283="si",1,X283="np",1)</f>
        <v>3</v>
      </c>
      <c r="Z283" s="37" t="n">
        <f aca="false">U283+W283+Y283</f>
        <v>9</v>
      </c>
      <c r="AA283" s="33" t="s">
        <v>47</v>
      </c>
      <c r="AB283" s="33" t="s">
        <v>47</v>
      </c>
      <c r="AC283" s="33" t="s">
        <v>47</v>
      </c>
      <c r="AD283" s="33" t="s">
        <v>47</v>
      </c>
      <c r="AE283" s="33" t="s">
        <v>47</v>
      </c>
      <c r="AF283" s="35" t="n">
        <v>44530</v>
      </c>
      <c r="AG283" s="33" t="s">
        <v>47</v>
      </c>
      <c r="AH283" s="33" t="n">
        <v>1</v>
      </c>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c r="EN283" s="38"/>
      <c r="EO283" s="38"/>
      <c r="EP283" s="38"/>
      <c r="EQ283" s="38"/>
      <c r="ER283" s="38"/>
      <c r="ES283" s="38"/>
      <c r="ET283" s="38"/>
      <c r="EU283" s="38"/>
    </row>
    <row r="284" s="33" customFormat="true" ht="25.25" hidden="false" customHeight="false" outlineLevel="0" collapsed="false">
      <c r="A284" s="33" t="s">
        <v>1043</v>
      </c>
      <c r="B284" s="33" t="s">
        <v>947</v>
      </c>
      <c r="C284" s="67" t="s">
        <v>42</v>
      </c>
      <c r="D284" s="33" t="s">
        <v>1044</v>
      </c>
      <c r="E284" s="33" t="s">
        <v>984</v>
      </c>
      <c r="F284" s="33" t="s">
        <v>45</v>
      </c>
      <c r="G284" s="33" t="s">
        <v>1023</v>
      </c>
      <c r="H284" s="33" t="s">
        <v>46</v>
      </c>
      <c r="I284" s="33" t="s">
        <v>47</v>
      </c>
      <c r="J284" s="35" t="s">
        <v>48</v>
      </c>
      <c r="K284" s="35" t="s">
        <v>532</v>
      </c>
      <c r="L284" s="35" t="s">
        <v>532</v>
      </c>
      <c r="M284" s="33" t="s">
        <v>50</v>
      </c>
      <c r="N284" s="33" t="s">
        <v>63</v>
      </c>
      <c r="O284" s="33" t="s">
        <v>124</v>
      </c>
      <c r="P284" s="33" t="s">
        <v>45</v>
      </c>
      <c r="Q284" s="33" t="s">
        <v>53</v>
      </c>
      <c r="R284" s="33" t="s">
        <v>532</v>
      </c>
      <c r="S284" s="33" t="s">
        <v>47</v>
      </c>
      <c r="T284" s="33" t="s">
        <v>55</v>
      </c>
      <c r="U284" s="36" t="n">
        <f aca="false">_xlfn.IFS(T284="PÚBLICA",3,T284="PÚBLICA CLASIFICADA",2,T284="PÚBLICA RESERVADA",1,T284="ALTA",1,T284="BAJA",3)</f>
        <v>3</v>
      </c>
      <c r="V284" s="33" t="s">
        <v>111</v>
      </c>
      <c r="W284" s="36" t="n">
        <f aca="false">_xlfn.IFS(V284="ALTA",1,V284="MEDIA",2,V284="BAJA",3,V284="N/A",1,V284="NO",3,V284="SI",1)</f>
        <v>3</v>
      </c>
      <c r="X284" s="33" t="s">
        <v>111</v>
      </c>
      <c r="Y284" s="36" t="n">
        <f aca="false">_xlfn.IFS(X284="ALTA",1,X284="MEDIA",2,X284="BAJA",3,X284="N/A",1,X284="no",3,X284="si",1,X284="np",1)</f>
        <v>3</v>
      </c>
      <c r="Z284" s="37" t="n">
        <f aca="false">U284+W284+Y284</f>
        <v>9</v>
      </c>
      <c r="AA284" s="33" t="s">
        <v>47</v>
      </c>
      <c r="AB284" s="33" t="s">
        <v>47</v>
      </c>
      <c r="AC284" s="33" t="s">
        <v>47</v>
      </c>
      <c r="AD284" s="33" t="s">
        <v>47</v>
      </c>
      <c r="AE284" s="33" t="s">
        <v>47</v>
      </c>
      <c r="AF284" s="35" t="n">
        <v>44530</v>
      </c>
      <c r="AG284" s="33" t="s">
        <v>47</v>
      </c>
      <c r="AH284" s="33" t="n">
        <v>1</v>
      </c>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c r="EA284" s="38"/>
      <c r="EB284" s="38"/>
      <c r="EC284" s="38"/>
      <c r="ED284" s="38"/>
      <c r="EE284" s="38"/>
      <c r="EF284" s="38"/>
      <c r="EG284" s="38"/>
      <c r="EH284" s="38"/>
      <c r="EI284" s="38"/>
      <c r="EJ284" s="38"/>
      <c r="EK284" s="38"/>
      <c r="EL284" s="38"/>
      <c r="EM284" s="38"/>
      <c r="EN284" s="38"/>
      <c r="EO284" s="38"/>
      <c r="EP284" s="38"/>
      <c r="EQ284" s="38"/>
      <c r="ER284" s="38"/>
      <c r="ES284" s="38"/>
      <c r="ET284" s="38"/>
      <c r="EU284" s="38"/>
    </row>
    <row r="285" s="33" customFormat="true" ht="25.25" hidden="false" customHeight="false" outlineLevel="0" collapsed="false">
      <c r="A285" s="33" t="s">
        <v>1045</v>
      </c>
      <c r="B285" s="33" t="s">
        <v>947</v>
      </c>
      <c r="C285" s="67" t="s">
        <v>42</v>
      </c>
      <c r="D285" s="33" t="s">
        <v>1046</v>
      </c>
      <c r="E285" s="33" t="s">
        <v>975</v>
      </c>
      <c r="F285" s="33" t="s">
        <v>45</v>
      </c>
      <c r="G285" s="33" t="s">
        <v>1047</v>
      </c>
      <c r="H285" s="33" t="s">
        <v>46</v>
      </c>
      <c r="I285" s="33" t="s">
        <v>47</v>
      </c>
      <c r="J285" s="35" t="s">
        <v>48</v>
      </c>
      <c r="K285" s="35" t="s">
        <v>532</v>
      </c>
      <c r="L285" s="35" t="s">
        <v>532</v>
      </c>
      <c r="M285" s="33" t="s">
        <v>50</v>
      </c>
      <c r="N285" s="33" t="s">
        <v>63</v>
      </c>
      <c r="O285" s="33" t="s">
        <v>124</v>
      </c>
      <c r="P285" s="33" t="s">
        <v>45</v>
      </c>
      <c r="Q285" s="33" t="s">
        <v>53</v>
      </c>
      <c r="R285" s="33" t="s">
        <v>532</v>
      </c>
      <c r="S285" s="33" t="s">
        <v>47</v>
      </c>
      <c r="T285" s="33" t="s">
        <v>55</v>
      </c>
      <c r="U285" s="36" t="n">
        <f aca="false">_xlfn.IFS(T285="PÚBLICA",3,T285="PÚBLICA CLASIFICADA",2,T285="PÚBLICA RESERVADA",1,T285="ALTA",1,T285="BAJA",3)</f>
        <v>3</v>
      </c>
      <c r="V285" s="33" t="s">
        <v>111</v>
      </c>
      <c r="W285" s="36" t="n">
        <f aca="false">_xlfn.IFS(V285="ALTA",1,V285="MEDIA",2,V285="BAJA",3,V285="N/A",1,V285="NO",3,V285="SI",1)</f>
        <v>3</v>
      </c>
      <c r="X285" s="33" t="s">
        <v>111</v>
      </c>
      <c r="Y285" s="36" t="n">
        <f aca="false">_xlfn.IFS(X285="ALTA",1,X285="MEDIA",2,X285="BAJA",3,X285="N/A",1,X285="no",3,X285="si",1,X285="np",1)</f>
        <v>3</v>
      </c>
      <c r="Z285" s="37" t="n">
        <f aca="false">U285+W285+Y285</f>
        <v>9</v>
      </c>
      <c r="AA285" s="33" t="s">
        <v>47</v>
      </c>
      <c r="AB285" s="33" t="s">
        <v>47</v>
      </c>
      <c r="AC285" s="33" t="s">
        <v>47</v>
      </c>
      <c r="AD285" s="33" t="s">
        <v>47</v>
      </c>
      <c r="AE285" s="33" t="s">
        <v>47</v>
      </c>
      <c r="AF285" s="35" t="n">
        <v>44530</v>
      </c>
      <c r="AG285" s="33" t="s">
        <v>47</v>
      </c>
      <c r="AH285" s="33" t="n">
        <v>1</v>
      </c>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c r="EA285" s="38"/>
      <c r="EB285" s="38"/>
      <c r="EC285" s="38"/>
      <c r="ED285" s="38"/>
      <c r="EE285" s="38"/>
      <c r="EF285" s="38"/>
      <c r="EG285" s="38"/>
      <c r="EH285" s="38"/>
      <c r="EI285" s="38"/>
      <c r="EJ285" s="38"/>
      <c r="EK285" s="38"/>
      <c r="EL285" s="38"/>
      <c r="EM285" s="38"/>
      <c r="EN285" s="38"/>
      <c r="EO285" s="38"/>
      <c r="EP285" s="38"/>
      <c r="EQ285" s="38"/>
      <c r="ER285" s="38"/>
      <c r="ES285" s="38"/>
      <c r="ET285" s="38"/>
      <c r="EU285" s="38"/>
    </row>
    <row r="286" s="33" customFormat="true" ht="25.25" hidden="false" customHeight="false" outlineLevel="0" collapsed="false">
      <c r="A286" s="33" t="s">
        <v>1048</v>
      </c>
      <c r="B286" s="33" t="s">
        <v>947</v>
      </c>
      <c r="C286" s="67" t="s">
        <v>42</v>
      </c>
      <c r="D286" s="33" t="s">
        <v>1049</v>
      </c>
      <c r="E286" s="33" t="s">
        <v>971</v>
      </c>
      <c r="F286" s="33" t="s">
        <v>45</v>
      </c>
      <c r="G286" s="33" t="s">
        <v>1047</v>
      </c>
      <c r="H286" s="33" t="s">
        <v>46</v>
      </c>
      <c r="I286" s="33" t="s">
        <v>47</v>
      </c>
      <c r="J286" s="35" t="s">
        <v>48</v>
      </c>
      <c r="K286" s="35" t="s">
        <v>532</v>
      </c>
      <c r="L286" s="35" t="s">
        <v>532</v>
      </c>
      <c r="M286" s="33" t="s">
        <v>50</v>
      </c>
      <c r="N286" s="33" t="s">
        <v>63</v>
      </c>
      <c r="O286" s="33" t="s">
        <v>124</v>
      </c>
      <c r="P286" s="33" t="s">
        <v>45</v>
      </c>
      <c r="Q286" s="33" t="s">
        <v>53</v>
      </c>
      <c r="R286" s="33" t="s">
        <v>532</v>
      </c>
      <c r="S286" s="33" t="s">
        <v>47</v>
      </c>
      <c r="T286" s="33" t="s">
        <v>55</v>
      </c>
      <c r="U286" s="36" t="n">
        <f aca="false">_xlfn.IFS(T286="PÚBLICA",3,T286="PÚBLICA CLASIFICADA",2,T286="PÚBLICA RESERVADA",1,T286="ALTA",1,T286="BAJA",3)</f>
        <v>3</v>
      </c>
      <c r="V286" s="33" t="s">
        <v>111</v>
      </c>
      <c r="W286" s="36" t="n">
        <f aca="false">_xlfn.IFS(V286="ALTA",1,V286="MEDIA",2,V286="BAJA",3,V286="N/A",1,V286="NO",3,V286="SI",1)</f>
        <v>3</v>
      </c>
      <c r="X286" s="33" t="s">
        <v>111</v>
      </c>
      <c r="Y286" s="36" t="n">
        <f aca="false">_xlfn.IFS(X286="ALTA",1,X286="MEDIA",2,X286="BAJA",3,X286="N/A",1,X286="no",3,X286="si",1,X286="np",1)</f>
        <v>3</v>
      </c>
      <c r="Z286" s="37" t="n">
        <f aca="false">U286+W286+Y286</f>
        <v>9</v>
      </c>
      <c r="AA286" s="33" t="s">
        <v>47</v>
      </c>
      <c r="AB286" s="33" t="s">
        <v>47</v>
      </c>
      <c r="AC286" s="33" t="s">
        <v>47</v>
      </c>
      <c r="AD286" s="33" t="s">
        <v>47</v>
      </c>
      <c r="AE286" s="33" t="s">
        <v>47</v>
      </c>
      <c r="AF286" s="35" t="n">
        <v>44530</v>
      </c>
      <c r="AG286" s="33" t="s">
        <v>47</v>
      </c>
      <c r="AH286" s="33" t="n">
        <v>1</v>
      </c>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c r="EA286" s="38"/>
      <c r="EB286" s="38"/>
      <c r="EC286" s="38"/>
      <c r="ED286" s="38"/>
      <c r="EE286" s="38"/>
      <c r="EF286" s="38"/>
      <c r="EG286" s="38"/>
      <c r="EH286" s="38"/>
      <c r="EI286" s="38"/>
      <c r="EJ286" s="38"/>
      <c r="EK286" s="38"/>
      <c r="EL286" s="38"/>
      <c r="EM286" s="38"/>
      <c r="EN286" s="38"/>
      <c r="EO286" s="38"/>
      <c r="EP286" s="38"/>
      <c r="EQ286" s="38"/>
      <c r="ER286" s="38"/>
      <c r="ES286" s="38"/>
      <c r="ET286" s="38"/>
      <c r="EU286" s="38"/>
    </row>
    <row r="287" s="33" customFormat="true" ht="37.85" hidden="false" customHeight="false" outlineLevel="0" collapsed="false">
      <c r="A287" s="33" t="s">
        <v>1050</v>
      </c>
      <c r="B287" s="33" t="s">
        <v>947</v>
      </c>
      <c r="C287" s="67" t="s">
        <v>42</v>
      </c>
      <c r="D287" s="33" t="s">
        <v>1051</v>
      </c>
      <c r="E287" s="33" t="s">
        <v>1011</v>
      </c>
      <c r="F287" s="33" t="s">
        <v>45</v>
      </c>
      <c r="G287" s="33" t="s">
        <v>1047</v>
      </c>
      <c r="H287" s="33" t="s">
        <v>46</v>
      </c>
      <c r="I287" s="33" t="s">
        <v>47</v>
      </c>
      <c r="J287" s="35" t="s">
        <v>48</v>
      </c>
      <c r="K287" s="35" t="s">
        <v>532</v>
      </c>
      <c r="L287" s="35" t="s">
        <v>532</v>
      </c>
      <c r="M287" s="33" t="s">
        <v>50</v>
      </c>
      <c r="N287" s="33" t="s">
        <v>63</v>
      </c>
      <c r="O287" s="33" t="s">
        <v>124</v>
      </c>
      <c r="P287" s="33" t="s">
        <v>45</v>
      </c>
      <c r="Q287" s="33" t="s">
        <v>53</v>
      </c>
      <c r="R287" s="33" t="s">
        <v>532</v>
      </c>
      <c r="S287" s="33" t="s">
        <v>47</v>
      </c>
      <c r="T287" s="33" t="s">
        <v>55</v>
      </c>
      <c r="U287" s="36" t="n">
        <f aca="false">_xlfn.IFS(T287="PÚBLICA",3,T287="PÚBLICA CLASIFICADA",2,T287="PÚBLICA RESERVADA",1,T287="ALTA",1,T287="BAJA",3)</f>
        <v>3</v>
      </c>
      <c r="V287" s="33" t="s">
        <v>111</v>
      </c>
      <c r="W287" s="36" t="n">
        <f aca="false">_xlfn.IFS(V287="ALTA",1,V287="MEDIA",2,V287="BAJA",3,V287="N/A",1,V287="NO",3,V287="SI",1)</f>
        <v>3</v>
      </c>
      <c r="X287" s="33" t="s">
        <v>111</v>
      </c>
      <c r="Y287" s="36" t="n">
        <f aca="false">_xlfn.IFS(X287="ALTA",1,X287="MEDIA",2,X287="BAJA",3,X287="N/A",1,X287="no",3,X287="si",1,X287="np",1)</f>
        <v>3</v>
      </c>
      <c r="Z287" s="37" t="n">
        <f aca="false">U287+W287+Y287</f>
        <v>9</v>
      </c>
      <c r="AA287" s="33" t="s">
        <v>47</v>
      </c>
      <c r="AB287" s="33" t="s">
        <v>47</v>
      </c>
      <c r="AC287" s="33" t="s">
        <v>47</v>
      </c>
      <c r="AD287" s="33" t="s">
        <v>47</v>
      </c>
      <c r="AE287" s="33" t="s">
        <v>47</v>
      </c>
      <c r="AF287" s="35" t="n">
        <v>44530</v>
      </c>
      <c r="AG287" s="33" t="s">
        <v>47</v>
      </c>
      <c r="AH287" s="33" t="n">
        <v>1</v>
      </c>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c r="EA287" s="38"/>
      <c r="EB287" s="38"/>
      <c r="EC287" s="38"/>
      <c r="ED287" s="38"/>
      <c r="EE287" s="38"/>
      <c r="EF287" s="38"/>
      <c r="EG287" s="38"/>
      <c r="EH287" s="38"/>
      <c r="EI287" s="38"/>
      <c r="EJ287" s="38"/>
      <c r="EK287" s="38"/>
      <c r="EL287" s="38"/>
      <c r="EM287" s="38"/>
      <c r="EN287" s="38"/>
      <c r="EO287" s="38"/>
      <c r="EP287" s="38"/>
      <c r="EQ287" s="38"/>
      <c r="ER287" s="38"/>
      <c r="ES287" s="38"/>
      <c r="ET287" s="38"/>
      <c r="EU287" s="38"/>
    </row>
    <row r="288" s="33" customFormat="true" ht="37.85" hidden="false" customHeight="false" outlineLevel="0" collapsed="false">
      <c r="A288" s="33" t="s">
        <v>1052</v>
      </c>
      <c r="B288" s="33" t="s">
        <v>947</v>
      </c>
      <c r="C288" s="67" t="s">
        <v>42</v>
      </c>
      <c r="D288" s="33" t="s">
        <v>1053</v>
      </c>
      <c r="E288" s="33" t="s">
        <v>978</v>
      </c>
      <c r="F288" s="33" t="s">
        <v>45</v>
      </c>
      <c r="G288" s="33" t="s">
        <v>1047</v>
      </c>
      <c r="H288" s="33" t="s">
        <v>46</v>
      </c>
      <c r="I288" s="33" t="s">
        <v>47</v>
      </c>
      <c r="J288" s="35" t="s">
        <v>48</v>
      </c>
      <c r="K288" s="35" t="s">
        <v>532</v>
      </c>
      <c r="L288" s="35" t="s">
        <v>532</v>
      </c>
      <c r="M288" s="33" t="s">
        <v>50</v>
      </c>
      <c r="N288" s="33" t="s">
        <v>63</v>
      </c>
      <c r="O288" s="33" t="s">
        <v>124</v>
      </c>
      <c r="P288" s="33" t="s">
        <v>45</v>
      </c>
      <c r="Q288" s="33" t="s">
        <v>53</v>
      </c>
      <c r="R288" s="33" t="s">
        <v>532</v>
      </c>
      <c r="S288" s="33" t="s">
        <v>47</v>
      </c>
      <c r="T288" s="33" t="s">
        <v>55</v>
      </c>
      <c r="U288" s="36" t="n">
        <f aca="false">_xlfn.IFS(T288="PÚBLICA",3,T288="PÚBLICA CLASIFICADA",2,T288="PÚBLICA RESERVADA",1,T288="ALTA",1,T288="BAJA",3)</f>
        <v>3</v>
      </c>
      <c r="V288" s="33" t="s">
        <v>111</v>
      </c>
      <c r="W288" s="36" t="n">
        <f aca="false">_xlfn.IFS(V288="ALTA",1,V288="MEDIA",2,V288="BAJA",3,V288="N/A",1,V288="NO",3,V288="SI",1)</f>
        <v>3</v>
      </c>
      <c r="X288" s="33" t="s">
        <v>111</v>
      </c>
      <c r="Y288" s="36" t="n">
        <f aca="false">_xlfn.IFS(X288="ALTA",1,X288="MEDIA",2,X288="BAJA",3,X288="N/A",1,X288="no",3,X288="si",1,X288="np",1)</f>
        <v>3</v>
      </c>
      <c r="Z288" s="37" t="n">
        <f aca="false">U288+W288+Y288</f>
        <v>9</v>
      </c>
      <c r="AA288" s="33" t="s">
        <v>47</v>
      </c>
      <c r="AB288" s="33" t="s">
        <v>47</v>
      </c>
      <c r="AC288" s="33" t="s">
        <v>47</v>
      </c>
      <c r="AD288" s="33" t="s">
        <v>47</v>
      </c>
      <c r="AE288" s="33" t="s">
        <v>47</v>
      </c>
      <c r="AF288" s="35" t="n">
        <v>44530</v>
      </c>
      <c r="AG288" s="33" t="s">
        <v>47</v>
      </c>
      <c r="AH288" s="33" t="n">
        <v>1</v>
      </c>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c r="EA288" s="38"/>
      <c r="EB288" s="38"/>
      <c r="EC288" s="38"/>
      <c r="ED288" s="38"/>
      <c r="EE288" s="38"/>
      <c r="EF288" s="38"/>
      <c r="EG288" s="38"/>
      <c r="EH288" s="38"/>
      <c r="EI288" s="38"/>
      <c r="EJ288" s="38"/>
      <c r="EK288" s="38"/>
      <c r="EL288" s="38"/>
      <c r="EM288" s="38"/>
      <c r="EN288" s="38"/>
      <c r="EO288" s="38"/>
      <c r="EP288" s="38"/>
      <c r="EQ288" s="38"/>
      <c r="ER288" s="38"/>
      <c r="ES288" s="38"/>
      <c r="ET288" s="38"/>
      <c r="EU288" s="38"/>
    </row>
    <row r="289" s="33" customFormat="true" ht="50.5" hidden="false" customHeight="false" outlineLevel="0" collapsed="false">
      <c r="A289" s="33" t="s">
        <v>1054</v>
      </c>
      <c r="B289" s="33" t="s">
        <v>947</v>
      </c>
      <c r="C289" s="67" t="s">
        <v>42</v>
      </c>
      <c r="D289" s="33" t="s">
        <v>1055</v>
      </c>
      <c r="E289" s="33" t="s">
        <v>1018</v>
      </c>
      <c r="F289" s="33" t="s">
        <v>45</v>
      </c>
      <c r="G289" s="33" t="s">
        <v>1047</v>
      </c>
      <c r="H289" s="33" t="s">
        <v>46</v>
      </c>
      <c r="I289" s="33" t="s">
        <v>47</v>
      </c>
      <c r="J289" s="35" t="s">
        <v>48</v>
      </c>
      <c r="K289" s="35" t="s">
        <v>532</v>
      </c>
      <c r="L289" s="35" t="s">
        <v>532</v>
      </c>
      <c r="M289" s="33" t="s">
        <v>50</v>
      </c>
      <c r="N289" s="33" t="s">
        <v>63</v>
      </c>
      <c r="O289" s="33" t="s">
        <v>124</v>
      </c>
      <c r="P289" s="33" t="s">
        <v>45</v>
      </c>
      <c r="Q289" s="33" t="s">
        <v>53</v>
      </c>
      <c r="R289" s="33" t="s">
        <v>532</v>
      </c>
      <c r="S289" s="33" t="s">
        <v>47</v>
      </c>
      <c r="T289" s="33" t="s">
        <v>55</v>
      </c>
      <c r="U289" s="36" t="n">
        <f aca="false">_xlfn.IFS(T289="PÚBLICA",3,T289="PÚBLICA CLASIFICADA",2,T289="PÚBLICA RESERVADA",1,T289="ALTA",1,T289="BAJA",3)</f>
        <v>3</v>
      </c>
      <c r="V289" s="33" t="s">
        <v>111</v>
      </c>
      <c r="W289" s="36" t="n">
        <f aca="false">_xlfn.IFS(V289="ALTA",1,V289="MEDIA",2,V289="BAJA",3,V289="N/A",1,V289="NO",3,V289="SI",1)</f>
        <v>3</v>
      </c>
      <c r="X289" s="33" t="s">
        <v>111</v>
      </c>
      <c r="Y289" s="36" t="n">
        <f aca="false">_xlfn.IFS(X289="ALTA",1,X289="MEDIA",2,X289="BAJA",3,X289="N/A",1,X289="no",3,X289="si",1,X289="np",1)</f>
        <v>3</v>
      </c>
      <c r="Z289" s="37" t="n">
        <f aca="false">U289+W289+Y289</f>
        <v>9</v>
      </c>
      <c r="AA289" s="33" t="s">
        <v>47</v>
      </c>
      <c r="AB289" s="33" t="s">
        <v>47</v>
      </c>
      <c r="AC289" s="33" t="s">
        <v>47</v>
      </c>
      <c r="AD289" s="33" t="s">
        <v>47</v>
      </c>
      <c r="AE289" s="33" t="s">
        <v>47</v>
      </c>
      <c r="AF289" s="35" t="n">
        <v>44530</v>
      </c>
      <c r="AG289" s="33" t="s">
        <v>47</v>
      </c>
      <c r="AH289" s="33" t="n">
        <v>1</v>
      </c>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c r="EF289" s="38"/>
      <c r="EG289" s="38"/>
      <c r="EH289" s="38"/>
      <c r="EI289" s="38"/>
      <c r="EJ289" s="38"/>
      <c r="EK289" s="38"/>
      <c r="EL289" s="38"/>
      <c r="EM289" s="38"/>
      <c r="EN289" s="38"/>
      <c r="EO289" s="38"/>
      <c r="EP289" s="38"/>
      <c r="EQ289" s="38"/>
      <c r="ER289" s="38"/>
      <c r="ES289" s="38"/>
      <c r="ET289" s="38"/>
      <c r="EU289" s="38"/>
    </row>
    <row r="290" s="33" customFormat="true" ht="50.5" hidden="false" customHeight="false" outlineLevel="0" collapsed="false">
      <c r="A290" s="33" t="s">
        <v>1056</v>
      </c>
      <c r="B290" s="33" t="s">
        <v>947</v>
      </c>
      <c r="C290" s="67" t="s">
        <v>42</v>
      </c>
      <c r="D290" s="33" t="s">
        <v>1057</v>
      </c>
      <c r="E290" s="33" t="s">
        <v>1058</v>
      </c>
      <c r="F290" s="33" t="s">
        <v>45</v>
      </c>
      <c r="G290" s="33" t="s">
        <v>1047</v>
      </c>
      <c r="H290" s="33" t="s">
        <v>46</v>
      </c>
      <c r="I290" s="33" t="s">
        <v>47</v>
      </c>
      <c r="J290" s="35" t="s">
        <v>48</v>
      </c>
      <c r="K290" s="35" t="s">
        <v>532</v>
      </c>
      <c r="L290" s="35" t="s">
        <v>532</v>
      </c>
      <c r="M290" s="33" t="s">
        <v>50</v>
      </c>
      <c r="N290" s="33" t="s">
        <v>63</v>
      </c>
      <c r="O290" s="33" t="s">
        <v>124</v>
      </c>
      <c r="P290" s="33" t="s">
        <v>45</v>
      </c>
      <c r="Q290" s="33" t="s">
        <v>53</v>
      </c>
      <c r="R290" s="33" t="s">
        <v>532</v>
      </c>
      <c r="S290" s="33" t="s">
        <v>47</v>
      </c>
      <c r="T290" s="33" t="s">
        <v>55</v>
      </c>
      <c r="U290" s="36" t="n">
        <f aca="false">_xlfn.IFS(T290="PÚBLICA",3,T290="PÚBLICA CLASIFICADA",2,T290="PÚBLICA RESERVADA",1,T290="ALTA",1,T290="BAJA",3)</f>
        <v>3</v>
      </c>
      <c r="V290" s="33" t="s">
        <v>111</v>
      </c>
      <c r="W290" s="36" t="n">
        <f aca="false">_xlfn.IFS(V290="ALTA",1,V290="MEDIA",2,V290="BAJA",3,V290="N/A",1,V290="NO",3,V290="SI",1)</f>
        <v>3</v>
      </c>
      <c r="X290" s="33" t="s">
        <v>111</v>
      </c>
      <c r="Y290" s="36" t="n">
        <f aca="false">_xlfn.IFS(X290="ALTA",1,X290="MEDIA",2,X290="BAJA",3,X290="N/A",1,X290="no",3,X290="si",1,X290="np",1)</f>
        <v>3</v>
      </c>
      <c r="Z290" s="37" t="n">
        <f aca="false">U290+W290+Y290</f>
        <v>9</v>
      </c>
      <c r="AA290" s="33" t="s">
        <v>47</v>
      </c>
      <c r="AB290" s="33" t="s">
        <v>47</v>
      </c>
      <c r="AC290" s="33" t="s">
        <v>47</v>
      </c>
      <c r="AD290" s="33" t="s">
        <v>47</v>
      </c>
      <c r="AE290" s="33" t="s">
        <v>47</v>
      </c>
      <c r="AF290" s="35" t="n">
        <v>44530</v>
      </c>
      <c r="AG290" s="33" t="s">
        <v>47</v>
      </c>
      <c r="AH290" s="33" t="n">
        <v>1</v>
      </c>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c r="EF290" s="38"/>
      <c r="EG290" s="38"/>
      <c r="EH290" s="38"/>
      <c r="EI290" s="38"/>
      <c r="EJ290" s="38"/>
      <c r="EK290" s="38"/>
      <c r="EL290" s="38"/>
      <c r="EM290" s="38"/>
      <c r="EN290" s="38"/>
      <c r="EO290" s="38"/>
      <c r="EP290" s="38"/>
      <c r="EQ290" s="38"/>
      <c r="ER290" s="38"/>
      <c r="ES290" s="38"/>
      <c r="ET290" s="38"/>
      <c r="EU290" s="38"/>
    </row>
    <row r="291" s="33" customFormat="true" ht="37.85" hidden="false" customHeight="false" outlineLevel="0" collapsed="false">
      <c r="A291" s="33" t="s">
        <v>1059</v>
      </c>
      <c r="B291" s="33" t="s">
        <v>947</v>
      </c>
      <c r="C291" s="67" t="s">
        <v>42</v>
      </c>
      <c r="D291" s="33" t="s">
        <v>1060</v>
      </c>
      <c r="E291" s="33" t="s">
        <v>984</v>
      </c>
      <c r="F291" s="33" t="s">
        <v>45</v>
      </c>
      <c r="G291" s="33" t="s">
        <v>1047</v>
      </c>
      <c r="H291" s="33" t="s">
        <v>46</v>
      </c>
      <c r="I291" s="33" t="s">
        <v>47</v>
      </c>
      <c r="J291" s="35" t="s">
        <v>48</v>
      </c>
      <c r="K291" s="35" t="s">
        <v>532</v>
      </c>
      <c r="L291" s="35" t="s">
        <v>532</v>
      </c>
      <c r="M291" s="33" t="s">
        <v>50</v>
      </c>
      <c r="N291" s="33" t="s">
        <v>63</v>
      </c>
      <c r="O291" s="33" t="s">
        <v>124</v>
      </c>
      <c r="P291" s="33" t="s">
        <v>45</v>
      </c>
      <c r="Q291" s="33" t="s">
        <v>53</v>
      </c>
      <c r="R291" s="33" t="s">
        <v>532</v>
      </c>
      <c r="S291" s="33" t="s">
        <v>47</v>
      </c>
      <c r="T291" s="33" t="s">
        <v>55</v>
      </c>
      <c r="U291" s="36" t="n">
        <f aca="false">_xlfn.IFS(T291="PÚBLICA",3,T291="PÚBLICA CLASIFICADA",2,T291="PÚBLICA RESERVADA",1,T291="ALTA",1,T291="BAJA",3)</f>
        <v>3</v>
      </c>
      <c r="V291" s="33" t="s">
        <v>111</v>
      </c>
      <c r="W291" s="36" t="n">
        <f aca="false">_xlfn.IFS(V291="ALTA",1,V291="MEDIA",2,V291="BAJA",3,V291="N/A",1,V291="NO",3,V291="SI",1)</f>
        <v>3</v>
      </c>
      <c r="X291" s="33" t="s">
        <v>111</v>
      </c>
      <c r="Y291" s="36" t="n">
        <f aca="false">_xlfn.IFS(X291="ALTA",1,X291="MEDIA",2,X291="BAJA",3,X291="N/A",1,X291="no",3,X291="si",1,X291="np",1)</f>
        <v>3</v>
      </c>
      <c r="Z291" s="37" t="n">
        <f aca="false">U291+W291+Y291</f>
        <v>9</v>
      </c>
      <c r="AA291" s="33" t="s">
        <v>47</v>
      </c>
      <c r="AB291" s="33" t="s">
        <v>47</v>
      </c>
      <c r="AC291" s="33" t="s">
        <v>47</v>
      </c>
      <c r="AD291" s="33" t="s">
        <v>47</v>
      </c>
      <c r="AE291" s="33" t="s">
        <v>47</v>
      </c>
      <c r="AF291" s="35" t="n">
        <v>44530</v>
      </c>
      <c r="AG291" s="33" t="s">
        <v>47</v>
      </c>
      <c r="AH291" s="33" t="n">
        <v>1</v>
      </c>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row>
    <row r="292" s="33" customFormat="true" ht="37.85" hidden="false" customHeight="false" outlineLevel="0" collapsed="false">
      <c r="A292" s="33" t="s">
        <v>1061</v>
      </c>
      <c r="B292" s="33" t="s">
        <v>947</v>
      </c>
      <c r="C292" s="67" t="s">
        <v>42</v>
      </c>
      <c r="D292" s="33" t="s">
        <v>1062</v>
      </c>
      <c r="E292" s="33" t="s">
        <v>1036</v>
      </c>
      <c r="F292" s="33" t="s">
        <v>45</v>
      </c>
      <c r="G292" s="68" t="s">
        <v>1063</v>
      </c>
      <c r="H292" s="33" t="s">
        <v>46</v>
      </c>
      <c r="I292" s="33" t="s">
        <v>47</v>
      </c>
      <c r="J292" s="35" t="s">
        <v>48</v>
      </c>
      <c r="K292" s="35" t="s">
        <v>532</v>
      </c>
      <c r="L292" s="35" t="s">
        <v>532</v>
      </c>
      <c r="M292" s="33" t="s">
        <v>50</v>
      </c>
      <c r="N292" s="33" t="s">
        <v>63</v>
      </c>
      <c r="O292" s="33" t="s">
        <v>124</v>
      </c>
      <c r="P292" s="33" t="s">
        <v>45</v>
      </c>
      <c r="Q292" s="33" t="s">
        <v>53</v>
      </c>
      <c r="R292" s="33" t="s">
        <v>532</v>
      </c>
      <c r="S292" s="33" t="s">
        <v>47</v>
      </c>
      <c r="T292" s="33" t="s">
        <v>55</v>
      </c>
      <c r="U292" s="36" t="n">
        <f aca="false">_xlfn.IFS(T292="PÚBLICA",3,T292="PÚBLICA CLASIFICADA",2,T292="PÚBLICA RESERVADA",1,T292="ALTA",1,T292="BAJA",3)</f>
        <v>3</v>
      </c>
      <c r="V292" s="33" t="s">
        <v>111</v>
      </c>
      <c r="W292" s="36" t="n">
        <f aca="false">_xlfn.IFS(V292="ALTA",1,V292="MEDIA",2,V292="BAJA",3,V292="N/A",1,V292="NO",3,V292="SI",1)</f>
        <v>3</v>
      </c>
      <c r="X292" s="33" t="s">
        <v>57</v>
      </c>
      <c r="Y292" s="36" t="n">
        <f aca="false">_xlfn.IFS(X292="ALTA",1,X292="MEDIA",2,X292="BAJA",3,X292="N/A",1,X292="no",3,X292="si",1,X292="np",1)</f>
        <v>2</v>
      </c>
      <c r="Z292" s="37" t="n">
        <f aca="false">U292+W292+Y292</f>
        <v>8</v>
      </c>
      <c r="AA292" s="33" t="s">
        <v>47</v>
      </c>
      <c r="AB292" s="33" t="s">
        <v>47</v>
      </c>
      <c r="AC292" s="33" t="s">
        <v>47</v>
      </c>
      <c r="AD292" s="33" t="s">
        <v>47</v>
      </c>
      <c r="AE292" s="33" t="s">
        <v>47</v>
      </c>
      <c r="AF292" s="35" t="n">
        <v>44530</v>
      </c>
      <c r="AG292" s="33" t="s">
        <v>47</v>
      </c>
      <c r="AH292" s="33" t="n">
        <v>1</v>
      </c>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row>
    <row r="293" s="33" customFormat="true" ht="25.25" hidden="false" customHeight="false" outlineLevel="0" collapsed="false">
      <c r="A293" s="33" t="s">
        <v>1064</v>
      </c>
      <c r="B293" s="33" t="s">
        <v>947</v>
      </c>
      <c r="C293" s="67" t="s">
        <v>42</v>
      </c>
      <c r="D293" s="33" t="s">
        <v>1065</v>
      </c>
      <c r="E293" s="33" t="s">
        <v>971</v>
      </c>
      <c r="F293" s="33" t="s">
        <v>45</v>
      </c>
      <c r="G293" s="68" t="s">
        <v>1063</v>
      </c>
      <c r="H293" s="33" t="s">
        <v>46</v>
      </c>
      <c r="I293" s="33" t="s">
        <v>47</v>
      </c>
      <c r="J293" s="35" t="s">
        <v>48</v>
      </c>
      <c r="K293" s="35" t="s">
        <v>532</v>
      </c>
      <c r="L293" s="35" t="s">
        <v>532</v>
      </c>
      <c r="M293" s="33" t="s">
        <v>50</v>
      </c>
      <c r="N293" s="33" t="s">
        <v>63</v>
      </c>
      <c r="O293" s="33" t="s">
        <v>124</v>
      </c>
      <c r="P293" s="33" t="s">
        <v>45</v>
      </c>
      <c r="Q293" s="33" t="s">
        <v>53</v>
      </c>
      <c r="R293" s="33" t="s">
        <v>532</v>
      </c>
      <c r="S293" s="33" t="s">
        <v>47</v>
      </c>
      <c r="T293" s="33" t="s">
        <v>55</v>
      </c>
      <c r="U293" s="36" t="n">
        <f aca="false">_xlfn.IFS(T293="PÚBLICA",3,T293="PÚBLICA CLASIFICADA",2,T293="PÚBLICA RESERVADA",1,T293="ALTA",1,T293="BAJA",3)</f>
        <v>3</v>
      </c>
      <c r="V293" s="33" t="s">
        <v>111</v>
      </c>
      <c r="W293" s="36" t="n">
        <f aca="false">_xlfn.IFS(V293="ALTA",1,V293="MEDIA",2,V293="BAJA",3,V293="N/A",1,V293="NO",3,V293="SI",1)</f>
        <v>3</v>
      </c>
      <c r="X293" s="33" t="s">
        <v>57</v>
      </c>
      <c r="Y293" s="36" t="n">
        <f aca="false">_xlfn.IFS(X293="ALTA",1,X293="MEDIA",2,X293="BAJA",3,X293="N/A",1,X293="no",3,X293="si",1,X293="np",1)</f>
        <v>2</v>
      </c>
      <c r="Z293" s="37" t="n">
        <f aca="false">U293+W293+Y293</f>
        <v>8</v>
      </c>
      <c r="AA293" s="33" t="s">
        <v>47</v>
      </c>
      <c r="AB293" s="33" t="s">
        <v>47</v>
      </c>
      <c r="AC293" s="33" t="s">
        <v>47</v>
      </c>
      <c r="AD293" s="33" t="s">
        <v>47</v>
      </c>
      <c r="AE293" s="33" t="s">
        <v>47</v>
      </c>
      <c r="AF293" s="35" t="n">
        <v>44530</v>
      </c>
      <c r="AG293" s="33" t="s">
        <v>47</v>
      </c>
      <c r="AH293" s="33" t="n">
        <v>1</v>
      </c>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row>
    <row r="294" s="33" customFormat="true" ht="37.85" hidden="false" customHeight="false" outlineLevel="0" collapsed="false">
      <c r="A294" s="33" t="s">
        <v>1066</v>
      </c>
      <c r="B294" s="33" t="s">
        <v>947</v>
      </c>
      <c r="C294" s="67" t="s">
        <v>42</v>
      </c>
      <c r="D294" s="33" t="s">
        <v>1067</v>
      </c>
      <c r="E294" s="33" t="s">
        <v>978</v>
      </c>
      <c r="F294" s="33" t="s">
        <v>45</v>
      </c>
      <c r="G294" s="68" t="s">
        <v>1063</v>
      </c>
      <c r="H294" s="33" t="s">
        <v>46</v>
      </c>
      <c r="I294" s="33" t="s">
        <v>47</v>
      </c>
      <c r="J294" s="35" t="s">
        <v>48</v>
      </c>
      <c r="K294" s="35" t="s">
        <v>532</v>
      </c>
      <c r="L294" s="35" t="s">
        <v>532</v>
      </c>
      <c r="M294" s="33" t="s">
        <v>50</v>
      </c>
      <c r="N294" s="33" t="s">
        <v>63</v>
      </c>
      <c r="O294" s="33" t="s">
        <v>124</v>
      </c>
      <c r="P294" s="33" t="s">
        <v>45</v>
      </c>
      <c r="Q294" s="33" t="s">
        <v>53</v>
      </c>
      <c r="R294" s="33" t="s">
        <v>532</v>
      </c>
      <c r="S294" s="33" t="s">
        <v>47</v>
      </c>
      <c r="T294" s="33" t="s">
        <v>55</v>
      </c>
      <c r="U294" s="36" t="n">
        <f aca="false">_xlfn.IFS(T294="PÚBLICA",3,T294="PÚBLICA CLASIFICADA",2,T294="PÚBLICA RESERVADA",1,T294="ALTA",1,T294="BAJA",3)</f>
        <v>3</v>
      </c>
      <c r="V294" s="33" t="s">
        <v>111</v>
      </c>
      <c r="W294" s="36" t="n">
        <f aca="false">_xlfn.IFS(V294="ALTA",1,V294="MEDIA",2,V294="BAJA",3,V294="N/A",1,V294="NO",3,V294="SI",1)</f>
        <v>3</v>
      </c>
      <c r="X294" s="33" t="s">
        <v>57</v>
      </c>
      <c r="Y294" s="36" t="n">
        <f aca="false">_xlfn.IFS(X294="ALTA",1,X294="MEDIA",2,X294="BAJA",3,X294="N/A",1,X294="no",3,X294="si",1,X294="np",1)</f>
        <v>2</v>
      </c>
      <c r="Z294" s="37" t="n">
        <f aca="false">U294+W294+Y294</f>
        <v>8</v>
      </c>
      <c r="AA294" s="33" t="s">
        <v>47</v>
      </c>
      <c r="AB294" s="33" t="s">
        <v>47</v>
      </c>
      <c r="AC294" s="33" t="s">
        <v>47</v>
      </c>
      <c r="AD294" s="33" t="s">
        <v>47</v>
      </c>
      <c r="AE294" s="33" t="s">
        <v>47</v>
      </c>
      <c r="AF294" s="35" t="n">
        <v>44530</v>
      </c>
      <c r="AG294" s="33" t="s">
        <v>47</v>
      </c>
      <c r="AH294" s="33" t="n">
        <v>1</v>
      </c>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row>
    <row r="295" s="33" customFormat="true" ht="63.1" hidden="false" customHeight="false" outlineLevel="0" collapsed="false">
      <c r="A295" s="33" t="s">
        <v>1068</v>
      </c>
      <c r="B295" s="33" t="s">
        <v>947</v>
      </c>
      <c r="C295" s="67" t="s">
        <v>42</v>
      </c>
      <c r="D295" s="33" t="s">
        <v>1069</v>
      </c>
      <c r="E295" s="33" t="s">
        <v>1018</v>
      </c>
      <c r="F295" s="33" t="s">
        <v>45</v>
      </c>
      <c r="G295" s="68" t="s">
        <v>1063</v>
      </c>
      <c r="H295" s="33" t="s">
        <v>46</v>
      </c>
      <c r="I295" s="33" t="s">
        <v>47</v>
      </c>
      <c r="J295" s="35" t="s">
        <v>48</v>
      </c>
      <c r="K295" s="35" t="s">
        <v>532</v>
      </c>
      <c r="L295" s="35" t="s">
        <v>532</v>
      </c>
      <c r="M295" s="33" t="s">
        <v>50</v>
      </c>
      <c r="N295" s="33" t="s">
        <v>63</v>
      </c>
      <c r="O295" s="33" t="s">
        <v>124</v>
      </c>
      <c r="P295" s="33" t="s">
        <v>45</v>
      </c>
      <c r="Q295" s="33" t="s">
        <v>53</v>
      </c>
      <c r="R295" s="33" t="s">
        <v>532</v>
      </c>
      <c r="S295" s="33" t="s">
        <v>47</v>
      </c>
      <c r="T295" s="33" t="s">
        <v>55</v>
      </c>
      <c r="U295" s="36" t="n">
        <f aca="false">_xlfn.IFS(T295="PÚBLICA",3,T295="PÚBLICA CLASIFICADA",2,T295="PÚBLICA RESERVADA",1,T295="ALTA",1,T295="BAJA",3)</f>
        <v>3</v>
      </c>
      <c r="V295" s="33" t="s">
        <v>111</v>
      </c>
      <c r="W295" s="36" t="n">
        <f aca="false">_xlfn.IFS(V295="ALTA",1,V295="MEDIA",2,V295="BAJA",3,V295="N/A",1,V295="NO",3,V295="SI",1)</f>
        <v>3</v>
      </c>
      <c r="X295" s="33" t="s">
        <v>57</v>
      </c>
      <c r="Y295" s="36" t="n">
        <f aca="false">_xlfn.IFS(X295="ALTA",1,X295="MEDIA",2,X295="BAJA",3,X295="N/A",1,X295="no",3,X295="si",1,X295="np",1)</f>
        <v>2</v>
      </c>
      <c r="Z295" s="37" t="n">
        <f aca="false">U295+W295+Y295</f>
        <v>8</v>
      </c>
      <c r="AA295" s="33" t="s">
        <v>47</v>
      </c>
      <c r="AB295" s="33" t="s">
        <v>47</v>
      </c>
      <c r="AC295" s="33" t="s">
        <v>47</v>
      </c>
      <c r="AD295" s="33" t="s">
        <v>47</v>
      </c>
      <c r="AE295" s="33" t="s">
        <v>47</v>
      </c>
      <c r="AF295" s="35" t="n">
        <v>44530</v>
      </c>
      <c r="AG295" s="33" t="s">
        <v>47</v>
      </c>
      <c r="AH295" s="33" t="n">
        <v>1</v>
      </c>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row>
    <row r="296" s="33" customFormat="true" ht="37.85" hidden="false" customHeight="false" outlineLevel="0" collapsed="false">
      <c r="A296" s="33" t="s">
        <v>1070</v>
      </c>
      <c r="B296" s="33" t="s">
        <v>947</v>
      </c>
      <c r="C296" s="67" t="s">
        <v>42</v>
      </c>
      <c r="D296" s="33" t="s">
        <v>1071</v>
      </c>
      <c r="E296" s="33" t="s">
        <v>984</v>
      </c>
      <c r="F296" s="33" t="s">
        <v>45</v>
      </c>
      <c r="G296" s="68" t="s">
        <v>1063</v>
      </c>
      <c r="H296" s="33" t="s">
        <v>46</v>
      </c>
      <c r="I296" s="33" t="s">
        <v>47</v>
      </c>
      <c r="J296" s="35" t="s">
        <v>48</v>
      </c>
      <c r="K296" s="35" t="s">
        <v>532</v>
      </c>
      <c r="L296" s="35" t="s">
        <v>532</v>
      </c>
      <c r="M296" s="33" t="s">
        <v>50</v>
      </c>
      <c r="N296" s="33" t="s">
        <v>63</v>
      </c>
      <c r="O296" s="33" t="s">
        <v>124</v>
      </c>
      <c r="P296" s="33" t="s">
        <v>45</v>
      </c>
      <c r="Q296" s="33" t="s">
        <v>53</v>
      </c>
      <c r="R296" s="33" t="s">
        <v>532</v>
      </c>
      <c r="S296" s="33" t="s">
        <v>47</v>
      </c>
      <c r="T296" s="33" t="s">
        <v>55</v>
      </c>
      <c r="U296" s="36" t="n">
        <f aca="false">_xlfn.IFS(T296="PÚBLICA",3,T296="PÚBLICA CLASIFICADA",2,T296="PÚBLICA RESERVADA",1,T296="ALTA",1,T296="BAJA",3)</f>
        <v>3</v>
      </c>
      <c r="V296" s="33" t="s">
        <v>111</v>
      </c>
      <c r="W296" s="36" t="n">
        <f aca="false">_xlfn.IFS(V296="ALTA",1,V296="MEDIA",2,V296="BAJA",3,V296="N/A",1,V296="NO",3,V296="SI",1)</f>
        <v>3</v>
      </c>
      <c r="X296" s="33" t="s">
        <v>57</v>
      </c>
      <c r="Y296" s="36" t="n">
        <f aca="false">_xlfn.IFS(X296="ALTA",1,X296="MEDIA",2,X296="BAJA",3,X296="N/A",1,X296="no",3,X296="si",1,X296="np",1)</f>
        <v>2</v>
      </c>
      <c r="Z296" s="37" t="n">
        <f aca="false">U296+W296+Y296</f>
        <v>8</v>
      </c>
      <c r="AA296" s="33" t="s">
        <v>47</v>
      </c>
      <c r="AB296" s="33" t="s">
        <v>47</v>
      </c>
      <c r="AC296" s="33" t="s">
        <v>47</v>
      </c>
      <c r="AD296" s="33" t="s">
        <v>47</v>
      </c>
      <c r="AE296" s="33" t="s">
        <v>47</v>
      </c>
      <c r="AF296" s="35" t="n">
        <v>44530</v>
      </c>
      <c r="AG296" s="33" t="s">
        <v>47</v>
      </c>
      <c r="AH296" s="33" t="n">
        <v>1</v>
      </c>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row>
    <row r="297" s="33" customFormat="true" ht="50.5" hidden="false" customHeight="false" outlineLevel="0" collapsed="false">
      <c r="A297" s="33" t="s">
        <v>1072</v>
      </c>
      <c r="B297" s="33" t="s">
        <v>947</v>
      </c>
      <c r="C297" s="67" t="s">
        <v>42</v>
      </c>
      <c r="D297" s="33" t="s">
        <v>1073</v>
      </c>
      <c r="E297" s="33" t="s">
        <v>1074</v>
      </c>
      <c r="F297" s="33" t="s">
        <v>45</v>
      </c>
      <c r="G297" s="68" t="s">
        <v>1063</v>
      </c>
      <c r="H297" s="33" t="s">
        <v>46</v>
      </c>
      <c r="I297" s="33" t="s">
        <v>47</v>
      </c>
      <c r="J297" s="35" t="s">
        <v>48</v>
      </c>
      <c r="K297" s="35" t="s">
        <v>532</v>
      </c>
      <c r="L297" s="35" t="s">
        <v>532</v>
      </c>
      <c r="M297" s="33" t="s">
        <v>50</v>
      </c>
      <c r="N297" s="33" t="s">
        <v>63</v>
      </c>
      <c r="O297" s="33" t="s">
        <v>124</v>
      </c>
      <c r="P297" s="33" t="s">
        <v>45</v>
      </c>
      <c r="Q297" s="33" t="s">
        <v>53</v>
      </c>
      <c r="R297" s="33" t="s">
        <v>532</v>
      </c>
      <c r="S297" s="33" t="s">
        <v>47</v>
      </c>
      <c r="T297" s="33" t="s">
        <v>55</v>
      </c>
      <c r="U297" s="36" t="n">
        <f aca="false">_xlfn.IFS(T297="PÚBLICA",3,T297="PÚBLICA CLASIFICADA",2,T297="PÚBLICA RESERVADA",1,T297="ALTA",1,T297="BAJA",3)</f>
        <v>3</v>
      </c>
      <c r="V297" s="33" t="s">
        <v>111</v>
      </c>
      <c r="W297" s="36" t="n">
        <f aca="false">_xlfn.IFS(V297="ALTA",1,V297="MEDIA",2,V297="BAJA",3,V297="N/A",1,V297="NO",3,V297="SI",1)</f>
        <v>3</v>
      </c>
      <c r="X297" s="33" t="s">
        <v>57</v>
      </c>
      <c r="Y297" s="36" t="n">
        <f aca="false">_xlfn.IFS(X297="ALTA",1,X297="MEDIA",2,X297="BAJA",3,X297="N/A",1,X297="no",3,X297="si",1,X297="np",1)</f>
        <v>2</v>
      </c>
      <c r="Z297" s="37" t="n">
        <f aca="false">U297+W297+Y297</f>
        <v>8</v>
      </c>
      <c r="AA297" s="33" t="s">
        <v>47</v>
      </c>
      <c r="AB297" s="33" t="s">
        <v>47</v>
      </c>
      <c r="AC297" s="33" t="s">
        <v>47</v>
      </c>
      <c r="AD297" s="33" t="s">
        <v>47</v>
      </c>
      <c r="AE297" s="33" t="s">
        <v>47</v>
      </c>
      <c r="AF297" s="35" t="n">
        <v>44530</v>
      </c>
      <c r="AG297" s="33" t="s">
        <v>47</v>
      </c>
      <c r="AH297" s="33" t="n">
        <v>1</v>
      </c>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row>
    <row r="298" s="33" customFormat="true" ht="37.85" hidden="false" customHeight="false" outlineLevel="0" collapsed="false">
      <c r="A298" s="33" t="s">
        <v>1075</v>
      </c>
      <c r="B298" s="33" t="s">
        <v>947</v>
      </c>
      <c r="C298" s="67" t="s">
        <v>42</v>
      </c>
      <c r="D298" s="33" t="s">
        <v>1076</v>
      </c>
      <c r="E298" s="33" t="s">
        <v>1077</v>
      </c>
      <c r="F298" s="33" t="s">
        <v>45</v>
      </c>
      <c r="G298" s="68" t="s">
        <v>1063</v>
      </c>
      <c r="H298" s="33" t="s">
        <v>46</v>
      </c>
      <c r="I298" s="33" t="s">
        <v>47</v>
      </c>
      <c r="J298" s="35" t="s">
        <v>48</v>
      </c>
      <c r="K298" s="35" t="s">
        <v>532</v>
      </c>
      <c r="L298" s="35" t="s">
        <v>532</v>
      </c>
      <c r="M298" s="33" t="s">
        <v>50</v>
      </c>
      <c r="N298" s="33" t="s">
        <v>63</v>
      </c>
      <c r="O298" s="33" t="s">
        <v>124</v>
      </c>
      <c r="P298" s="33" t="s">
        <v>45</v>
      </c>
      <c r="Q298" s="33" t="s">
        <v>53</v>
      </c>
      <c r="R298" s="33" t="s">
        <v>532</v>
      </c>
      <c r="S298" s="33" t="s">
        <v>47</v>
      </c>
      <c r="T298" s="33" t="s">
        <v>55</v>
      </c>
      <c r="U298" s="36" t="n">
        <f aca="false">_xlfn.IFS(T298="PÚBLICA",3,T298="PÚBLICA CLASIFICADA",2,T298="PÚBLICA RESERVADA",1,T298="ALTA",1,T298="BAJA",3)</f>
        <v>3</v>
      </c>
      <c r="V298" s="33" t="s">
        <v>111</v>
      </c>
      <c r="W298" s="36" t="n">
        <f aca="false">_xlfn.IFS(V298="ALTA",1,V298="MEDIA",2,V298="BAJA",3,V298="N/A",1,V298="NO",3,V298="SI",1)</f>
        <v>3</v>
      </c>
      <c r="X298" s="33" t="s">
        <v>57</v>
      </c>
      <c r="Y298" s="36" t="n">
        <f aca="false">_xlfn.IFS(X298="ALTA",1,X298="MEDIA",2,X298="BAJA",3,X298="N/A",1,X298="no",3,X298="si",1,X298="np",1)</f>
        <v>2</v>
      </c>
      <c r="Z298" s="37" t="n">
        <f aca="false">U298+W298+Y298</f>
        <v>8</v>
      </c>
      <c r="AA298" s="33" t="s">
        <v>47</v>
      </c>
      <c r="AB298" s="33" t="s">
        <v>47</v>
      </c>
      <c r="AC298" s="33" t="s">
        <v>47</v>
      </c>
      <c r="AD298" s="33" t="s">
        <v>47</v>
      </c>
      <c r="AE298" s="33" t="s">
        <v>47</v>
      </c>
      <c r="AF298" s="35" t="n">
        <v>44530</v>
      </c>
      <c r="AG298" s="33" t="s">
        <v>47</v>
      </c>
      <c r="AH298" s="33" t="n">
        <v>1</v>
      </c>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c r="EF298" s="38"/>
      <c r="EG298" s="38"/>
      <c r="EH298" s="38"/>
      <c r="EI298" s="38"/>
      <c r="EJ298" s="38"/>
      <c r="EK298" s="38"/>
      <c r="EL298" s="38"/>
      <c r="EM298" s="38"/>
      <c r="EN298" s="38"/>
      <c r="EO298" s="38"/>
      <c r="EP298" s="38"/>
      <c r="EQ298" s="38"/>
      <c r="ER298" s="38"/>
      <c r="ES298" s="38"/>
      <c r="ET298" s="38"/>
      <c r="EU298" s="38"/>
    </row>
    <row r="299" s="33" customFormat="true" ht="37.85" hidden="false" customHeight="false" outlineLevel="0" collapsed="false">
      <c r="A299" s="33" t="s">
        <v>1078</v>
      </c>
      <c r="B299" s="33" t="s">
        <v>947</v>
      </c>
      <c r="C299" s="67" t="s">
        <v>42</v>
      </c>
      <c r="D299" s="33" t="s">
        <v>1079</v>
      </c>
      <c r="E299" s="33" t="s">
        <v>1011</v>
      </c>
      <c r="F299" s="33" t="s">
        <v>45</v>
      </c>
      <c r="G299" s="68" t="s">
        <v>1063</v>
      </c>
      <c r="H299" s="33" t="s">
        <v>46</v>
      </c>
      <c r="I299" s="33" t="s">
        <v>47</v>
      </c>
      <c r="J299" s="35" t="s">
        <v>48</v>
      </c>
      <c r="K299" s="35" t="s">
        <v>532</v>
      </c>
      <c r="L299" s="35" t="s">
        <v>532</v>
      </c>
      <c r="M299" s="33" t="s">
        <v>50</v>
      </c>
      <c r="N299" s="33" t="s">
        <v>63</v>
      </c>
      <c r="O299" s="33" t="s">
        <v>124</v>
      </c>
      <c r="P299" s="33" t="s">
        <v>45</v>
      </c>
      <c r="Q299" s="33" t="s">
        <v>53</v>
      </c>
      <c r="R299" s="33" t="s">
        <v>532</v>
      </c>
      <c r="S299" s="33" t="s">
        <v>47</v>
      </c>
      <c r="T299" s="33" t="s">
        <v>55</v>
      </c>
      <c r="U299" s="36" t="n">
        <f aca="false">_xlfn.IFS(T299="PÚBLICA",3,T299="PÚBLICA CLASIFICADA",2,T299="PÚBLICA RESERVADA",1,T299="ALTA",1,T299="BAJA",3)</f>
        <v>3</v>
      </c>
      <c r="V299" s="33" t="s">
        <v>111</v>
      </c>
      <c r="W299" s="36" t="n">
        <f aca="false">_xlfn.IFS(V299="ALTA",1,V299="MEDIA",2,V299="BAJA",3,V299="N/A",1,V299="NO",3,V299="SI",1)</f>
        <v>3</v>
      </c>
      <c r="X299" s="33" t="s">
        <v>57</v>
      </c>
      <c r="Y299" s="36" t="n">
        <f aca="false">_xlfn.IFS(X299="ALTA",1,X299="MEDIA",2,X299="BAJA",3,X299="N/A",1,X299="no",3,X299="si",1,X299="np",1)</f>
        <v>2</v>
      </c>
      <c r="Z299" s="37" t="n">
        <f aca="false">U299+W299+Y299</f>
        <v>8</v>
      </c>
      <c r="AA299" s="33" t="s">
        <v>47</v>
      </c>
      <c r="AB299" s="33" t="s">
        <v>47</v>
      </c>
      <c r="AC299" s="33" t="s">
        <v>47</v>
      </c>
      <c r="AD299" s="33" t="s">
        <v>47</v>
      </c>
      <c r="AE299" s="33" t="s">
        <v>47</v>
      </c>
      <c r="AF299" s="35" t="n">
        <v>44530</v>
      </c>
      <c r="AG299" s="33" t="s">
        <v>47</v>
      </c>
      <c r="AH299" s="33" t="n">
        <v>1</v>
      </c>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c r="EA299" s="38"/>
      <c r="EB299" s="38"/>
      <c r="EC299" s="38"/>
      <c r="ED299" s="38"/>
      <c r="EE299" s="38"/>
      <c r="EF299" s="38"/>
      <c r="EG299" s="38"/>
      <c r="EH299" s="38"/>
      <c r="EI299" s="38"/>
      <c r="EJ299" s="38"/>
      <c r="EK299" s="38"/>
      <c r="EL299" s="38"/>
      <c r="EM299" s="38"/>
      <c r="EN299" s="38"/>
      <c r="EO299" s="38"/>
      <c r="EP299" s="38"/>
      <c r="EQ299" s="38"/>
      <c r="ER299" s="38"/>
      <c r="ES299" s="38"/>
      <c r="ET299" s="38"/>
      <c r="EU299" s="38"/>
    </row>
    <row r="300" s="33" customFormat="true" ht="37.85" hidden="false" customHeight="false" outlineLevel="0" collapsed="false">
      <c r="A300" s="33" t="s">
        <v>1080</v>
      </c>
      <c r="B300" s="33" t="s">
        <v>947</v>
      </c>
      <c r="C300" s="67" t="s">
        <v>42</v>
      </c>
      <c r="D300" s="33" t="s">
        <v>1081</v>
      </c>
      <c r="E300" s="33" t="s">
        <v>1082</v>
      </c>
      <c r="F300" s="33" t="s">
        <v>45</v>
      </c>
      <c r="G300" s="68" t="s">
        <v>1063</v>
      </c>
      <c r="H300" s="33" t="s">
        <v>46</v>
      </c>
      <c r="I300" s="33" t="s">
        <v>47</v>
      </c>
      <c r="J300" s="35" t="s">
        <v>48</v>
      </c>
      <c r="K300" s="35" t="s">
        <v>532</v>
      </c>
      <c r="L300" s="35" t="s">
        <v>532</v>
      </c>
      <c r="M300" s="33" t="s">
        <v>50</v>
      </c>
      <c r="N300" s="33" t="s">
        <v>63</v>
      </c>
      <c r="O300" s="33" t="s">
        <v>124</v>
      </c>
      <c r="P300" s="33" t="s">
        <v>45</v>
      </c>
      <c r="Q300" s="33" t="s">
        <v>53</v>
      </c>
      <c r="R300" s="33" t="s">
        <v>532</v>
      </c>
      <c r="S300" s="33" t="s">
        <v>47</v>
      </c>
      <c r="T300" s="33" t="s">
        <v>55</v>
      </c>
      <c r="U300" s="36" t="n">
        <f aca="false">_xlfn.IFS(T300="PÚBLICA",3,T300="PÚBLICA CLASIFICADA",2,T300="PÚBLICA RESERVADA",1,T300="ALTA",1,T300="BAJA",3)</f>
        <v>3</v>
      </c>
      <c r="V300" s="33" t="s">
        <v>111</v>
      </c>
      <c r="W300" s="36" t="n">
        <f aca="false">_xlfn.IFS(V300="ALTA",1,V300="MEDIA",2,V300="BAJA",3,V300="N/A",1,V300="NO",3,V300="SI",1)</f>
        <v>3</v>
      </c>
      <c r="X300" s="33" t="s">
        <v>57</v>
      </c>
      <c r="Y300" s="36" t="n">
        <f aca="false">_xlfn.IFS(X300="ALTA",1,X300="MEDIA",2,X300="BAJA",3,X300="N/A",1,X300="no",3,X300="si",1,X300="np",1)</f>
        <v>2</v>
      </c>
      <c r="Z300" s="37" t="n">
        <f aca="false">U300+W300+Y300</f>
        <v>8</v>
      </c>
      <c r="AA300" s="33" t="s">
        <v>47</v>
      </c>
      <c r="AB300" s="33" t="s">
        <v>47</v>
      </c>
      <c r="AC300" s="33" t="s">
        <v>47</v>
      </c>
      <c r="AD300" s="33" t="s">
        <v>47</v>
      </c>
      <c r="AE300" s="33" t="s">
        <v>47</v>
      </c>
      <c r="AF300" s="35" t="n">
        <v>44530</v>
      </c>
      <c r="AG300" s="33" t="s">
        <v>47</v>
      </c>
      <c r="AH300" s="33" t="n">
        <v>1</v>
      </c>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c r="EA300" s="38"/>
      <c r="EB300" s="38"/>
      <c r="EC300" s="38"/>
      <c r="ED300" s="38"/>
      <c r="EE300" s="38"/>
      <c r="EF300" s="38"/>
      <c r="EG300" s="38"/>
      <c r="EH300" s="38"/>
      <c r="EI300" s="38"/>
      <c r="EJ300" s="38"/>
      <c r="EK300" s="38"/>
      <c r="EL300" s="38"/>
      <c r="EM300" s="38"/>
      <c r="EN300" s="38"/>
      <c r="EO300" s="38"/>
      <c r="EP300" s="38"/>
      <c r="EQ300" s="38"/>
      <c r="ER300" s="38"/>
      <c r="ES300" s="38"/>
      <c r="ET300" s="38"/>
      <c r="EU300" s="38"/>
    </row>
    <row r="301" s="33" customFormat="true" ht="37.85" hidden="false" customHeight="false" outlineLevel="0" collapsed="false">
      <c r="A301" s="33" t="s">
        <v>1083</v>
      </c>
      <c r="B301" s="33" t="s">
        <v>947</v>
      </c>
      <c r="C301" s="67" t="s">
        <v>42</v>
      </c>
      <c r="D301" s="33" t="s">
        <v>1084</v>
      </c>
      <c r="E301" s="33" t="s">
        <v>1036</v>
      </c>
      <c r="F301" s="33" t="s">
        <v>45</v>
      </c>
      <c r="G301" s="68" t="s">
        <v>1085</v>
      </c>
      <c r="H301" s="33" t="s">
        <v>46</v>
      </c>
      <c r="I301" s="33" t="s">
        <v>47</v>
      </c>
      <c r="J301" s="35" t="s">
        <v>48</v>
      </c>
      <c r="K301" s="35" t="s">
        <v>532</v>
      </c>
      <c r="L301" s="35" t="s">
        <v>532</v>
      </c>
      <c r="M301" s="33" t="s">
        <v>50</v>
      </c>
      <c r="N301" s="33" t="s">
        <v>63</v>
      </c>
      <c r="O301" s="33" t="s">
        <v>124</v>
      </c>
      <c r="P301" s="33" t="s">
        <v>45</v>
      </c>
      <c r="Q301" s="33" t="s">
        <v>53</v>
      </c>
      <c r="R301" s="33" t="s">
        <v>532</v>
      </c>
      <c r="S301" s="33" t="s">
        <v>47</v>
      </c>
      <c r="T301" s="33" t="s">
        <v>55</v>
      </c>
      <c r="U301" s="36" t="n">
        <f aca="false">_xlfn.IFS(T301="PÚBLICA",3,T301="PÚBLICA CLASIFICADA",2,T301="PÚBLICA RESERVADA",1,T301="ALTA",1,T301="BAJA",3)</f>
        <v>3</v>
      </c>
      <c r="V301" s="33" t="s">
        <v>111</v>
      </c>
      <c r="W301" s="36" t="n">
        <f aca="false">_xlfn.IFS(V301="ALTA",1,V301="MEDIA",2,V301="BAJA",3,V301="N/A",1,V301="NO",3,V301="SI",1)</f>
        <v>3</v>
      </c>
      <c r="X301" s="33" t="s">
        <v>57</v>
      </c>
      <c r="Y301" s="36" t="n">
        <f aca="false">_xlfn.IFS(X301="ALTA",1,X301="MEDIA",2,X301="BAJA",3,X301="N/A",1,X301="no",3,X301="si",1,X301="np",1)</f>
        <v>2</v>
      </c>
      <c r="Z301" s="37" t="n">
        <f aca="false">U301+W301+Y301</f>
        <v>8</v>
      </c>
      <c r="AA301" s="33" t="s">
        <v>47</v>
      </c>
      <c r="AB301" s="33" t="s">
        <v>47</v>
      </c>
      <c r="AC301" s="33" t="s">
        <v>47</v>
      </c>
      <c r="AD301" s="33" t="s">
        <v>47</v>
      </c>
      <c r="AE301" s="33" t="s">
        <v>47</v>
      </c>
      <c r="AF301" s="35" t="n">
        <v>44530</v>
      </c>
      <c r="AG301" s="33" t="s">
        <v>47</v>
      </c>
      <c r="AH301" s="33" t="n">
        <v>1</v>
      </c>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c r="EA301" s="38"/>
      <c r="EB301" s="38"/>
      <c r="EC301" s="38"/>
      <c r="ED301" s="38"/>
      <c r="EE301" s="38"/>
      <c r="EF301" s="38"/>
      <c r="EG301" s="38"/>
      <c r="EH301" s="38"/>
      <c r="EI301" s="38"/>
      <c r="EJ301" s="38"/>
      <c r="EK301" s="38"/>
      <c r="EL301" s="38"/>
      <c r="EM301" s="38"/>
      <c r="EN301" s="38"/>
      <c r="EO301" s="38"/>
      <c r="EP301" s="38"/>
      <c r="EQ301" s="38"/>
      <c r="ER301" s="38"/>
      <c r="ES301" s="38"/>
      <c r="ET301" s="38"/>
      <c r="EU301" s="38"/>
    </row>
    <row r="302" s="33" customFormat="true" ht="25.25" hidden="false" customHeight="false" outlineLevel="0" collapsed="false">
      <c r="A302" s="33" t="s">
        <v>1086</v>
      </c>
      <c r="B302" s="33" t="s">
        <v>947</v>
      </c>
      <c r="C302" s="67" t="s">
        <v>42</v>
      </c>
      <c r="D302" s="33" t="s">
        <v>1087</v>
      </c>
      <c r="E302" s="33" t="s">
        <v>971</v>
      </c>
      <c r="F302" s="33" t="s">
        <v>45</v>
      </c>
      <c r="G302" s="68" t="s">
        <v>1085</v>
      </c>
      <c r="H302" s="33" t="s">
        <v>46</v>
      </c>
      <c r="I302" s="33" t="s">
        <v>47</v>
      </c>
      <c r="J302" s="35" t="s">
        <v>48</v>
      </c>
      <c r="K302" s="35" t="s">
        <v>532</v>
      </c>
      <c r="L302" s="35" t="s">
        <v>532</v>
      </c>
      <c r="M302" s="33" t="s">
        <v>50</v>
      </c>
      <c r="N302" s="33" t="s">
        <v>63</v>
      </c>
      <c r="O302" s="33" t="s">
        <v>124</v>
      </c>
      <c r="P302" s="33" t="s">
        <v>45</v>
      </c>
      <c r="Q302" s="33" t="s">
        <v>53</v>
      </c>
      <c r="R302" s="33" t="s">
        <v>532</v>
      </c>
      <c r="S302" s="33" t="s">
        <v>47</v>
      </c>
      <c r="T302" s="33" t="s">
        <v>55</v>
      </c>
      <c r="U302" s="36" t="n">
        <f aca="false">_xlfn.IFS(T302="PÚBLICA",3,T302="PÚBLICA CLASIFICADA",2,T302="PÚBLICA RESERVADA",1,T302="ALTA",1,T302="BAJA",3)</f>
        <v>3</v>
      </c>
      <c r="V302" s="33" t="s">
        <v>111</v>
      </c>
      <c r="W302" s="36" t="n">
        <f aca="false">_xlfn.IFS(V302="ALTA",1,V302="MEDIA",2,V302="BAJA",3,V302="N/A",1,V302="NO",3,V302="SI",1)</f>
        <v>3</v>
      </c>
      <c r="X302" s="33" t="s">
        <v>57</v>
      </c>
      <c r="Y302" s="36" t="n">
        <f aca="false">_xlfn.IFS(X302="ALTA",1,X302="MEDIA",2,X302="BAJA",3,X302="N/A",1,X302="no",3,X302="si",1,X302="np",1)</f>
        <v>2</v>
      </c>
      <c r="Z302" s="37" t="n">
        <f aca="false">U302+W302+Y302</f>
        <v>8</v>
      </c>
      <c r="AA302" s="33" t="s">
        <v>47</v>
      </c>
      <c r="AB302" s="33" t="s">
        <v>47</v>
      </c>
      <c r="AC302" s="33" t="s">
        <v>47</v>
      </c>
      <c r="AD302" s="33" t="s">
        <v>47</v>
      </c>
      <c r="AE302" s="33" t="s">
        <v>47</v>
      </c>
      <c r="AF302" s="35" t="n">
        <v>44530</v>
      </c>
      <c r="AG302" s="33" t="s">
        <v>47</v>
      </c>
      <c r="AH302" s="33" t="n">
        <v>1</v>
      </c>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c r="EF302" s="38"/>
      <c r="EG302" s="38"/>
      <c r="EH302" s="38"/>
      <c r="EI302" s="38"/>
      <c r="EJ302" s="38"/>
      <c r="EK302" s="38"/>
      <c r="EL302" s="38"/>
      <c r="EM302" s="38"/>
      <c r="EN302" s="38"/>
      <c r="EO302" s="38"/>
      <c r="EP302" s="38"/>
      <c r="EQ302" s="38"/>
      <c r="ER302" s="38"/>
      <c r="ES302" s="38"/>
      <c r="ET302" s="38"/>
      <c r="EU302" s="38"/>
    </row>
    <row r="303" s="33" customFormat="true" ht="37.85" hidden="false" customHeight="false" outlineLevel="0" collapsed="false">
      <c r="A303" s="33" t="s">
        <v>1088</v>
      </c>
      <c r="B303" s="33" t="s">
        <v>947</v>
      </c>
      <c r="C303" s="67" t="s">
        <v>42</v>
      </c>
      <c r="D303" s="33" t="s">
        <v>1089</v>
      </c>
      <c r="E303" s="33" t="s">
        <v>1011</v>
      </c>
      <c r="F303" s="33" t="s">
        <v>45</v>
      </c>
      <c r="G303" s="68" t="s">
        <v>1085</v>
      </c>
      <c r="H303" s="33" t="s">
        <v>46</v>
      </c>
      <c r="I303" s="33" t="s">
        <v>47</v>
      </c>
      <c r="J303" s="35" t="s">
        <v>48</v>
      </c>
      <c r="K303" s="35" t="s">
        <v>532</v>
      </c>
      <c r="L303" s="35" t="s">
        <v>532</v>
      </c>
      <c r="M303" s="33" t="s">
        <v>50</v>
      </c>
      <c r="N303" s="33" t="s">
        <v>63</v>
      </c>
      <c r="O303" s="33" t="s">
        <v>124</v>
      </c>
      <c r="P303" s="33" t="s">
        <v>45</v>
      </c>
      <c r="Q303" s="33" t="s">
        <v>53</v>
      </c>
      <c r="R303" s="33" t="s">
        <v>532</v>
      </c>
      <c r="S303" s="33" t="s">
        <v>47</v>
      </c>
      <c r="T303" s="33" t="s">
        <v>55</v>
      </c>
      <c r="U303" s="36" t="n">
        <f aca="false">_xlfn.IFS(T303="PÚBLICA",3,T303="PÚBLICA CLASIFICADA",2,T303="PÚBLICA RESERVADA",1,T303="ALTA",1,T303="BAJA",3)</f>
        <v>3</v>
      </c>
      <c r="V303" s="33" t="s">
        <v>111</v>
      </c>
      <c r="W303" s="36" t="n">
        <f aca="false">_xlfn.IFS(V303="ALTA",1,V303="MEDIA",2,V303="BAJA",3,V303="N/A",1,V303="NO",3,V303="SI",1)</f>
        <v>3</v>
      </c>
      <c r="X303" s="33" t="s">
        <v>57</v>
      </c>
      <c r="Y303" s="36" t="n">
        <f aca="false">_xlfn.IFS(X303="ALTA",1,X303="MEDIA",2,X303="BAJA",3,X303="N/A",1,X303="no",3,X303="si",1,X303="np",1)</f>
        <v>2</v>
      </c>
      <c r="Z303" s="37" t="n">
        <f aca="false">U303+W303+Y303</f>
        <v>8</v>
      </c>
      <c r="AA303" s="33" t="s">
        <v>47</v>
      </c>
      <c r="AB303" s="33" t="s">
        <v>47</v>
      </c>
      <c r="AC303" s="33" t="s">
        <v>47</v>
      </c>
      <c r="AD303" s="33" t="s">
        <v>47</v>
      </c>
      <c r="AE303" s="33" t="s">
        <v>47</v>
      </c>
      <c r="AF303" s="35" t="n">
        <v>44530</v>
      </c>
      <c r="AG303" s="33" t="s">
        <v>47</v>
      </c>
      <c r="AH303" s="33" t="n">
        <v>1</v>
      </c>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c r="EN303" s="38"/>
      <c r="EO303" s="38"/>
      <c r="EP303" s="38"/>
      <c r="EQ303" s="38"/>
      <c r="ER303" s="38"/>
      <c r="ES303" s="38"/>
      <c r="ET303" s="38"/>
      <c r="EU303" s="38"/>
    </row>
    <row r="304" s="33" customFormat="true" ht="37.85" hidden="false" customHeight="false" outlineLevel="0" collapsed="false">
      <c r="A304" s="33" t="s">
        <v>1090</v>
      </c>
      <c r="B304" s="33" t="s">
        <v>947</v>
      </c>
      <c r="C304" s="67" t="s">
        <v>42</v>
      </c>
      <c r="D304" s="33" t="s">
        <v>1091</v>
      </c>
      <c r="E304" s="33" t="s">
        <v>978</v>
      </c>
      <c r="F304" s="33" t="s">
        <v>45</v>
      </c>
      <c r="G304" s="68" t="s">
        <v>1085</v>
      </c>
      <c r="H304" s="33" t="s">
        <v>46</v>
      </c>
      <c r="I304" s="33" t="s">
        <v>47</v>
      </c>
      <c r="J304" s="35" t="s">
        <v>48</v>
      </c>
      <c r="K304" s="35" t="s">
        <v>532</v>
      </c>
      <c r="L304" s="35" t="s">
        <v>532</v>
      </c>
      <c r="M304" s="33" t="s">
        <v>50</v>
      </c>
      <c r="N304" s="33" t="s">
        <v>63</v>
      </c>
      <c r="O304" s="33" t="s">
        <v>124</v>
      </c>
      <c r="P304" s="33" t="s">
        <v>45</v>
      </c>
      <c r="Q304" s="33" t="s">
        <v>53</v>
      </c>
      <c r="R304" s="33" t="s">
        <v>532</v>
      </c>
      <c r="S304" s="33" t="s">
        <v>47</v>
      </c>
      <c r="T304" s="33" t="s">
        <v>55</v>
      </c>
      <c r="U304" s="36" t="n">
        <f aca="false">_xlfn.IFS(T304="PÚBLICA",3,T304="PÚBLICA CLASIFICADA",2,T304="PÚBLICA RESERVADA",1,T304="ALTA",1,T304="BAJA",3)</f>
        <v>3</v>
      </c>
      <c r="V304" s="33" t="s">
        <v>111</v>
      </c>
      <c r="W304" s="36" t="n">
        <f aca="false">_xlfn.IFS(V304="ALTA",1,V304="MEDIA",2,V304="BAJA",3,V304="N/A",1,V304="NO",3,V304="SI",1)</f>
        <v>3</v>
      </c>
      <c r="X304" s="33" t="s">
        <v>57</v>
      </c>
      <c r="Y304" s="36" t="n">
        <f aca="false">_xlfn.IFS(X304="ALTA",1,X304="MEDIA",2,X304="BAJA",3,X304="N/A",1,X304="no",3,X304="si",1,X304="np",1)</f>
        <v>2</v>
      </c>
      <c r="Z304" s="37" t="n">
        <f aca="false">U304+W304+Y304</f>
        <v>8</v>
      </c>
      <c r="AA304" s="33" t="s">
        <v>47</v>
      </c>
      <c r="AB304" s="33" t="s">
        <v>47</v>
      </c>
      <c r="AC304" s="33" t="s">
        <v>47</v>
      </c>
      <c r="AD304" s="33" t="s">
        <v>47</v>
      </c>
      <c r="AE304" s="33" t="s">
        <v>47</v>
      </c>
      <c r="AF304" s="35" t="n">
        <v>44530</v>
      </c>
      <c r="AG304" s="33" t="s">
        <v>47</v>
      </c>
      <c r="AH304" s="33" t="n">
        <v>1</v>
      </c>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c r="EF304" s="38"/>
      <c r="EG304" s="38"/>
      <c r="EH304" s="38"/>
      <c r="EI304" s="38"/>
      <c r="EJ304" s="38"/>
      <c r="EK304" s="38"/>
      <c r="EL304" s="38"/>
      <c r="EM304" s="38"/>
      <c r="EN304" s="38"/>
      <c r="EO304" s="38"/>
      <c r="EP304" s="38"/>
      <c r="EQ304" s="38"/>
      <c r="ER304" s="38"/>
      <c r="ES304" s="38"/>
      <c r="ET304" s="38"/>
      <c r="EU304" s="38"/>
    </row>
    <row r="305" s="33" customFormat="true" ht="63.1" hidden="false" customHeight="false" outlineLevel="0" collapsed="false">
      <c r="A305" s="33" t="s">
        <v>1092</v>
      </c>
      <c r="B305" s="33" t="s">
        <v>947</v>
      </c>
      <c r="C305" s="67" t="s">
        <v>42</v>
      </c>
      <c r="D305" s="33" t="s">
        <v>1093</v>
      </c>
      <c r="E305" s="33" t="s">
        <v>1018</v>
      </c>
      <c r="F305" s="33" t="s">
        <v>45</v>
      </c>
      <c r="G305" s="68" t="s">
        <v>1085</v>
      </c>
      <c r="H305" s="33" t="s">
        <v>46</v>
      </c>
      <c r="I305" s="33" t="s">
        <v>47</v>
      </c>
      <c r="J305" s="35" t="s">
        <v>48</v>
      </c>
      <c r="K305" s="35" t="s">
        <v>532</v>
      </c>
      <c r="L305" s="35" t="s">
        <v>532</v>
      </c>
      <c r="M305" s="33" t="s">
        <v>50</v>
      </c>
      <c r="N305" s="33" t="s">
        <v>63</v>
      </c>
      <c r="O305" s="33" t="s">
        <v>124</v>
      </c>
      <c r="P305" s="33" t="s">
        <v>45</v>
      </c>
      <c r="Q305" s="33" t="s">
        <v>53</v>
      </c>
      <c r="R305" s="33" t="s">
        <v>532</v>
      </c>
      <c r="S305" s="33" t="s">
        <v>47</v>
      </c>
      <c r="T305" s="33" t="s">
        <v>55</v>
      </c>
      <c r="U305" s="36" t="n">
        <f aca="false">_xlfn.IFS(T305="PÚBLICA",3,T305="PÚBLICA CLASIFICADA",2,T305="PÚBLICA RESERVADA",1,T305="ALTA",1,T305="BAJA",3)</f>
        <v>3</v>
      </c>
      <c r="V305" s="33" t="s">
        <v>111</v>
      </c>
      <c r="W305" s="36" t="n">
        <f aca="false">_xlfn.IFS(V305="ALTA",1,V305="MEDIA",2,V305="BAJA",3,V305="N/A",1,V305="NO",3,V305="SI",1)</f>
        <v>3</v>
      </c>
      <c r="X305" s="33" t="s">
        <v>57</v>
      </c>
      <c r="Y305" s="36" t="n">
        <f aca="false">_xlfn.IFS(X305="ALTA",1,X305="MEDIA",2,X305="BAJA",3,X305="N/A",1,X305="no",3,X305="si",1,X305="np",1)</f>
        <v>2</v>
      </c>
      <c r="Z305" s="37" t="n">
        <f aca="false">U305+W305+Y305</f>
        <v>8</v>
      </c>
      <c r="AA305" s="33" t="s">
        <v>47</v>
      </c>
      <c r="AB305" s="33" t="s">
        <v>47</v>
      </c>
      <c r="AC305" s="33" t="s">
        <v>47</v>
      </c>
      <c r="AD305" s="33" t="s">
        <v>47</v>
      </c>
      <c r="AE305" s="33" t="s">
        <v>47</v>
      </c>
      <c r="AF305" s="35" t="n">
        <v>44530</v>
      </c>
      <c r="AG305" s="33" t="s">
        <v>47</v>
      </c>
      <c r="AH305" s="33" t="n">
        <v>1</v>
      </c>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c r="EF305" s="38"/>
      <c r="EG305" s="38"/>
      <c r="EH305" s="38"/>
      <c r="EI305" s="38"/>
      <c r="EJ305" s="38"/>
      <c r="EK305" s="38"/>
      <c r="EL305" s="38"/>
      <c r="EM305" s="38"/>
      <c r="EN305" s="38"/>
      <c r="EO305" s="38"/>
      <c r="EP305" s="38"/>
      <c r="EQ305" s="38"/>
      <c r="ER305" s="38"/>
      <c r="ES305" s="38"/>
      <c r="ET305" s="38"/>
      <c r="EU305" s="38"/>
    </row>
    <row r="306" s="33" customFormat="true" ht="37.85" hidden="false" customHeight="false" outlineLevel="0" collapsed="false">
      <c r="A306" s="33" t="s">
        <v>1094</v>
      </c>
      <c r="B306" s="33" t="s">
        <v>947</v>
      </c>
      <c r="C306" s="67" t="s">
        <v>42</v>
      </c>
      <c r="D306" s="33" t="s">
        <v>1095</v>
      </c>
      <c r="E306" s="33" t="s">
        <v>984</v>
      </c>
      <c r="F306" s="33" t="s">
        <v>45</v>
      </c>
      <c r="G306" s="68" t="s">
        <v>1085</v>
      </c>
      <c r="H306" s="33" t="s">
        <v>46</v>
      </c>
      <c r="I306" s="33" t="s">
        <v>47</v>
      </c>
      <c r="J306" s="35" t="s">
        <v>48</v>
      </c>
      <c r="K306" s="35" t="s">
        <v>532</v>
      </c>
      <c r="L306" s="35" t="s">
        <v>532</v>
      </c>
      <c r="M306" s="33" t="s">
        <v>50</v>
      </c>
      <c r="N306" s="33" t="s">
        <v>63</v>
      </c>
      <c r="O306" s="33" t="s">
        <v>124</v>
      </c>
      <c r="P306" s="33" t="s">
        <v>45</v>
      </c>
      <c r="Q306" s="33" t="s">
        <v>53</v>
      </c>
      <c r="R306" s="33" t="s">
        <v>532</v>
      </c>
      <c r="S306" s="33" t="s">
        <v>47</v>
      </c>
      <c r="T306" s="33" t="s">
        <v>55</v>
      </c>
      <c r="U306" s="36" t="n">
        <f aca="false">_xlfn.IFS(T306="PÚBLICA",3,T306="PÚBLICA CLASIFICADA",2,T306="PÚBLICA RESERVADA",1,T306="ALTA",1,T306="BAJA",3)</f>
        <v>3</v>
      </c>
      <c r="V306" s="33" t="s">
        <v>111</v>
      </c>
      <c r="W306" s="36" t="n">
        <f aca="false">_xlfn.IFS(V306="ALTA",1,V306="MEDIA",2,V306="BAJA",3,V306="N/A",1,V306="NO",3,V306="SI",1)</f>
        <v>3</v>
      </c>
      <c r="X306" s="33" t="s">
        <v>57</v>
      </c>
      <c r="Y306" s="36" t="n">
        <f aca="false">_xlfn.IFS(X306="ALTA",1,X306="MEDIA",2,X306="BAJA",3,X306="N/A",1,X306="no",3,X306="si",1,X306="np",1)</f>
        <v>2</v>
      </c>
      <c r="Z306" s="37" t="n">
        <f aca="false">U306+W306+Y306</f>
        <v>8</v>
      </c>
      <c r="AA306" s="33" t="s">
        <v>47</v>
      </c>
      <c r="AB306" s="33" t="s">
        <v>47</v>
      </c>
      <c r="AC306" s="33" t="s">
        <v>47</v>
      </c>
      <c r="AD306" s="33" t="s">
        <v>47</v>
      </c>
      <c r="AE306" s="33" t="s">
        <v>47</v>
      </c>
      <c r="AF306" s="35" t="n">
        <v>44530</v>
      </c>
      <c r="AG306" s="33" t="s">
        <v>47</v>
      </c>
      <c r="AH306" s="33" t="n">
        <v>1</v>
      </c>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c r="EF306" s="38"/>
      <c r="EG306" s="38"/>
      <c r="EH306" s="38"/>
      <c r="EI306" s="38"/>
      <c r="EJ306" s="38"/>
      <c r="EK306" s="38"/>
      <c r="EL306" s="38"/>
      <c r="EM306" s="38"/>
      <c r="EN306" s="38"/>
      <c r="EO306" s="38"/>
      <c r="EP306" s="38"/>
      <c r="EQ306" s="38"/>
      <c r="ER306" s="38"/>
      <c r="ES306" s="38"/>
      <c r="ET306" s="38"/>
      <c r="EU306" s="38"/>
    </row>
    <row r="307" s="33" customFormat="true" ht="50.5" hidden="false" customHeight="false" outlineLevel="0" collapsed="false">
      <c r="A307" s="33" t="s">
        <v>1096</v>
      </c>
      <c r="B307" s="33" t="s">
        <v>947</v>
      </c>
      <c r="C307" s="67" t="s">
        <v>42</v>
      </c>
      <c r="D307" s="33" t="s">
        <v>1097</v>
      </c>
      <c r="E307" s="33" t="s">
        <v>1098</v>
      </c>
      <c r="F307" s="33" t="s">
        <v>45</v>
      </c>
      <c r="G307" s="68" t="s">
        <v>1085</v>
      </c>
      <c r="H307" s="33" t="s">
        <v>46</v>
      </c>
      <c r="I307" s="33" t="s">
        <v>47</v>
      </c>
      <c r="J307" s="35" t="s">
        <v>48</v>
      </c>
      <c r="K307" s="35" t="s">
        <v>532</v>
      </c>
      <c r="L307" s="35" t="s">
        <v>532</v>
      </c>
      <c r="M307" s="33" t="s">
        <v>50</v>
      </c>
      <c r="N307" s="33" t="s">
        <v>63</v>
      </c>
      <c r="O307" s="33" t="s">
        <v>124</v>
      </c>
      <c r="P307" s="33" t="s">
        <v>45</v>
      </c>
      <c r="Q307" s="33" t="s">
        <v>53</v>
      </c>
      <c r="R307" s="33" t="s">
        <v>532</v>
      </c>
      <c r="S307" s="33" t="s">
        <v>47</v>
      </c>
      <c r="T307" s="33" t="s">
        <v>55</v>
      </c>
      <c r="U307" s="36" t="n">
        <f aca="false">_xlfn.IFS(T307="PÚBLICA",3,T307="PÚBLICA CLASIFICADA",2,T307="PÚBLICA RESERVADA",1,T307="ALTA",1,T307="BAJA",3)</f>
        <v>3</v>
      </c>
      <c r="V307" s="33" t="s">
        <v>111</v>
      </c>
      <c r="W307" s="36" t="n">
        <f aca="false">_xlfn.IFS(V307="ALTA",1,V307="MEDIA",2,V307="BAJA",3,V307="N/A",1,V307="NO",3,V307="SI",1)</f>
        <v>3</v>
      </c>
      <c r="X307" s="33" t="s">
        <v>57</v>
      </c>
      <c r="Y307" s="36" t="n">
        <f aca="false">_xlfn.IFS(X307="ALTA",1,X307="MEDIA",2,X307="BAJA",3,X307="N/A",1,X307="no",3,X307="si",1,X307="np",1)</f>
        <v>2</v>
      </c>
      <c r="Z307" s="37" t="n">
        <f aca="false">U307+W307+Y307</f>
        <v>8</v>
      </c>
      <c r="AA307" s="33" t="s">
        <v>47</v>
      </c>
      <c r="AB307" s="33" t="s">
        <v>47</v>
      </c>
      <c r="AC307" s="33" t="s">
        <v>47</v>
      </c>
      <c r="AD307" s="33" t="s">
        <v>47</v>
      </c>
      <c r="AE307" s="33" t="s">
        <v>47</v>
      </c>
      <c r="AF307" s="35" t="n">
        <v>44530</v>
      </c>
      <c r="AG307" s="33" t="s">
        <v>47</v>
      </c>
      <c r="AH307" s="33" t="n">
        <v>1</v>
      </c>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c r="EF307" s="38"/>
      <c r="EG307" s="38"/>
      <c r="EH307" s="38"/>
      <c r="EI307" s="38"/>
      <c r="EJ307" s="38"/>
      <c r="EK307" s="38"/>
      <c r="EL307" s="38"/>
      <c r="EM307" s="38"/>
      <c r="EN307" s="38"/>
      <c r="EO307" s="38"/>
      <c r="EP307" s="38"/>
      <c r="EQ307" s="38"/>
      <c r="ER307" s="38"/>
      <c r="ES307" s="38"/>
      <c r="ET307" s="38"/>
      <c r="EU307" s="38"/>
    </row>
    <row r="308" s="33" customFormat="true" ht="37.85" hidden="false" customHeight="false" outlineLevel="0" collapsed="false">
      <c r="A308" s="33" t="s">
        <v>1099</v>
      </c>
      <c r="B308" s="33" t="s">
        <v>947</v>
      </c>
      <c r="C308" s="67" t="s">
        <v>42</v>
      </c>
      <c r="D308" s="33" t="s">
        <v>1100</v>
      </c>
      <c r="E308" s="33" t="s">
        <v>1058</v>
      </c>
      <c r="F308" s="33" t="s">
        <v>45</v>
      </c>
      <c r="G308" s="68" t="s">
        <v>1085</v>
      </c>
      <c r="H308" s="33" t="s">
        <v>46</v>
      </c>
      <c r="I308" s="33" t="s">
        <v>47</v>
      </c>
      <c r="J308" s="35" t="s">
        <v>48</v>
      </c>
      <c r="K308" s="35" t="s">
        <v>532</v>
      </c>
      <c r="L308" s="35" t="s">
        <v>532</v>
      </c>
      <c r="M308" s="33" t="s">
        <v>50</v>
      </c>
      <c r="N308" s="33" t="s">
        <v>63</v>
      </c>
      <c r="O308" s="33" t="s">
        <v>124</v>
      </c>
      <c r="P308" s="33" t="s">
        <v>45</v>
      </c>
      <c r="Q308" s="33" t="s">
        <v>53</v>
      </c>
      <c r="R308" s="33" t="s">
        <v>532</v>
      </c>
      <c r="S308" s="33" t="s">
        <v>47</v>
      </c>
      <c r="T308" s="33" t="s">
        <v>55</v>
      </c>
      <c r="U308" s="36" t="n">
        <f aca="false">_xlfn.IFS(T308="PÚBLICA",3,T308="PÚBLICA CLASIFICADA",2,T308="PÚBLICA RESERVADA",1,T308="ALTA",1,T308="BAJA",3)</f>
        <v>3</v>
      </c>
      <c r="V308" s="33" t="s">
        <v>111</v>
      </c>
      <c r="W308" s="36" t="n">
        <f aca="false">_xlfn.IFS(V308="ALTA",1,V308="MEDIA",2,V308="BAJA",3,V308="N/A",1,V308="NO",3,V308="SI",1)</f>
        <v>3</v>
      </c>
      <c r="X308" s="33" t="s">
        <v>57</v>
      </c>
      <c r="Y308" s="36" t="n">
        <f aca="false">_xlfn.IFS(X308="ALTA",1,X308="MEDIA",2,X308="BAJA",3,X308="N/A",1,X308="no",3,X308="si",1,X308="np",1)</f>
        <v>2</v>
      </c>
      <c r="Z308" s="37" t="n">
        <f aca="false">U308+W308+Y308</f>
        <v>8</v>
      </c>
      <c r="AA308" s="33" t="s">
        <v>47</v>
      </c>
      <c r="AB308" s="33" t="s">
        <v>47</v>
      </c>
      <c r="AC308" s="33" t="s">
        <v>47</v>
      </c>
      <c r="AD308" s="33" t="s">
        <v>47</v>
      </c>
      <c r="AE308" s="33" t="s">
        <v>47</v>
      </c>
      <c r="AF308" s="35" t="n">
        <v>44530</v>
      </c>
      <c r="AG308" s="33" t="s">
        <v>47</v>
      </c>
      <c r="AH308" s="33" t="n">
        <v>1</v>
      </c>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c r="EN308" s="38"/>
      <c r="EO308" s="38"/>
      <c r="EP308" s="38"/>
      <c r="EQ308" s="38"/>
      <c r="ER308" s="38"/>
      <c r="ES308" s="38"/>
      <c r="ET308" s="38"/>
      <c r="EU308" s="38"/>
    </row>
    <row r="309" s="33" customFormat="true" ht="37.85" hidden="false" customHeight="false" outlineLevel="0" collapsed="false">
      <c r="A309" s="33" t="s">
        <v>1101</v>
      </c>
      <c r="B309" s="33" t="s">
        <v>947</v>
      </c>
      <c r="C309" s="67" t="s">
        <v>42</v>
      </c>
      <c r="D309" s="33" t="s">
        <v>1102</v>
      </c>
      <c r="E309" s="33" t="s">
        <v>1036</v>
      </c>
      <c r="F309" s="33" t="s">
        <v>45</v>
      </c>
      <c r="G309" s="68" t="s">
        <v>1103</v>
      </c>
      <c r="H309" s="33" t="s">
        <v>46</v>
      </c>
      <c r="I309" s="33" t="s">
        <v>47</v>
      </c>
      <c r="J309" s="35" t="s">
        <v>48</v>
      </c>
      <c r="K309" s="35" t="s">
        <v>532</v>
      </c>
      <c r="L309" s="35" t="s">
        <v>532</v>
      </c>
      <c r="M309" s="33" t="s">
        <v>50</v>
      </c>
      <c r="N309" s="33" t="s">
        <v>63</v>
      </c>
      <c r="O309" s="33" t="s">
        <v>124</v>
      </c>
      <c r="P309" s="33" t="s">
        <v>45</v>
      </c>
      <c r="Q309" s="33" t="s">
        <v>53</v>
      </c>
      <c r="R309" s="33" t="s">
        <v>532</v>
      </c>
      <c r="S309" s="33" t="s">
        <v>47</v>
      </c>
      <c r="T309" s="33" t="s">
        <v>55</v>
      </c>
      <c r="U309" s="36" t="n">
        <f aca="false">_xlfn.IFS(T309="PÚBLICA",3,T309="PÚBLICA CLASIFICADA",2,T309="PÚBLICA RESERVADA",1,T309="ALTA",1,T309="BAJA",3)</f>
        <v>3</v>
      </c>
      <c r="V309" s="33" t="s">
        <v>111</v>
      </c>
      <c r="W309" s="36" t="n">
        <f aca="false">_xlfn.IFS(V309="ALTA",1,V309="MEDIA",2,V309="BAJA",3,V309="N/A",1,V309="NO",3,V309="SI",1)</f>
        <v>3</v>
      </c>
      <c r="X309" s="33" t="s">
        <v>57</v>
      </c>
      <c r="Y309" s="36" t="n">
        <f aca="false">_xlfn.IFS(X309="ALTA",1,X309="MEDIA",2,X309="BAJA",3,X309="N/A",1,X309="no",3,X309="si",1,X309="np",1)</f>
        <v>2</v>
      </c>
      <c r="Z309" s="37" t="n">
        <f aca="false">U309+W309+Y309</f>
        <v>8</v>
      </c>
      <c r="AA309" s="33" t="s">
        <v>47</v>
      </c>
      <c r="AB309" s="33" t="s">
        <v>47</v>
      </c>
      <c r="AC309" s="33" t="s">
        <v>47</v>
      </c>
      <c r="AD309" s="33" t="s">
        <v>47</v>
      </c>
      <c r="AE309" s="33" t="s">
        <v>47</v>
      </c>
      <c r="AF309" s="35" t="n">
        <v>44530</v>
      </c>
      <c r="AG309" s="33" t="s">
        <v>47</v>
      </c>
      <c r="AH309" s="33" t="n">
        <v>1</v>
      </c>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c r="EA309" s="38"/>
      <c r="EB309" s="38"/>
      <c r="EC309" s="38"/>
      <c r="ED309" s="38"/>
      <c r="EE309" s="38"/>
      <c r="EF309" s="38"/>
      <c r="EG309" s="38"/>
      <c r="EH309" s="38"/>
      <c r="EI309" s="38"/>
      <c r="EJ309" s="38"/>
      <c r="EK309" s="38"/>
      <c r="EL309" s="38"/>
      <c r="EM309" s="38"/>
      <c r="EN309" s="38"/>
      <c r="EO309" s="38"/>
      <c r="EP309" s="38"/>
      <c r="EQ309" s="38"/>
      <c r="ER309" s="38"/>
      <c r="ES309" s="38"/>
      <c r="ET309" s="38"/>
      <c r="EU309" s="38"/>
    </row>
    <row r="310" s="33" customFormat="true" ht="25.25" hidden="false" customHeight="false" outlineLevel="0" collapsed="false">
      <c r="A310" s="33" t="s">
        <v>1104</v>
      </c>
      <c r="B310" s="33" t="s">
        <v>947</v>
      </c>
      <c r="C310" s="67" t="s">
        <v>42</v>
      </c>
      <c r="D310" s="33" t="s">
        <v>1105</v>
      </c>
      <c r="E310" s="33" t="s">
        <v>971</v>
      </c>
      <c r="F310" s="33" t="s">
        <v>45</v>
      </c>
      <c r="G310" s="68" t="s">
        <v>1103</v>
      </c>
      <c r="H310" s="33" t="s">
        <v>46</v>
      </c>
      <c r="I310" s="33" t="s">
        <v>47</v>
      </c>
      <c r="J310" s="35" t="s">
        <v>48</v>
      </c>
      <c r="K310" s="35" t="s">
        <v>532</v>
      </c>
      <c r="L310" s="35" t="s">
        <v>532</v>
      </c>
      <c r="M310" s="33" t="s">
        <v>50</v>
      </c>
      <c r="N310" s="33" t="s">
        <v>63</v>
      </c>
      <c r="O310" s="33" t="s">
        <v>124</v>
      </c>
      <c r="P310" s="33" t="s">
        <v>45</v>
      </c>
      <c r="Q310" s="33" t="s">
        <v>53</v>
      </c>
      <c r="R310" s="33" t="s">
        <v>532</v>
      </c>
      <c r="S310" s="33" t="s">
        <v>47</v>
      </c>
      <c r="T310" s="33" t="s">
        <v>55</v>
      </c>
      <c r="U310" s="36" t="n">
        <f aca="false">_xlfn.IFS(T310="PÚBLICA",3,T310="PÚBLICA CLASIFICADA",2,T310="PÚBLICA RESERVADA",1,T310="ALTA",1,T310="BAJA",3)</f>
        <v>3</v>
      </c>
      <c r="V310" s="33" t="s">
        <v>111</v>
      </c>
      <c r="W310" s="36" t="n">
        <f aca="false">_xlfn.IFS(V310="ALTA",1,V310="MEDIA",2,V310="BAJA",3,V310="N/A",1,V310="NO",3,V310="SI",1)</f>
        <v>3</v>
      </c>
      <c r="X310" s="33" t="s">
        <v>57</v>
      </c>
      <c r="Y310" s="36" t="n">
        <f aca="false">_xlfn.IFS(X310="ALTA",1,X310="MEDIA",2,X310="BAJA",3,X310="N/A",1,X310="no",3,X310="si",1,X310="np",1)</f>
        <v>2</v>
      </c>
      <c r="Z310" s="37" t="n">
        <f aca="false">U310+W310+Y310</f>
        <v>8</v>
      </c>
      <c r="AA310" s="33" t="s">
        <v>47</v>
      </c>
      <c r="AB310" s="33" t="s">
        <v>47</v>
      </c>
      <c r="AC310" s="33" t="s">
        <v>47</v>
      </c>
      <c r="AD310" s="33" t="s">
        <v>47</v>
      </c>
      <c r="AE310" s="33" t="s">
        <v>47</v>
      </c>
      <c r="AF310" s="35" t="n">
        <v>44530</v>
      </c>
      <c r="AG310" s="33" t="s">
        <v>47</v>
      </c>
      <c r="AH310" s="33" t="n">
        <v>1</v>
      </c>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c r="EA310" s="38"/>
      <c r="EB310" s="38"/>
      <c r="EC310" s="38"/>
      <c r="ED310" s="38"/>
      <c r="EE310" s="38"/>
      <c r="EF310" s="38"/>
      <c r="EG310" s="38"/>
      <c r="EH310" s="38"/>
      <c r="EI310" s="38"/>
      <c r="EJ310" s="38"/>
      <c r="EK310" s="38"/>
      <c r="EL310" s="38"/>
      <c r="EM310" s="38"/>
      <c r="EN310" s="38"/>
      <c r="EO310" s="38"/>
      <c r="EP310" s="38"/>
      <c r="EQ310" s="38"/>
      <c r="ER310" s="38"/>
      <c r="ES310" s="38"/>
      <c r="ET310" s="38"/>
      <c r="EU310" s="38"/>
    </row>
    <row r="311" s="33" customFormat="true" ht="37.85" hidden="false" customHeight="false" outlineLevel="0" collapsed="false">
      <c r="A311" s="33" t="s">
        <v>1106</v>
      </c>
      <c r="B311" s="33" t="s">
        <v>947</v>
      </c>
      <c r="C311" s="67" t="s">
        <v>42</v>
      </c>
      <c r="D311" s="33" t="s">
        <v>1107</v>
      </c>
      <c r="E311" s="33" t="s">
        <v>1011</v>
      </c>
      <c r="F311" s="33" t="s">
        <v>45</v>
      </c>
      <c r="G311" s="68" t="s">
        <v>1103</v>
      </c>
      <c r="H311" s="33" t="s">
        <v>46</v>
      </c>
      <c r="I311" s="33" t="s">
        <v>47</v>
      </c>
      <c r="J311" s="35" t="s">
        <v>48</v>
      </c>
      <c r="K311" s="35" t="s">
        <v>532</v>
      </c>
      <c r="L311" s="35" t="s">
        <v>532</v>
      </c>
      <c r="M311" s="33" t="s">
        <v>50</v>
      </c>
      <c r="N311" s="33" t="s">
        <v>63</v>
      </c>
      <c r="O311" s="33" t="s">
        <v>124</v>
      </c>
      <c r="P311" s="33" t="s">
        <v>45</v>
      </c>
      <c r="Q311" s="33" t="s">
        <v>53</v>
      </c>
      <c r="R311" s="33" t="s">
        <v>532</v>
      </c>
      <c r="S311" s="33" t="s">
        <v>47</v>
      </c>
      <c r="T311" s="33" t="s">
        <v>55</v>
      </c>
      <c r="U311" s="36" t="n">
        <f aca="false">_xlfn.IFS(T311="PÚBLICA",3,T311="PÚBLICA CLASIFICADA",2,T311="PÚBLICA RESERVADA",1,T311="ALTA",1,T311="BAJA",3)</f>
        <v>3</v>
      </c>
      <c r="V311" s="33" t="s">
        <v>111</v>
      </c>
      <c r="W311" s="36" t="n">
        <f aca="false">_xlfn.IFS(V311="ALTA",1,V311="MEDIA",2,V311="BAJA",3,V311="N/A",1,V311="NO",3,V311="SI",1)</f>
        <v>3</v>
      </c>
      <c r="X311" s="33" t="s">
        <v>57</v>
      </c>
      <c r="Y311" s="36" t="n">
        <f aca="false">_xlfn.IFS(X311="ALTA",1,X311="MEDIA",2,X311="BAJA",3,X311="N/A",1,X311="no",3,X311="si",1,X311="np",1)</f>
        <v>2</v>
      </c>
      <c r="Z311" s="37" t="n">
        <f aca="false">U311+W311+Y311</f>
        <v>8</v>
      </c>
      <c r="AA311" s="33" t="s">
        <v>47</v>
      </c>
      <c r="AB311" s="33" t="s">
        <v>47</v>
      </c>
      <c r="AC311" s="33" t="s">
        <v>47</v>
      </c>
      <c r="AD311" s="33" t="s">
        <v>47</v>
      </c>
      <c r="AE311" s="33" t="s">
        <v>47</v>
      </c>
      <c r="AF311" s="35" t="n">
        <v>44530</v>
      </c>
      <c r="AG311" s="33" t="s">
        <v>47</v>
      </c>
      <c r="AH311" s="33" t="n">
        <v>1</v>
      </c>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c r="EA311" s="38"/>
      <c r="EB311" s="38"/>
      <c r="EC311" s="38"/>
      <c r="ED311" s="38"/>
      <c r="EE311" s="38"/>
      <c r="EF311" s="38"/>
      <c r="EG311" s="38"/>
      <c r="EH311" s="38"/>
      <c r="EI311" s="38"/>
      <c r="EJ311" s="38"/>
      <c r="EK311" s="38"/>
      <c r="EL311" s="38"/>
      <c r="EM311" s="38"/>
      <c r="EN311" s="38"/>
      <c r="EO311" s="38"/>
      <c r="EP311" s="38"/>
      <c r="EQ311" s="38"/>
      <c r="ER311" s="38"/>
      <c r="ES311" s="38"/>
      <c r="ET311" s="38"/>
      <c r="EU311" s="38"/>
    </row>
    <row r="312" s="33" customFormat="true" ht="37.85" hidden="false" customHeight="false" outlineLevel="0" collapsed="false">
      <c r="A312" s="33" t="s">
        <v>1108</v>
      </c>
      <c r="B312" s="33" t="s">
        <v>947</v>
      </c>
      <c r="C312" s="67" t="s">
        <v>42</v>
      </c>
      <c r="D312" s="33" t="s">
        <v>1109</v>
      </c>
      <c r="E312" s="33" t="s">
        <v>978</v>
      </c>
      <c r="F312" s="33" t="s">
        <v>45</v>
      </c>
      <c r="G312" s="68" t="s">
        <v>1103</v>
      </c>
      <c r="H312" s="33" t="s">
        <v>46</v>
      </c>
      <c r="I312" s="33" t="s">
        <v>47</v>
      </c>
      <c r="J312" s="35" t="s">
        <v>48</v>
      </c>
      <c r="K312" s="35" t="s">
        <v>532</v>
      </c>
      <c r="L312" s="35" t="s">
        <v>532</v>
      </c>
      <c r="M312" s="33" t="s">
        <v>50</v>
      </c>
      <c r="N312" s="33" t="s">
        <v>63</v>
      </c>
      <c r="O312" s="33" t="s">
        <v>124</v>
      </c>
      <c r="P312" s="33" t="s">
        <v>45</v>
      </c>
      <c r="Q312" s="33" t="s">
        <v>53</v>
      </c>
      <c r="R312" s="33" t="s">
        <v>532</v>
      </c>
      <c r="S312" s="33" t="s">
        <v>47</v>
      </c>
      <c r="T312" s="33" t="s">
        <v>55</v>
      </c>
      <c r="U312" s="36" t="n">
        <f aca="false">_xlfn.IFS(T312="PÚBLICA",3,T312="PÚBLICA CLASIFICADA",2,T312="PÚBLICA RESERVADA",1,T312="ALTA",1,T312="BAJA",3)</f>
        <v>3</v>
      </c>
      <c r="V312" s="33" t="s">
        <v>111</v>
      </c>
      <c r="W312" s="36" t="n">
        <f aca="false">_xlfn.IFS(V312="ALTA",1,V312="MEDIA",2,V312="BAJA",3,V312="N/A",1,V312="NO",3,V312="SI",1)</f>
        <v>3</v>
      </c>
      <c r="X312" s="33" t="s">
        <v>57</v>
      </c>
      <c r="Y312" s="36" t="n">
        <f aca="false">_xlfn.IFS(X312="ALTA",1,X312="MEDIA",2,X312="BAJA",3,X312="N/A",1,X312="no",3,X312="si",1,X312="np",1)</f>
        <v>2</v>
      </c>
      <c r="Z312" s="37" t="n">
        <f aca="false">U312+W312+Y312</f>
        <v>8</v>
      </c>
      <c r="AA312" s="33" t="s">
        <v>47</v>
      </c>
      <c r="AB312" s="33" t="s">
        <v>47</v>
      </c>
      <c r="AC312" s="33" t="s">
        <v>47</v>
      </c>
      <c r="AD312" s="33" t="s">
        <v>47</v>
      </c>
      <c r="AE312" s="33" t="s">
        <v>47</v>
      </c>
      <c r="AF312" s="35" t="n">
        <v>44530</v>
      </c>
      <c r="AG312" s="33" t="s">
        <v>47</v>
      </c>
      <c r="AH312" s="33" t="n">
        <v>1</v>
      </c>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c r="EA312" s="38"/>
      <c r="EB312" s="38"/>
      <c r="EC312" s="38"/>
      <c r="ED312" s="38"/>
      <c r="EE312" s="38"/>
      <c r="EF312" s="38"/>
      <c r="EG312" s="38"/>
      <c r="EH312" s="38"/>
      <c r="EI312" s="38"/>
      <c r="EJ312" s="38"/>
      <c r="EK312" s="38"/>
      <c r="EL312" s="38"/>
      <c r="EM312" s="38"/>
      <c r="EN312" s="38"/>
      <c r="EO312" s="38"/>
      <c r="EP312" s="38"/>
      <c r="EQ312" s="38"/>
      <c r="ER312" s="38"/>
      <c r="ES312" s="38"/>
      <c r="ET312" s="38"/>
      <c r="EU312" s="38"/>
    </row>
    <row r="313" s="33" customFormat="true" ht="63.1" hidden="false" customHeight="false" outlineLevel="0" collapsed="false">
      <c r="A313" s="33" t="s">
        <v>1110</v>
      </c>
      <c r="B313" s="33" t="s">
        <v>947</v>
      </c>
      <c r="C313" s="67" t="s">
        <v>42</v>
      </c>
      <c r="D313" s="33" t="s">
        <v>1111</v>
      </c>
      <c r="E313" s="33" t="s">
        <v>1018</v>
      </c>
      <c r="F313" s="33" t="s">
        <v>45</v>
      </c>
      <c r="G313" s="68" t="s">
        <v>1103</v>
      </c>
      <c r="H313" s="33" t="s">
        <v>46</v>
      </c>
      <c r="I313" s="33" t="s">
        <v>47</v>
      </c>
      <c r="J313" s="35" t="s">
        <v>48</v>
      </c>
      <c r="K313" s="35" t="s">
        <v>532</v>
      </c>
      <c r="L313" s="35" t="s">
        <v>532</v>
      </c>
      <c r="M313" s="33" t="s">
        <v>50</v>
      </c>
      <c r="N313" s="33" t="s">
        <v>63</v>
      </c>
      <c r="O313" s="33" t="s">
        <v>124</v>
      </c>
      <c r="P313" s="33" t="s">
        <v>45</v>
      </c>
      <c r="Q313" s="33" t="s">
        <v>53</v>
      </c>
      <c r="R313" s="33" t="s">
        <v>532</v>
      </c>
      <c r="S313" s="33" t="s">
        <v>47</v>
      </c>
      <c r="T313" s="33" t="s">
        <v>55</v>
      </c>
      <c r="U313" s="36" t="n">
        <f aca="false">_xlfn.IFS(T313="PÚBLICA",3,T313="PÚBLICA CLASIFICADA",2,T313="PÚBLICA RESERVADA",1,T313="ALTA",1,T313="BAJA",3)</f>
        <v>3</v>
      </c>
      <c r="V313" s="33" t="s">
        <v>111</v>
      </c>
      <c r="W313" s="36" t="n">
        <f aca="false">_xlfn.IFS(V313="ALTA",1,V313="MEDIA",2,V313="BAJA",3,V313="N/A",1,V313="NO",3,V313="SI",1)</f>
        <v>3</v>
      </c>
      <c r="X313" s="33" t="s">
        <v>57</v>
      </c>
      <c r="Y313" s="36" t="n">
        <f aca="false">_xlfn.IFS(X313="ALTA",1,X313="MEDIA",2,X313="BAJA",3,X313="N/A",1,X313="no",3,X313="si",1,X313="np",1)</f>
        <v>2</v>
      </c>
      <c r="Z313" s="37" t="n">
        <f aca="false">U313+W313+Y313</f>
        <v>8</v>
      </c>
      <c r="AA313" s="33" t="s">
        <v>47</v>
      </c>
      <c r="AB313" s="33" t="s">
        <v>47</v>
      </c>
      <c r="AC313" s="33" t="s">
        <v>47</v>
      </c>
      <c r="AD313" s="33" t="s">
        <v>47</v>
      </c>
      <c r="AE313" s="33" t="s">
        <v>47</v>
      </c>
      <c r="AF313" s="35" t="n">
        <v>44530</v>
      </c>
      <c r="AG313" s="33" t="s">
        <v>47</v>
      </c>
      <c r="AH313" s="33" t="n">
        <v>1</v>
      </c>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row>
    <row r="314" s="33" customFormat="true" ht="37.85" hidden="false" customHeight="false" outlineLevel="0" collapsed="false">
      <c r="A314" s="33" t="s">
        <v>1112</v>
      </c>
      <c r="B314" s="33" t="s">
        <v>947</v>
      </c>
      <c r="C314" s="67" t="s">
        <v>42</v>
      </c>
      <c r="D314" s="33" t="s">
        <v>1113</v>
      </c>
      <c r="E314" s="33" t="s">
        <v>984</v>
      </c>
      <c r="F314" s="33" t="s">
        <v>45</v>
      </c>
      <c r="G314" s="68" t="s">
        <v>1103</v>
      </c>
      <c r="H314" s="33" t="s">
        <v>46</v>
      </c>
      <c r="I314" s="33" t="s">
        <v>47</v>
      </c>
      <c r="J314" s="35" t="s">
        <v>48</v>
      </c>
      <c r="K314" s="35" t="s">
        <v>532</v>
      </c>
      <c r="L314" s="35" t="s">
        <v>532</v>
      </c>
      <c r="M314" s="33" t="s">
        <v>50</v>
      </c>
      <c r="N314" s="33" t="s">
        <v>63</v>
      </c>
      <c r="O314" s="33" t="s">
        <v>124</v>
      </c>
      <c r="P314" s="33" t="s">
        <v>45</v>
      </c>
      <c r="Q314" s="33" t="s">
        <v>53</v>
      </c>
      <c r="R314" s="33" t="s">
        <v>532</v>
      </c>
      <c r="S314" s="33" t="s">
        <v>47</v>
      </c>
      <c r="T314" s="33" t="s">
        <v>55</v>
      </c>
      <c r="U314" s="36" t="n">
        <f aca="false">_xlfn.IFS(T314="PÚBLICA",3,T314="PÚBLICA CLASIFICADA",2,T314="PÚBLICA RESERVADA",1,T314="ALTA",1,T314="BAJA",3)</f>
        <v>3</v>
      </c>
      <c r="V314" s="33" t="s">
        <v>111</v>
      </c>
      <c r="W314" s="36" t="n">
        <f aca="false">_xlfn.IFS(V314="ALTA",1,V314="MEDIA",2,V314="BAJA",3,V314="N/A",1,V314="NO",3,V314="SI",1)</f>
        <v>3</v>
      </c>
      <c r="X314" s="33" t="s">
        <v>57</v>
      </c>
      <c r="Y314" s="36" t="n">
        <f aca="false">_xlfn.IFS(X314="ALTA",1,X314="MEDIA",2,X314="BAJA",3,X314="N/A",1,X314="no",3,X314="si",1,X314="np",1)</f>
        <v>2</v>
      </c>
      <c r="Z314" s="37" t="n">
        <f aca="false">U314+W314+Y314</f>
        <v>8</v>
      </c>
      <c r="AA314" s="33" t="s">
        <v>47</v>
      </c>
      <c r="AB314" s="33" t="s">
        <v>47</v>
      </c>
      <c r="AC314" s="33" t="s">
        <v>47</v>
      </c>
      <c r="AD314" s="33" t="s">
        <v>47</v>
      </c>
      <c r="AE314" s="33" t="s">
        <v>47</v>
      </c>
      <c r="AF314" s="35" t="n">
        <v>44530</v>
      </c>
      <c r="AG314" s="33" t="s">
        <v>47</v>
      </c>
      <c r="AH314" s="33" t="n">
        <v>1</v>
      </c>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c r="EF314" s="38"/>
      <c r="EG314" s="38"/>
      <c r="EH314" s="38"/>
      <c r="EI314" s="38"/>
      <c r="EJ314" s="38"/>
      <c r="EK314" s="38"/>
      <c r="EL314" s="38"/>
      <c r="EM314" s="38"/>
      <c r="EN314" s="38"/>
      <c r="EO314" s="38"/>
      <c r="EP314" s="38"/>
      <c r="EQ314" s="38"/>
      <c r="ER314" s="38"/>
      <c r="ES314" s="38"/>
      <c r="ET314" s="38"/>
      <c r="EU314" s="38"/>
    </row>
    <row r="315" s="33" customFormat="true" ht="50.5" hidden="false" customHeight="false" outlineLevel="0" collapsed="false">
      <c r="A315" s="33" t="s">
        <v>1114</v>
      </c>
      <c r="B315" s="33" t="s">
        <v>947</v>
      </c>
      <c r="C315" s="67" t="s">
        <v>42</v>
      </c>
      <c r="D315" s="33" t="s">
        <v>1115</v>
      </c>
      <c r="E315" s="33" t="s">
        <v>1074</v>
      </c>
      <c r="F315" s="33" t="s">
        <v>45</v>
      </c>
      <c r="G315" s="68" t="s">
        <v>1103</v>
      </c>
      <c r="H315" s="33" t="s">
        <v>46</v>
      </c>
      <c r="I315" s="33" t="s">
        <v>47</v>
      </c>
      <c r="J315" s="35" t="s">
        <v>48</v>
      </c>
      <c r="K315" s="35" t="s">
        <v>532</v>
      </c>
      <c r="L315" s="35" t="s">
        <v>532</v>
      </c>
      <c r="M315" s="33" t="s">
        <v>50</v>
      </c>
      <c r="N315" s="33" t="s">
        <v>63</v>
      </c>
      <c r="O315" s="33" t="s">
        <v>124</v>
      </c>
      <c r="P315" s="33" t="s">
        <v>45</v>
      </c>
      <c r="Q315" s="33" t="s">
        <v>53</v>
      </c>
      <c r="R315" s="33" t="s">
        <v>532</v>
      </c>
      <c r="S315" s="33" t="s">
        <v>47</v>
      </c>
      <c r="T315" s="33" t="s">
        <v>55</v>
      </c>
      <c r="U315" s="36" t="n">
        <f aca="false">_xlfn.IFS(T315="PÚBLICA",3,T315="PÚBLICA CLASIFICADA",2,T315="PÚBLICA RESERVADA",1,T315="ALTA",1,T315="BAJA",3)</f>
        <v>3</v>
      </c>
      <c r="V315" s="33" t="s">
        <v>111</v>
      </c>
      <c r="W315" s="36" t="n">
        <f aca="false">_xlfn.IFS(V315="ALTA",1,V315="MEDIA",2,V315="BAJA",3,V315="N/A",1,V315="NO",3,V315="SI",1)</f>
        <v>3</v>
      </c>
      <c r="X315" s="33" t="s">
        <v>57</v>
      </c>
      <c r="Y315" s="36" t="n">
        <f aca="false">_xlfn.IFS(X315="ALTA",1,X315="MEDIA",2,X315="BAJA",3,X315="N/A",1,X315="no",3,X315="si",1,X315="np",1)</f>
        <v>2</v>
      </c>
      <c r="Z315" s="37" t="n">
        <f aca="false">U315+W315+Y315</f>
        <v>8</v>
      </c>
      <c r="AA315" s="33" t="s">
        <v>47</v>
      </c>
      <c r="AB315" s="33" t="s">
        <v>47</v>
      </c>
      <c r="AC315" s="33" t="s">
        <v>47</v>
      </c>
      <c r="AD315" s="33" t="s">
        <v>47</v>
      </c>
      <c r="AE315" s="33" t="s">
        <v>47</v>
      </c>
      <c r="AF315" s="35" t="n">
        <v>44530</v>
      </c>
      <c r="AG315" s="33" t="s">
        <v>47</v>
      </c>
      <c r="AH315" s="33" t="n">
        <v>1</v>
      </c>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c r="EF315" s="38"/>
      <c r="EG315" s="38"/>
      <c r="EH315" s="38"/>
      <c r="EI315" s="38"/>
      <c r="EJ315" s="38"/>
      <c r="EK315" s="38"/>
      <c r="EL315" s="38"/>
      <c r="EM315" s="38"/>
      <c r="EN315" s="38"/>
      <c r="EO315" s="38"/>
      <c r="EP315" s="38"/>
      <c r="EQ315" s="38"/>
      <c r="ER315" s="38"/>
      <c r="ES315" s="38"/>
      <c r="ET315" s="38"/>
      <c r="EU315" s="38"/>
    </row>
    <row r="316" s="33" customFormat="true" ht="37.85" hidden="false" customHeight="false" outlineLevel="0" collapsed="false">
      <c r="A316" s="33" t="s">
        <v>1116</v>
      </c>
      <c r="B316" s="33" t="s">
        <v>947</v>
      </c>
      <c r="C316" s="67" t="s">
        <v>42</v>
      </c>
      <c r="D316" s="33" t="s">
        <v>1107</v>
      </c>
      <c r="E316" s="33" t="s">
        <v>1011</v>
      </c>
      <c r="F316" s="33" t="s">
        <v>45</v>
      </c>
      <c r="G316" s="68" t="s">
        <v>1103</v>
      </c>
      <c r="H316" s="33" t="s">
        <v>46</v>
      </c>
      <c r="I316" s="33" t="s">
        <v>47</v>
      </c>
      <c r="J316" s="35" t="s">
        <v>48</v>
      </c>
      <c r="K316" s="35" t="s">
        <v>532</v>
      </c>
      <c r="L316" s="35" t="s">
        <v>532</v>
      </c>
      <c r="M316" s="33" t="s">
        <v>50</v>
      </c>
      <c r="N316" s="33" t="s">
        <v>63</v>
      </c>
      <c r="O316" s="33" t="s">
        <v>124</v>
      </c>
      <c r="P316" s="33" t="s">
        <v>45</v>
      </c>
      <c r="Q316" s="33" t="s">
        <v>53</v>
      </c>
      <c r="R316" s="33" t="s">
        <v>532</v>
      </c>
      <c r="S316" s="33" t="s">
        <v>47</v>
      </c>
      <c r="T316" s="33" t="s">
        <v>55</v>
      </c>
      <c r="U316" s="36" t="n">
        <f aca="false">_xlfn.IFS(T316="PÚBLICA",3,T316="PÚBLICA CLASIFICADA",2,T316="PÚBLICA RESERVADA",1,T316="ALTA",1,T316="BAJA",3)</f>
        <v>3</v>
      </c>
      <c r="V316" s="33" t="s">
        <v>111</v>
      </c>
      <c r="W316" s="36" t="n">
        <f aca="false">_xlfn.IFS(V316="ALTA",1,V316="MEDIA",2,V316="BAJA",3,V316="N/A",1,V316="NO",3,V316="SI",1)</f>
        <v>3</v>
      </c>
      <c r="X316" s="33" t="s">
        <v>57</v>
      </c>
      <c r="Y316" s="36" t="n">
        <f aca="false">_xlfn.IFS(X316="ALTA",1,X316="MEDIA",2,X316="BAJA",3,X316="N/A",1,X316="no",3,X316="si",1,X316="np",1)</f>
        <v>2</v>
      </c>
      <c r="Z316" s="37" t="n">
        <f aca="false">U316+W316+Y316</f>
        <v>8</v>
      </c>
      <c r="AA316" s="33" t="s">
        <v>47</v>
      </c>
      <c r="AB316" s="33" t="s">
        <v>47</v>
      </c>
      <c r="AC316" s="33" t="s">
        <v>47</v>
      </c>
      <c r="AD316" s="33" t="s">
        <v>47</v>
      </c>
      <c r="AE316" s="33" t="s">
        <v>47</v>
      </c>
      <c r="AF316" s="35" t="n">
        <v>44530</v>
      </c>
      <c r="AG316" s="33" t="s">
        <v>47</v>
      </c>
      <c r="AH316" s="33" t="n">
        <v>1</v>
      </c>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c r="EF316" s="38"/>
      <c r="EG316" s="38"/>
      <c r="EH316" s="38"/>
      <c r="EI316" s="38"/>
      <c r="EJ316" s="38"/>
      <c r="EK316" s="38"/>
      <c r="EL316" s="38"/>
      <c r="EM316" s="38"/>
      <c r="EN316" s="38"/>
      <c r="EO316" s="38"/>
      <c r="EP316" s="38"/>
      <c r="EQ316" s="38"/>
      <c r="ER316" s="38"/>
      <c r="ES316" s="38"/>
      <c r="ET316" s="38"/>
      <c r="EU316" s="38"/>
    </row>
    <row r="317" s="33" customFormat="true" ht="37.85" hidden="false" customHeight="false" outlineLevel="0" collapsed="false">
      <c r="A317" s="33" t="s">
        <v>1117</v>
      </c>
      <c r="B317" s="33" t="s">
        <v>947</v>
      </c>
      <c r="C317" s="67" t="s">
        <v>42</v>
      </c>
      <c r="D317" s="33" t="s">
        <v>1118</v>
      </c>
      <c r="E317" s="33" t="s">
        <v>1098</v>
      </c>
      <c r="F317" s="33" t="s">
        <v>45</v>
      </c>
      <c r="G317" s="68" t="s">
        <v>1103</v>
      </c>
      <c r="H317" s="33" t="s">
        <v>46</v>
      </c>
      <c r="I317" s="33" t="s">
        <v>47</v>
      </c>
      <c r="J317" s="35" t="s">
        <v>48</v>
      </c>
      <c r="K317" s="35" t="s">
        <v>532</v>
      </c>
      <c r="L317" s="35" t="s">
        <v>532</v>
      </c>
      <c r="M317" s="33" t="s">
        <v>50</v>
      </c>
      <c r="N317" s="33" t="s">
        <v>63</v>
      </c>
      <c r="O317" s="33" t="s">
        <v>124</v>
      </c>
      <c r="P317" s="33" t="s">
        <v>45</v>
      </c>
      <c r="Q317" s="33" t="s">
        <v>53</v>
      </c>
      <c r="R317" s="33" t="s">
        <v>532</v>
      </c>
      <c r="S317" s="33" t="s">
        <v>47</v>
      </c>
      <c r="T317" s="33" t="s">
        <v>55</v>
      </c>
      <c r="U317" s="36" t="n">
        <f aca="false">_xlfn.IFS(T317="PÚBLICA",3,T317="PÚBLICA CLASIFICADA",2,T317="PÚBLICA RESERVADA",1,T317="ALTA",1,T317="BAJA",3)</f>
        <v>3</v>
      </c>
      <c r="V317" s="33" t="s">
        <v>111</v>
      </c>
      <c r="W317" s="36" t="n">
        <f aca="false">_xlfn.IFS(V317="ALTA",1,V317="MEDIA",2,V317="BAJA",3,V317="N/A",1,V317="NO",3,V317="SI",1)</f>
        <v>3</v>
      </c>
      <c r="X317" s="33" t="s">
        <v>57</v>
      </c>
      <c r="Y317" s="36" t="n">
        <f aca="false">_xlfn.IFS(X317="ALTA",1,X317="MEDIA",2,X317="BAJA",3,X317="N/A",1,X317="no",3,X317="si",1,X317="np",1)</f>
        <v>2</v>
      </c>
      <c r="Z317" s="37" t="n">
        <f aca="false">U317+W317+Y317</f>
        <v>8</v>
      </c>
      <c r="AA317" s="33" t="s">
        <v>47</v>
      </c>
      <c r="AB317" s="33" t="s">
        <v>47</v>
      </c>
      <c r="AC317" s="33" t="s">
        <v>47</v>
      </c>
      <c r="AD317" s="33" t="s">
        <v>47</v>
      </c>
      <c r="AE317" s="33" t="s">
        <v>47</v>
      </c>
      <c r="AF317" s="35" t="n">
        <v>44530</v>
      </c>
      <c r="AG317" s="33" t="s">
        <v>47</v>
      </c>
      <c r="AH317" s="33" t="n">
        <v>1</v>
      </c>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c r="EL317" s="38"/>
      <c r="EM317" s="38"/>
      <c r="EN317" s="38"/>
      <c r="EO317" s="38"/>
      <c r="EP317" s="38"/>
      <c r="EQ317" s="38"/>
      <c r="ER317" s="38"/>
      <c r="ES317" s="38"/>
      <c r="ET317" s="38"/>
      <c r="EU317" s="38"/>
    </row>
    <row r="318" s="33" customFormat="true" ht="50.5" hidden="false" customHeight="false" outlineLevel="0" collapsed="false">
      <c r="A318" s="33" t="s">
        <v>1119</v>
      </c>
      <c r="B318" s="33" t="s">
        <v>947</v>
      </c>
      <c r="C318" s="67" t="s">
        <v>42</v>
      </c>
      <c r="D318" s="33" t="s">
        <v>1120</v>
      </c>
      <c r="E318" s="33" t="s">
        <v>1058</v>
      </c>
      <c r="F318" s="33" t="s">
        <v>45</v>
      </c>
      <c r="G318" s="68" t="s">
        <v>1103</v>
      </c>
      <c r="H318" s="33" t="s">
        <v>46</v>
      </c>
      <c r="I318" s="33" t="s">
        <v>47</v>
      </c>
      <c r="J318" s="35" t="s">
        <v>48</v>
      </c>
      <c r="K318" s="35" t="s">
        <v>532</v>
      </c>
      <c r="L318" s="35" t="s">
        <v>532</v>
      </c>
      <c r="M318" s="33" t="s">
        <v>50</v>
      </c>
      <c r="N318" s="33" t="s">
        <v>63</v>
      </c>
      <c r="O318" s="33" t="s">
        <v>124</v>
      </c>
      <c r="P318" s="33" t="s">
        <v>45</v>
      </c>
      <c r="Q318" s="33" t="s">
        <v>53</v>
      </c>
      <c r="R318" s="33" t="s">
        <v>532</v>
      </c>
      <c r="S318" s="33" t="s">
        <v>47</v>
      </c>
      <c r="T318" s="33" t="s">
        <v>55</v>
      </c>
      <c r="U318" s="36" t="n">
        <f aca="false">_xlfn.IFS(T318="PÚBLICA",3,T318="PÚBLICA CLASIFICADA",2,T318="PÚBLICA RESERVADA",1,T318="ALTA",1,T318="BAJA",3)</f>
        <v>3</v>
      </c>
      <c r="V318" s="33" t="s">
        <v>111</v>
      </c>
      <c r="W318" s="36" t="n">
        <f aca="false">_xlfn.IFS(V318="ALTA",1,V318="MEDIA",2,V318="BAJA",3,V318="N/A",1,V318="NO",3,V318="SI",1)</f>
        <v>3</v>
      </c>
      <c r="X318" s="33" t="s">
        <v>57</v>
      </c>
      <c r="Y318" s="36" t="n">
        <f aca="false">_xlfn.IFS(X318="ALTA",1,X318="MEDIA",2,X318="BAJA",3,X318="N/A",1,X318="no",3,X318="si",1,X318="np",1)</f>
        <v>2</v>
      </c>
      <c r="Z318" s="37" t="n">
        <f aca="false">U318+W318+Y318</f>
        <v>8</v>
      </c>
      <c r="AA318" s="33" t="s">
        <v>47</v>
      </c>
      <c r="AB318" s="33" t="s">
        <v>47</v>
      </c>
      <c r="AC318" s="33" t="s">
        <v>47</v>
      </c>
      <c r="AD318" s="33" t="s">
        <v>47</v>
      </c>
      <c r="AE318" s="33" t="s">
        <v>47</v>
      </c>
      <c r="AF318" s="35" t="n">
        <v>44530</v>
      </c>
      <c r="AG318" s="33" t="s">
        <v>47</v>
      </c>
      <c r="AH318" s="33" t="n">
        <v>1</v>
      </c>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c r="EF318" s="38"/>
      <c r="EG318" s="38"/>
      <c r="EH318" s="38"/>
      <c r="EI318" s="38"/>
      <c r="EJ318" s="38"/>
      <c r="EK318" s="38"/>
      <c r="EL318" s="38"/>
      <c r="EM318" s="38"/>
      <c r="EN318" s="38"/>
      <c r="EO318" s="38"/>
      <c r="EP318" s="38"/>
      <c r="EQ318" s="38"/>
      <c r="ER318" s="38"/>
      <c r="ES318" s="38"/>
      <c r="ET318" s="38"/>
      <c r="EU318" s="38"/>
    </row>
    <row r="319" s="33" customFormat="true" ht="63.1" hidden="false" customHeight="false" outlineLevel="0" collapsed="false">
      <c r="A319" s="33" t="s">
        <v>1121</v>
      </c>
      <c r="B319" s="33" t="s">
        <v>947</v>
      </c>
      <c r="C319" s="67" t="s">
        <v>42</v>
      </c>
      <c r="D319" s="33" t="s">
        <v>1122</v>
      </c>
      <c r="E319" s="33" t="s">
        <v>1074</v>
      </c>
      <c r="F319" s="33" t="s">
        <v>45</v>
      </c>
      <c r="G319" s="68" t="s">
        <v>1103</v>
      </c>
      <c r="H319" s="33" t="s">
        <v>46</v>
      </c>
      <c r="I319" s="33" t="s">
        <v>47</v>
      </c>
      <c r="J319" s="35" t="s">
        <v>48</v>
      </c>
      <c r="K319" s="35" t="s">
        <v>532</v>
      </c>
      <c r="L319" s="35" t="s">
        <v>532</v>
      </c>
      <c r="M319" s="33" t="s">
        <v>50</v>
      </c>
      <c r="N319" s="33" t="s">
        <v>63</v>
      </c>
      <c r="O319" s="33" t="s">
        <v>124</v>
      </c>
      <c r="P319" s="33" t="s">
        <v>45</v>
      </c>
      <c r="Q319" s="33" t="s">
        <v>53</v>
      </c>
      <c r="R319" s="33" t="s">
        <v>532</v>
      </c>
      <c r="S319" s="33" t="s">
        <v>47</v>
      </c>
      <c r="T319" s="33" t="s">
        <v>55</v>
      </c>
      <c r="U319" s="36" t="n">
        <f aca="false">_xlfn.IFS(T319="PÚBLICA",3,T319="PÚBLICA CLASIFICADA",2,T319="PÚBLICA RESERVADA",1,T319="ALTA",1,T319="BAJA",3)</f>
        <v>3</v>
      </c>
      <c r="V319" s="33" t="s">
        <v>111</v>
      </c>
      <c r="W319" s="36" t="n">
        <f aca="false">_xlfn.IFS(V319="ALTA",1,V319="MEDIA",2,V319="BAJA",3,V319="N/A",1,V319="NO",3,V319="SI",1)</f>
        <v>3</v>
      </c>
      <c r="X319" s="33" t="s">
        <v>57</v>
      </c>
      <c r="Y319" s="36" t="n">
        <f aca="false">_xlfn.IFS(X319="ALTA",1,X319="MEDIA",2,X319="BAJA",3,X319="N/A",1,X319="no",3,X319="si",1,X319="np",1)</f>
        <v>2</v>
      </c>
      <c r="Z319" s="37" t="n">
        <f aca="false">U319+W319+Y319</f>
        <v>8</v>
      </c>
      <c r="AA319" s="33" t="s">
        <v>47</v>
      </c>
      <c r="AB319" s="33" t="s">
        <v>47</v>
      </c>
      <c r="AC319" s="33" t="s">
        <v>47</v>
      </c>
      <c r="AD319" s="33" t="s">
        <v>47</v>
      </c>
      <c r="AE319" s="33" t="s">
        <v>47</v>
      </c>
      <c r="AF319" s="35" t="n">
        <v>44530</v>
      </c>
      <c r="AG319" s="33" t="s">
        <v>47</v>
      </c>
      <c r="AH319" s="33" t="n">
        <v>1</v>
      </c>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c r="EL319" s="38"/>
      <c r="EM319" s="38"/>
      <c r="EN319" s="38"/>
      <c r="EO319" s="38"/>
      <c r="EP319" s="38"/>
      <c r="EQ319" s="38"/>
      <c r="ER319" s="38"/>
      <c r="ES319" s="38"/>
      <c r="ET319" s="38"/>
      <c r="EU319" s="38"/>
    </row>
    <row r="320" s="33" customFormat="true" ht="37.85" hidden="false" customHeight="false" outlineLevel="0" collapsed="false">
      <c r="A320" s="33" t="s">
        <v>1123</v>
      </c>
      <c r="B320" s="33" t="s">
        <v>947</v>
      </c>
      <c r="C320" s="67" t="s">
        <v>42</v>
      </c>
      <c r="D320" s="33" t="s">
        <v>1124</v>
      </c>
      <c r="E320" s="33" t="s">
        <v>1125</v>
      </c>
      <c r="F320" s="33" t="s">
        <v>45</v>
      </c>
      <c r="G320" s="68" t="s">
        <v>1103</v>
      </c>
      <c r="H320" s="33" t="s">
        <v>46</v>
      </c>
      <c r="I320" s="33" t="s">
        <v>47</v>
      </c>
      <c r="J320" s="35" t="s">
        <v>48</v>
      </c>
      <c r="K320" s="35" t="s">
        <v>532</v>
      </c>
      <c r="L320" s="35" t="s">
        <v>532</v>
      </c>
      <c r="M320" s="33" t="s">
        <v>50</v>
      </c>
      <c r="N320" s="33" t="s">
        <v>63</v>
      </c>
      <c r="O320" s="33" t="s">
        <v>124</v>
      </c>
      <c r="P320" s="33" t="s">
        <v>45</v>
      </c>
      <c r="Q320" s="33" t="s">
        <v>53</v>
      </c>
      <c r="R320" s="33" t="s">
        <v>532</v>
      </c>
      <c r="S320" s="33" t="s">
        <v>47</v>
      </c>
      <c r="T320" s="33" t="s">
        <v>55</v>
      </c>
      <c r="U320" s="36" t="n">
        <f aca="false">_xlfn.IFS(T320="PÚBLICA",3,T320="PÚBLICA CLASIFICADA",2,T320="PÚBLICA RESERVADA",1,T320="ALTA",1,T320="BAJA",3)</f>
        <v>3</v>
      </c>
      <c r="V320" s="33" t="s">
        <v>111</v>
      </c>
      <c r="W320" s="36" t="n">
        <f aca="false">_xlfn.IFS(V320="ALTA",1,V320="MEDIA",2,V320="BAJA",3,V320="N/A",1,V320="NO",3,V320="SI",1)</f>
        <v>3</v>
      </c>
      <c r="X320" s="33" t="s">
        <v>57</v>
      </c>
      <c r="Y320" s="36" t="n">
        <f aca="false">_xlfn.IFS(X320="ALTA",1,X320="MEDIA",2,X320="BAJA",3,X320="N/A",1,X320="no",3,X320="si",1,X320="np",1)</f>
        <v>2</v>
      </c>
      <c r="Z320" s="37" t="n">
        <f aca="false">U320+W320+Y320</f>
        <v>8</v>
      </c>
      <c r="AA320" s="33" t="s">
        <v>47</v>
      </c>
      <c r="AB320" s="33" t="s">
        <v>47</v>
      </c>
      <c r="AC320" s="33" t="s">
        <v>47</v>
      </c>
      <c r="AD320" s="33" t="s">
        <v>47</v>
      </c>
      <c r="AE320" s="33" t="s">
        <v>47</v>
      </c>
      <c r="AF320" s="35" t="n">
        <v>44530</v>
      </c>
      <c r="AG320" s="33" t="s">
        <v>47</v>
      </c>
      <c r="AH320" s="33" t="n">
        <v>1</v>
      </c>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c r="EN320" s="38"/>
      <c r="EO320" s="38"/>
      <c r="EP320" s="38"/>
      <c r="EQ320" s="38"/>
      <c r="ER320" s="38"/>
      <c r="ES320" s="38"/>
      <c r="ET320" s="38"/>
      <c r="EU320" s="38"/>
    </row>
    <row r="321" s="33" customFormat="true" ht="63.1" hidden="false" customHeight="false" outlineLevel="0" collapsed="false">
      <c r="A321" s="33" t="s">
        <v>1126</v>
      </c>
      <c r="B321" s="33" t="s">
        <v>947</v>
      </c>
      <c r="C321" s="67" t="s">
        <v>42</v>
      </c>
      <c r="D321" s="33" t="s">
        <v>1127</v>
      </c>
      <c r="E321" s="33" t="s">
        <v>1128</v>
      </c>
      <c r="F321" s="33" t="s">
        <v>45</v>
      </c>
      <c r="G321" s="68" t="s">
        <v>1129</v>
      </c>
      <c r="H321" s="33" t="s">
        <v>46</v>
      </c>
      <c r="I321" s="33" t="s">
        <v>47</v>
      </c>
      <c r="J321" s="35" t="s">
        <v>48</v>
      </c>
      <c r="K321" s="35" t="s">
        <v>532</v>
      </c>
      <c r="L321" s="35" t="s">
        <v>532</v>
      </c>
      <c r="M321" s="33" t="s">
        <v>50</v>
      </c>
      <c r="N321" s="33" t="s">
        <v>63</v>
      </c>
      <c r="O321" s="33" t="s">
        <v>124</v>
      </c>
      <c r="P321" s="33" t="s">
        <v>45</v>
      </c>
      <c r="Q321" s="33" t="s">
        <v>53</v>
      </c>
      <c r="R321" s="33" t="s">
        <v>532</v>
      </c>
      <c r="S321" s="33" t="s">
        <v>47</v>
      </c>
      <c r="T321" s="33" t="s">
        <v>55</v>
      </c>
      <c r="U321" s="36" t="n">
        <f aca="false">_xlfn.IFS(T321="PÚBLICA",3,T321="PÚBLICA CLASIFICADA",2,T321="PÚBLICA RESERVADA",1,T321="ALTA",1,T321="BAJA",3)</f>
        <v>3</v>
      </c>
      <c r="V321" s="33" t="s">
        <v>111</v>
      </c>
      <c r="W321" s="36" t="n">
        <f aca="false">_xlfn.IFS(V321="ALTA",1,V321="MEDIA",2,V321="BAJA",3,V321="N/A",1,V321="NO",3,V321="SI",1)</f>
        <v>3</v>
      </c>
      <c r="X321" s="33" t="s">
        <v>57</v>
      </c>
      <c r="Y321" s="36" t="n">
        <f aca="false">_xlfn.IFS(X321="ALTA",1,X321="MEDIA",2,X321="BAJA",3,X321="N/A",1,X321="no",3,X321="si",1,X321="np",1)</f>
        <v>2</v>
      </c>
      <c r="Z321" s="37" t="n">
        <f aca="false">U321+W321+Y321</f>
        <v>8</v>
      </c>
      <c r="AA321" s="33" t="s">
        <v>47</v>
      </c>
      <c r="AB321" s="33" t="s">
        <v>47</v>
      </c>
      <c r="AC321" s="33" t="s">
        <v>47</v>
      </c>
      <c r="AD321" s="33" t="s">
        <v>47</v>
      </c>
      <c r="AE321" s="33" t="s">
        <v>47</v>
      </c>
      <c r="AF321" s="35" t="n">
        <v>44530</v>
      </c>
      <c r="AG321" s="33" t="s">
        <v>47</v>
      </c>
      <c r="AH321" s="33" t="n">
        <v>1</v>
      </c>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c r="EN321" s="38"/>
      <c r="EO321" s="38"/>
      <c r="EP321" s="38"/>
      <c r="EQ321" s="38"/>
      <c r="ER321" s="38"/>
      <c r="ES321" s="38"/>
      <c r="ET321" s="38"/>
      <c r="EU321" s="38"/>
    </row>
    <row r="322" s="33" customFormat="true" ht="37.85" hidden="false" customHeight="false" outlineLevel="0" collapsed="false">
      <c r="A322" s="33" t="s">
        <v>1130</v>
      </c>
      <c r="B322" s="33" t="s">
        <v>947</v>
      </c>
      <c r="C322" s="67" t="s">
        <v>42</v>
      </c>
      <c r="D322" s="33" t="s">
        <v>1131</v>
      </c>
      <c r="E322" s="33" t="s">
        <v>1132</v>
      </c>
      <c r="F322" s="33" t="s">
        <v>45</v>
      </c>
      <c r="G322" s="33" t="n">
        <v>50</v>
      </c>
      <c r="H322" s="33" t="s">
        <v>46</v>
      </c>
      <c r="I322" s="33" t="s">
        <v>47</v>
      </c>
      <c r="J322" s="35" t="s">
        <v>48</v>
      </c>
      <c r="K322" s="35" t="s">
        <v>532</v>
      </c>
      <c r="L322" s="35" t="s">
        <v>532</v>
      </c>
      <c r="M322" s="33" t="s">
        <v>50</v>
      </c>
      <c r="N322" s="33" t="s">
        <v>63</v>
      </c>
      <c r="O322" s="33" t="s">
        <v>124</v>
      </c>
      <c r="P322" s="33" t="s">
        <v>45</v>
      </c>
      <c r="Q322" s="33" t="s">
        <v>45</v>
      </c>
      <c r="R322" s="33" t="s">
        <v>532</v>
      </c>
      <c r="S322" s="33" t="s">
        <v>47</v>
      </c>
      <c r="T322" s="33" t="s">
        <v>55</v>
      </c>
      <c r="U322" s="36" t="n">
        <f aca="false">_xlfn.IFS(T322="PÚBLICA",3,T322="PÚBLICA CLASIFICADA",2,T322="PÚBLICA RESERVADA",1,T322="ALTA",1,T322="BAJA",3)</f>
        <v>3</v>
      </c>
      <c r="V322" s="33" t="s">
        <v>56</v>
      </c>
      <c r="W322" s="36" t="n">
        <f aca="false">_xlfn.IFS(V322="ALTA",1,V322="MEDIA",2,V322="BAJA",3,V322="N/A",1,V322="NO",3,V322="SI",1)</f>
        <v>1</v>
      </c>
      <c r="X322" s="33" t="s">
        <v>57</v>
      </c>
      <c r="Y322" s="36" t="n">
        <f aca="false">_xlfn.IFS(X322="ALTA",1,X322="MEDIA",2,X322="BAJA",3,X322="N/A",1,X322="no",3,X322="si",1,X322="np",1)</f>
        <v>2</v>
      </c>
      <c r="Z322" s="37" t="n">
        <f aca="false">U322+W322+Y322</f>
        <v>6</v>
      </c>
      <c r="AA322" s="33" t="s">
        <v>47</v>
      </c>
      <c r="AB322" s="33" t="s">
        <v>47</v>
      </c>
      <c r="AC322" s="33" t="s">
        <v>47</v>
      </c>
      <c r="AD322" s="33" t="s">
        <v>47</v>
      </c>
      <c r="AE322" s="33" t="s">
        <v>47</v>
      </c>
      <c r="AF322" s="35" t="n">
        <v>44530</v>
      </c>
      <c r="AG322" s="33" t="s">
        <v>47</v>
      </c>
      <c r="AH322" s="33" t="n">
        <v>1</v>
      </c>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c r="EN322" s="38"/>
      <c r="EO322" s="38"/>
      <c r="EP322" s="38"/>
      <c r="EQ322" s="38"/>
      <c r="ER322" s="38"/>
      <c r="ES322" s="38"/>
      <c r="ET322" s="38"/>
      <c r="EU322" s="38"/>
    </row>
    <row r="323" s="33" customFormat="true" ht="37.85" hidden="false" customHeight="false" outlineLevel="0" collapsed="false">
      <c r="A323" s="33" t="s">
        <v>1133</v>
      </c>
      <c r="B323" s="33" t="s">
        <v>947</v>
      </c>
      <c r="C323" s="67" t="s">
        <v>42</v>
      </c>
      <c r="D323" s="33" t="s">
        <v>1134</v>
      </c>
      <c r="E323" s="33" t="s">
        <v>1135</v>
      </c>
      <c r="F323" s="33" t="s">
        <v>45</v>
      </c>
      <c r="G323" s="33" t="n">
        <v>50</v>
      </c>
      <c r="H323" s="33" t="s">
        <v>46</v>
      </c>
      <c r="I323" s="33" t="s">
        <v>47</v>
      </c>
      <c r="J323" s="35" t="s">
        <v>48</v>
      </c>
      <c r="K323" s="35" t="s">
        <v>532</v>
      </c>
      <c r="L323" s="35" t="s">
        <v>532</v>
      </c>
      <c r="M323" s="33" t="s">
        <v>50</v>
      </c>
      <c r="N323" s="33" t="s">
        <v>63</v>
      </c>
      <c r="O323" s="33" t="s">
        <v>124</v>
      </c>
      <c r="P323" s="33" t="s">
        <v>45</v>
      </c>
      <c r="Q323" s="33" t="s">
        <v>45</v>
      </c>
      <c r="R323" s="33" t="s">
        <v>532</v>
      </c>
      <c r="S323" s="33" t="s">
        <v>47</v>
      </c>
      <c r="T323" s="33" t="s">
        <v>55</v>
      </c>
      <c r="U323" s="36" t="n">
        <f aca="false">_xlfn.IFS(T323="PÚBLICA",3,T323="PÚBLICA CLASIFICADA",2,T323="PÚBLICA RESERVADA",1,T323="ALTA",1,T323="BAJA",3)</f>
        <v>3</v>
      </c>
      <c r="V323" s="33" t="s">
        <v>56</v>
      </c>
      <c r="W323" s="36" t="n">
        <f aca="false">_xlfn.IFS(V323="ALTA",1,V323="MEDIA",2,V323="BAJA",3,V323="N/A",1,V323="NO",3,V323="SI",1)</f>
        <v>1</v>
      </c>
      <c r="X323" s="33" t="s">
        <v>57</v>
      </c>
      <c r="Y323" s="36" t="n">
        <f aca="false">_xlfn.IFS(X323="ALTA",1,X323="MEDIA",2,X323="BAJA",3,X323="N/A",1,X323="no",3,X323="si",1,X323="np",1)</f>
        <v>2</v>
      </c>
      <c r="Z323" s="37" t="n">
        <f aca="false">U323+W323+Y323</f>
        <v>6</v>
      </c>
      <c r="AA323" s="33" t="s">
        <v>47</v>
      </c>
      <c r="AB323" s="33" t="s">
        <v>47</v>
      </c>
      <c r="AC323" s="33" t="s">
        <v>47</v>
      </c>
      <c r="AD323" s="33" t="s">
        <v>47</v>
      </c>
      <c r="AE323" s="33" t="s">
        <v>47</v>
      </c>
      <c r="AF323" s="35" t="n">
        <v>44530</v>
      </c>
      <c r="AG323" s="33" t="s">
        <v>47</v>
      </c>
      <c r="AH323" s="33" t="n">
        <v>1</v>
      </c>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c r="EN323" s="38"/>
      <c r="EO323" s="38"/>
      <c r="EP323" s="38"/>
      <c r="EQ323" s="38"/>
      <c r="ER323" s="38"/>
      <c r="ES323" s="38"/>
      <c r="ET323" s="38"/>
      <c r="EU323" s="38"/>
    </row>
    <row r="324" s="33" customFormat="true" ht="25.25" hidden="false" customHeight="false" outlineLevel="0" collapsed="false">
      <c r="A324" s="33" t="s">
        <v>1136</v>
      </c>
      <c r="B324" s="33" t="s">
        <v>947</v>
      </c>
      <c r="C324" s="67" t="s">
        <v>42</v>
      </c>
      <c r="D324" s="33" t="s">
        <v>1137</v>
      </c>
      <c r="E324" s="33" t="s">
        <v>1138</v>
      </c>
      <c r="F324" s="33" t="s">
        <v>45</v>
      </c>
      <c r="G324" s="33" t="n">
        <v>50</v>
      </c>
      <c r="H324" s="33" t="s">
        <v>46</v>
      </c>
      <c r="I324" s="33" t="s">
        <v>47</v>
      </c>
      <c r="J324" s="35" t="s">
        <v>48</v>
      </c>
      <c r="K324" s="35" t="s">
        <v>532</v>
      </c>
      <c r="L324" s="35" t="s">
        <v>532</v>
      </c>
      <c r="M324" s="33" t="s">
        <v>50</v>
      </c>
      <c r="N324" s="33" t="s">
        <v>63</v>
      </c>
      <c r="O324" s="33" t="s">
        <v>124</v>
      </c>
      <c r="P324" s="33" t="s">
        <v>45</v>
      </c>
      <c r="Q324" s="33" t="s">
        <v>45</v>
      </c>
      <c r="R324" s="33" t="s">
        <v>532</v>
      </c>
      <c r="S324" s="33" t="s">
        <v>47</v>
      </c>
      <c r="T324" s="33" t="s">
        <v>55</v>
      </c>
      <c r="U324" s="36" t="n">
        <f aca="false">_xlfn.IFS(T324="PÚBLICA",3,T324="PÚBLICA CLASIFICADA",2,T324="PÚBLICA RESERVADA",1,T324="ALTA",1,T324="BAJA",3)</f>
        <v>3</v>
      </c>
      <c r="V324" s="33" t="s">
        <v>56</v>
      </c>
      <c r="W324" s="36" t="n">
        <f aca="false">_xlfn.IFS(V324="ALTA",1,V324="MEDIA",2,V324="BAJA",3,V324="N/A",1,V324="NO",3,V324="SI",1)</f>
        <v>1</v>
      </c>
      <c r="X324" s="33" t="s">
        <v>57</v>
      </c>
      <c r="Y324" s="36" t="n">
        <f aca="false">_xlfn.IFS(X324="ALTA",1,X324="MEDIA",2,X324="BAJA",3,X324="N/A",1,X324="no",3,X324="si",1,X324="np",1)</f>
        <v>2</v>
      </c>
      <c r="Z324" s="37" t="n">
        <f aca="false">U324+W324+Y324</f>
        <v>6</v>
      </c>
      <c r="AA324" s="33" t="s">
        <v>47</v>
      </c>
      <c r="AB324" s="33" t="s">
        <v>47</v>
      </c>
      <c r="AC324" s="33" t="s">
        <v>47</v>
      </c>
      <c r="AD324" s="33" t="s">
        <v>47</v>
      </c>
      <c r="AE324" s="33" t="s">
        <v>47</v>
      </c>
      <c r="AF324" s="35" t="n">
        <v>44530</v>
      </c>
      <c r="AG324" s="33" t="s">
        <v>47</v>
      </c>
      <c r="AH324" s="33" t="n">
        <v>1</v>
      </c>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c r="EF324" s="38"/>
      <c r="EG324" s="38"/>
      <c r="EH324" s="38"/>
      <c r="EI324" s="38"/>
      <c r="EJ324" s="38"/>
      <c r="EK324" s="38"/>
      <c r="EL324" s="38"/>
      <c r="EM324" s="38"/>
      <c r="EN324" s="38"/>
      <c r="EO324" s="38"/>
      <c r="EP324" s="38"/>
      <c r="EQ324" s="38"/>
      <c r="ER324" s="38"/>
      <c r="ES324" s="38"/>
      <c r="ET324" s="38"/>
      <c r="EU324" s="38"/>
    </row>
    <row r="325" s="33" customFormat="true" ht="37.85" hidden="false" customHeight="false" outlineLevel="0" collapsed="false">
      <c r="A325" s="33" t="s">
        <v>1139</v>
      </c>
      <c r="B325" s="33" t="s">
        <v>947</v>
      </c>
      <c r="C325" s="67" t="s">
        <v>42</v>
      </c>
      <c r="D325" s="33" t="s">
        <v>1140</v>
      </c>
      <c r="E325" s="33" t="s">
        <v>1141</v>
      </c>
      <c r="F325" s="33" t="s">
        <v>45</v>
      </c>
      <c r="G325" s="33" t="n">
        <v>50</v>
      </c>
      <c r="H325" s="33" t="s">
        <v>46</v>
      </c>
      <c r="I325" s="33" t="s">
        <v>47</v>
      </c>
      <c r="J325" s="35" t="s">
        <v>48</v>
      </c>
      <c r="K325" s="35" t="s">
        <v>532</v>
      </c>
      <c r="L325" s="35" t="s">
        <v>532</v>
      </c>
      <c r="M325" s="33" t="s">
        <v>50</v>
      </c>
      <c r="N325" s="33" t="s">
        <v>63</v>
      </c>
      <c r="O325" s="33" t="s">
        <v>124</v>
      </c>
      <c r="P325" s="33" t="s">
        <v>45</v>
      </c>
      <c r="Q325" s="33" t="s">
        <v>45</v>
      </c>
      <c r="R325" s="33" t="s">
        <v>532</v>
      </c>
      <c r="S325" s="33" t="s">
        <v>47</v>
      </c>
      <c r="T325" s="33" t="s">
        <v>55</v>
      </c>
      <c r="U325" s="36" t="n">
        <f aca="false">_xlfn.IFS(T325="PÚBLICA",3,T325="PÚBLICA CLASIFICADA",2,T325="PÚBLICA RESERVADA",1,T325="ALTA",1,T325="BAJA",3)</f>
        <v>3</v>
      </c>
      <c r="V325" s="33" t="s">
        <v>56</v>
      </c>
      <c r="W325" s="36" t="n">
        <f aca="false">_xlfn.IFS(V325="ALTA",1,V325="MEDIA",2,V325="BAJA",3,V325="N/A",1,V325="NO",3,V325="SI",1)</f>
        <v>1</v>
      </c>
      <c r="X325" s="33" t="s">
        <v>57</v>
      </c>
      <c r="Y325" s="36" t="n">
        <f aca="false">_xlfn.IFS(X325="ALTA",1,X325="MEDIA",2,X325="BAJA",3,X325="N/A",1,X325="no",3,X325="si",1,X325="np",1)</f>
        <v>2</v>
      </c>
      <c r="Z325" s="37" t="n">
        <f aca="false">U325+W325+Y325</f>
        <v>6</v>
      </c>
      <c r="AA325" s="33" t="s">
        <v>47</v>
      </c>
      <c r="AB325" s="33" t="s">
        <v>47</v>
      </c>
      <c r="AC325" s="33" t="s">
        <v>47</v>
      </c>
      <c r="AD325" s="33" t="s">
        <v>47</v>
      </c>
      <c r="AE325" s="33" t="s">
        <v>47</v>
      </c>
      <c r="AF325" s="35" t="n">
        <v>44530</v>
      </c>
      <c r="AG325" s="33" t="s">
        <v>47</v>
      </c>
      <c r="AH325" s="33" t="n">
        <v>1</v>
      </c>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c r="EN325" s="38"/>
      <c r="EO325" s="38"/>
      <c r="EP325" s="38"/>
      <c r="EQ325" s="38"/>
      <c r="ER325" s="38"/>
      <c r="ES325" s="38"/>
      <c r="ET325" s="38"/>
      <c r="EU325" s="38"/>
    </row>
    <row r="326" s="33" customFormat="true" ht="101" hidden="false" customHeight="false" outlineLevel="0" collapsed="false">
      <c r="A326" s="33" t="s">
        <v>1142</v>
      </c>
      <c r="B326" s="33" t="s">
        <v>947</v>
      </c>
      <c r="C326" s="67" t="s">
        <v>42</v>
      </c>
      <c r="D326" s="33" t="s">
        <v>1143</v>
      </c>
      <c r="E326" s="33" t="s">
        <v>1144</v>
      </c>
      <c r="F326" s="33" t="s">
        <v>45</v>
      </c>
      <c r="G326" s="33" t="n">
        <v>50</v>
      </c>
      <c r="H326" s="33" t="s">
        <v>136</v>
      </c>
      <c r="I326" s="33" t="s">
        <v>47</v>
      </c>
      <c r="J326" s="35" t="s">
        <v>48</v>
      </c>
      <c r="K326" s="35" t="s">
        <v>532</v>
      </c>
      <c r="L326" s="35" t="s">
        <v>532</v>
      </c>
      <c r="M326" s="33" t="s">
        <v>50</v>
      </c>
      <c r="N326" s="33" t="s">
        <v>63</v>
      </c>
      <c r="O326" s="33" t="s">
        <v>124</v>
      </c>
      <c r="P326" s="33" t="s">
        <v>45</v>
      </c>
      <c r="Q326" s="33" t="s">
        <v>45</v>
      </c>
      <c r="R326" s="33" t="s">
        <v>532</v>
      </c>
      <c r="S326" s="33" t="s">
        <v>47</v>
      </c>
      <c r="T326" s="33" t="s">
        <v>68</v>
      </c>
      <c r="U326" s="36" t="n">
        <f aca="false">_xlfn.IFS(T326="PÚBLICA",3,T326="PÚBLICA CLASIFICADA",2,T326="PÚBLICA RESERVADA",1,T326="ALTA",1,T326="BAJA",3)</f>
        <v>2</v>
      </c>
      <c r="V326" s="33" t="s">
        <v>56</v>
      </c>
      <c r="W326" s="36" t="n">
        <f aca="false">_xlfn.IFS(V326="ALTA",1,V326="MEDIA",2,V326="BAJA",3,V326="N/A",1,V326="NO",3,V326="SI",1)</f>
        <v>1</v>
      </c>
      <c r="X326" s="33" t="s">
        <v>56</v>
      </c>
      <c r="Y326" s="36" t="n">
        <f aca="false">_xlfn.IFS(X326="ALTA",1,X326="MEDIA",2,X326="BAJA",3,X326="N/A",1,X326="no",3,X326="si",1,X326="np",1)</f>
        <v>1</v>
      </c>
      <c r="Z326" s="37" t="n">
        <f aca="false">U326+W326+Y326</f>
        <v>4</v>
      </c>
      <c r="AA326" s="33" t="s">
        <v>45</v>
      </c>
      <c r="AB326" s="33" t="s">
        <v>627</v>
      </c>
      <c r="AC326" s="33" t="s">
        <v>628</v>
      </c>
      <c r="AD326" s="33" t="s">
        <v>1145</v>
      </c>
      <c r="AE326" s="33" t="s">
        <v>59</v>
      </c>
      <c r="AF326" s="35" t="n">
        <v>44530</v>
      </c>
      <c r="AG326" s="33" t="s">
        <v>71</v>
      </c>
      <c r="AH326" s="33" t="n">
        <v>1</v>
      </c>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c r="EF326" s="38"/>
      <c r="EG326" s="38"/>
      <c r="EH326" s="38"/>
      <c r="EI326" s="38"/>
      <c r="EJ326" s="38"/>
      <c r="EK326" s="38"/>
      <c r="EL326" s="38"/>
      <c r="EM326" s="38"/>
      <c r="EN326" s="38"/>
      <c r="EO326" s="38"/>
      <c r="EP326" s="38"/>
      <c r="EQ326" s="38"/>
      <c r="ER326" s="38"/>
      <c r="ES326" s="38"/>
      <c r="ET326" s="38"/>
      <c r="EU326" s="38"/>
    </row>
    <row r="327" s="33" customFormat="true" ht="101" hidden="false" customHeight="false" outlineLevel="0" collapsed="false">
      <c r="A327" s="33" t="s">
        <v>1146</v>
      </c>
      <c r="B327" s="33" t="s">
        <v>947</v>
      </c>
      <c r="C327" s="67" t="s">
        <v>42</v>
      </c>
      <c r="D327" s="33" t="s">
        <v>1147</v>
      </c>
      <c r="E327" s="33" t="s">
        <v>1144</v>
      </c>
      <c r="F327" s="33" t="s">
        <v>45</v>
      </c>
      <c r="G327" s="33" t="n">
        <v>50</v>
      </c>
      <c r="H327" s="33" t="s">
        <v>136</v>
      </c>
      <c r="I327" s="33" t="s">
        <v>47</v>
      </c>
      <c r="J327" s="35" t="s">
        <v>48</v>
      </c>
      <c r="K327" s="35" t="s">
        <v>532</v>
      </c>
      <c r="L327" s="35" t="s">
        <v>532</v>
      </c>
      <c r="M327" s="33" t="s">
        <v>50</v>
      </c>
      <c r="N327" s="33" t="s">
        <v>63</v>
      </c>
      <c r="O327" s="33" t="s">
        <v>124</v>
      </c>
      <c r="P327" s="33" t="s">
        <v>45</v>
      </c>
      <c r="Q327" s="33" t="s">
        <v>45</v>
      </c>
      <c r="R327" s="33" t="s">
        <v>532</v>
      </c>
      <c r="S327" s="33" t="s">
        <v>47</v>
      </c>
      <c r="T327" s="33" t="s">
        <v>68</v>
      </c>
      <c r="U327" s="36" t="n">
        <f aca="false">_xlfn.IFS(T327="PÚBLICA",3,T327="PÚBLICA CLASIFICADA",2,T327="PÚBLICA RESERVADA",1,T327="ALTA",1,T327="BAJA",3)</f>
        <v>2</v>
      </c>
      <c r="V327" s="33" t="s">
        <v>56</v>
      </c>
      <c r="W327" s="36" t="n">
        <f aca="false">_xlfn.IFS(V327="ALTA",1,V327="MEDIA",2,V327="BAJA",3,V327="N/A",1,V327="NO",3,V327="SI",1)</f>
        <v>1</v>
      </c>
      <c r="X327" s="33" t="s">
        <v>56</v>
      </c>
      <c r="Y327" s="36" t="n">
        <f aca="false">_xlfn.IFS(X327="ALTA",1,X327="MEDIA",2,X327="BAJA",3,X327="N/A",1,X327="no",3,X327="si",1,X327="np",1)</f>
        <v>1</v>
      </c>
      <c r="Z327" s="37" t="n">
        <f aca="false">U327+W327+Y327</f>
        <v>4</v>
      </c>
      <c r="AA327" s="33" t="s">
        <v>45</v>
      </c>
      <c r="AB327" s="33" t="s">
        <v>627</v>
      </c>
      <c r="AC327" s="33" t="s">
        <v>628</v>
      </c>
      <c r="AD327" s="33" t="s">
        <v>1145</v>
      </c>
      <c r="AE327" s="33" t="s">
        <v>59</v>
      </c>
      <c r="AF327" s="35" t="n">
        <v>44530</v>
      </c>
      <c r="AG327" s="33" t="s">
        <v>71</v>
      </c>
      <c r="AH327" s="33" t="n">
        <v>1</v>
      </c>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c r="EN327" s="38"/>
      <c r="EO327" s="38"/>
      <c r="EP327" s="38"/>
      <c r="EQ327" s="38"/>
      <c r="ER327" s="38"/>
      <c r="ES327" s="38"/>
      <c r="ET327" s="38"/>
      <c r="EU327" s="38"/>
    </row>
    <row r="328" s="33" customFormat="true" ht="50.5" hidden="false" customHeight="false" outlineLevel="0" collapsed="false">
      <c r="A328" s="33" t="s">
        <v>1148</v>
      </c>
      <c r="B328" s="33" t="s">
        <v>947</v>
      </c>
      <c r="C328" s="67" t="s">
        <v>42</v>
      </c>
      <c r="D328" s="33" t="s">
        <v>1149</v>
      </c>
      <c r="E328" s="33" t="s">
        <v>1150</v>
      </c>
      <c r="F328" s="33" t="s">
        <v>45</v>
      </c>
      <c r="G328" s="33" t="n">
        <v>50</v>
      </c>
      <c r="H328" s="33" t="s">
        <v>46</v>
      </c>
      <c r="I328" s="33" t="s">
        <v>47</v>
      </c>
      <c r="J328" s="35" t="s">
        <v>48</v>
      </c>
      <c r="K328" s="35" t="s">
        <v>532</v>
      </c>
      <c r="L328" s="35" t="s">
        <v>532</v>
      </c>
      <c r="M328" s="33" t="s">
        <v>50</v>
      </c>
      <c r="N328" s="33" t="s">
        <v>63</v>
      </c>
      <c r="O328" s="33" t="s">
        <v>124</v>
      </c>
      <c r="P328" s="33" t="s">
        <v>45</v>
      </c>
      <c r="Q328" s="33" t="s">
        <v>45</v>
      </c>
      <c r="R328" s="33" t="s">
        <v>532</v>
      </c>
      <c r="S328" s="33" t="s">
        <v>47</v>
      </c>
      <c r="T328" s="33" t="s">
        <v>55</v>
      </c>
      <c r="U328" s="36" t="n">
        <f aca="false">_xlfn.IFS(T328="PÚBLICA",3,T328="PÚBLICA CLASIFICADA",2,T328="PÚBLICA RESERVADA",1,T328="ALTA",1,T328="BAJA",3)</f>
        <v>3</v>
      </c>
      <c r="V328" s="33" t="s">
        <v>56</v>
      </c>
      <c r="W328" s="36" t="n">
        <f aca="false">_xlfn.IFS(V328="ALTA",1,V328="MEDIA",2,V328="BAJA",3,V328="N/A",1,V328="NO",3,V328="SI",1)</f>
        <v>1</v>
      </c>
      <c r="X328" s="33" t="s">
        <v>57</v>
      </c>
      <c r="Y328" s="36" t="n">
        <f aca="false">_xlfn.IFS(X328="ALTA",1,X328="MEDIA",2,X328="BAJA",3,X328="N/A",1,X328="no",3,X328="si",1,X328="np",1)</f>
        <v>2</v>
      </c>
      <c r="Z328" s="37" t="n">
        <f aca="false">U328+W328+Y328</f>
        <v>6</v>
      </c>
      <c r="AA328" s="33" t="s">
        <v>47</v>
      </c>
      <c r="AB328" s="33" t="s">
        <v>47</v>
      </c>
      <c r="AC328" s="33" t="s">
        <v>47</v>
      </c>
      <c r="AD328" s="33" t="s">
        <v>47</v>
      </c>
      <c r="AE328" s="33" t="s">
        <v>47</v>
      </c>
      <c r="AF328" s="35" t="n">
        <v>44530</v>
      </c>
      <c r="AG328" s="33" t="s">
        <v>47</v>
      </c>
      <c r="AH328" s="33" t="n">
        <v>1</v>
      </c>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c r="EL328" s="38"/>
      <c r="EM328" s="38"/>
      <c r="EN328" s="38"/>
      <c r="EO328" s="38"/>
      <c r="EP328" s="38"/>
      <c r="EQ328" s="38"/>
      <c r="ER328" s="38"/>
      <c r="ES328" s="38"/>
      <c r="ET328" s="38"/>
      <c r="EU328" s="38"/>
    </row>
    <row r="329" s="33" customFormat="true" ht="37.85" hidden="false" customHeight="false" outlineLevel="0" collapsed="false">
      <c r="A329" s="33" t="s">
        <v>1151</v>
      </c>
      <c r="B329" s="33" t="s">
        <v>947</v>
      </c>
      <c r="C329" s="67" t="s">
        <v>42</v>
      </c>
      <c r="D329" s="33" t="s">
        <v>1152</v>
      </c>
      <c r="E329" s="33" t="s">
        <v>1153</v>
      </c>
      <c r="F329" s="33" t="s">
        <v>45</v>
      </c>
      <c r="G329" s="33" t="n">
        <v>50</v>
      </c>
      <c r="H329" s="33" t="s">
        <v>46</v>
      </c>
      <c r="I329" s="33" t="s">
        <v>47</v>
      </c>
      <c r="J329" s="35" t="s">
        <v>48</v>
      </c>
      <c r="K329" s="35" t="s">
        <v>532</v>
      </c>
      <c r="L329" s="35" t="s">
        <v>532</v>
      </c>
      <c r="M329" s="33" t="s">
        <v>50</v>
      </c>
      <c r="N329" s="33" t="s">
        <v>63</v>
      </c>
      <c r="O329" s="33" t="s">
        <v>124</v>
      </c>
      <c r="P329" s="33" t="s">
        <v>45</v>
      </c>
      <c r="Q329" s="33" t="s">
        <v>45</v>
      </c>
      <c r="R329" s="33" t="s">
        <v>532</v>
      </c>
      <c r="S329" s="33" t="s">
        <v>47</v>
      </c>
      <c r="T329" s="33" t="s">
        <v>55</v>
      </c>
      <c r="U329" s="36" t="n">
        <f aca="false">_xlfn.IFS(T329="PÚBLICA",3,T329="PÚBLICA CLASIFICADA",2,T329="PÚBLICA RESERVADA",1,T329="ALTA",1,T329="BAJA",3)</f>
        <v>3</v>
      </c>
      <c r="V329" s="33" t="s">
        <v>56</v>
      </c>
      <c r="W329" s="36" t="n">
        <f aca="false">_xlfn.IFS(V329="ALTA",1,V329="MEDIA",2,V329="BAJA",3,V329="N/A",1,V329="NO",3,V329="SI",1)</f>
        <v>1</v>
      </c>
      <c r="X329" s="33" t="s">
        <v>57</v>
      </c>
      <c r="Y329" s="36" t="n">
        <f aca="false">_xlfn.IFS(X329="ALTA",1,X329="MEDIA",2,X329="BAJA",3,X329="N/A",1,X329="no",3,X329="si",1,X329="np",1)</f>
        <v>2</v>
      </c>
      <c r="Z329" s="37" t="n">
        <f aca="false">U329+W329+Y329</f>
        <v>6</v>
      </c>
      <c r="AA329" s="33" t="s">
        <v>47</v>
      </c>
      <c r="AB329" s="33" t="s">
        <v>47</v>
      </c>
      <c r="AC329" s="33" t="s">
        <v>47</v>
      </c>
      <c r="AD329" s="33" t="s">
        <v>47</v>
      </c>
      <c r="AE329" s="33" t="s">
        <v>47</v>
      </c>
      <c r="AF329" s="35" t="n">
        <v>44530</v>
      </c>
      <c r="AG329" s="33" t="s">
        <v>47</v>
      </c>
      <c r="AH329" s="33" t="n">
        <v>1</v>
      </c>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c r="EL329" s="38"/>
      <c r="EM329" s="38"/>
      <c r="EN329" s="38"/>
      <c r="EO329" s="38"/>
      <c r="EP329" s="38"/>
      <c r="EQ329" s="38"/>
      <c r="ER329" s="38"/>
      <c r="ES329" s="38"/>
      <c r="ET329" s="38"/>
      <c r="EU329" s="38"/>
    </row>
    <row r="330" s="33" customFormat="true" ht="25.25" hidden="false" customHeight="false" outlineLevel="0" collapsed="false">
      <c r="A330" s="33" t="s">
        <v>1154</v>
      </c>
      <c r="B330" s="33" t="s">
        <v>947</v>
      </c>
      <c r="C330" s="67" t="s">
        <v>42</v>
      </c>
      <c r="D330" s="33" t="s">
        <v>1155</v>
      </c>
      <c r="E330" s="33" t="s">
        <v>1156</v>
      </c>
      <c r="F330" s="33" t="s">
        <v>45</v>
      </c>
      <c r="G330" s="33" t="n">
        <v>50</v>
      </c>
      <c r="H330" s="33" t="s">
        <v>46</v>
      </c>
      <c r="I330" s="33" t="s">
        <v>47</v>
      </c>
      <c r="J330" s="35" t="s">
        <v>48</v>
      </c>
      <c r="K330" s="35" t="s">
        <v>532</v>
      </c>
      <c r="L330" s="35" t="s">
        <v>532</v>
      </c>
      <c r="M330" s="33" t="s">
        <v>50</v>
      </c>
      <c r="N330" s="33" t="s">
        <v>63</v>
      </c>
      <c r="O330" s="33" t="s">
        <v>124</v>
      </c>
      <c r="P330" s="33" t="s">
        <v>45</v>
      </c>
      <c r="Q330" s="33" t="s">
        <v>45</v>
      </c>
      <c r="R330" s="33" t="s">
        <v>532</v>
      </c>
      <c r="S330" s="33" t="s">
        <v>47</v>
      </c>
      <c r="T330" s="33" t="s">
        <v>55</v>
      </c>
      <c r="U330" s="36" t="n">
        <f aca="false">_xlfn.IFS(T330="PÚBLICA",3,T330="PÚBLICA CLASIFICADA",2,T330="PÚBLICA RESERVADA",1,T330="ALTA",1,T330="BAJA",3)</f>
        <v>3</v>
      </c>
      <c r="V330" s="33" t="s">
        <v>56</v>
      </c>
      <c r="W330" s="36" t="n">
        <f aca="false">_xlfn.IFS(V330="ALTA",1,V330="MEDIA",2,V330="BAJA",3,V330="N/A",1,V330="NO",3,V330="SI",1)</f>
        <v>1</v>
      </c>
      <c r="X330" s="33" t="s">
        <v>57</v>
      </c>
      <c r="Y330" s="36" t="n">
        <f aca="false">_xlfn.IFS(X330="ALTA",1,X330="MEDIA",2,X330="BAJA",3,X330="N/A",1,X330="no",3,X330="si",1,X330="np",1)</f>
        <v>2</v>
      </c>
      <c r="Z330" s="37" t="n">
        <f aca="false">U330+W330+Y330</f>
        <v>6</v>
      </c>
      <c r="AA330" s="33" t="s">
        <v>47</v>
      </c>
      <c r="AB330" s="33" t="s">
        <v>47</v>
      </c>
      <c r="AC330" s="33" t="s">
        <v>47</v>
      </c>
      <c r="AD330" s="33" t="s">
        <v>47</v>
      </c>
      <c r="AE330" s="33" t="s">
        <v>47</v>
      </c>
      <c r="AF330" s="35" t="n">
        <v>44530</v>
      </c>
      <c r="AG330" s="33" t="s">
        <v>47</v>
      </c>
      <c r="AH330" s="33" t="n">
        <v>1</v>
      </c>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c r="EF330" s="38"/>
      <c r="EG330" s="38"/>
      <c r="EH330" s="38"/>
      <c r="EI330" s="38"/>
      <c r="EJ330" s="38"/>
      <c r="EK330" s="38"/>
      <c r="EL330" s="38"/>
      <c r="EM330" s="38"/>
      <c r="EN330" s="38"/>
      <c r="EO330" s="38"/>
      <c r="EP330" s="38"/>
      <c r="EQ330" s="38"/>
      <c r="ER330" s="38"/>
      <c r="ES330" s="38"/>
      <c r="ET330" s="38"/>
      <c r="EU330" s="38"/>
    </row>
    <row r="331" s="33" customFormat="true" ht="50.5" hidden="false" customHeight="false" outlineLevel="0" collapsed="false">
      <c r="A331" s="33" t="s">
        <v>1157</v>
      </c>
      <c r="B331" s="33" t="s">
        <v>947</v>
      </c>
      <c r="C331" s="67" t="s">
        <v>42</v>
      </c>
      <c r="D331" s="33" t="s">
        <v>1158</v>
      </c>
      <c r="E331" s="33" t="s">
        <v>1159</v>
      </c>
      <c r="F331" s="33" t="s">
        <v>45</v>
      </c>
      <c r="G331" s="33" t="n">
        <v>50</v>
      </c>
      <c r="H331" s="33" t="s">
        <v>46</v>
      </c>
      <c r="I331" s="33" t="s">
        <v>47</v>
      </c>
      <c r="J331" s="35" t="s">
        <v>48</v>
      </c>
      <c r="K331" s="35" t="s">
        <v>532</v>
      </c>
      <c r="L331" s="35" t="s">
        <v>532</v>
      </c>
      <c r="M331" s="33" t="s">
        <v>50</v>
      </c>
      <c r="N331" s="33" t="s">
        <v>63</v>
      </c>
      <c r="O331" s="33" t="s">
        <v>124</v>
      </c>
      <c r="P331" s="33" t="s">
        <v>45</v>
      </c>
      <c r="Q331" s="33" t="s">
        <v>45</v>
      </c>
      <c r="R331" s="33" t="s">
        <v>532</v>
      </c>
      <c r="S331" s="33" t="s">
        <v>47</v>
      </c>
      <c r="T331" s="33" t="s">
        <v>55</v>
      </c>
      <c r="U331" s="36" t="n">
        <f aca="false">_xlfn.IFS(T331="PÚBLICA",3,T331="PÚBLICA CLASIFICADA",2,T331="PÚBLICA RESERVADA",1,T331="ALTA",1,T331="BAJA",3)</f>
        <v>3</v>
      </c>
      <c r="V331" s="33" t="s">
        <v>56</v>
      </c>
      <c r="W331" s="36" t="n">
        <f aca="false">_xlfn.IFS(V331="ALTA",1,V331="MEDIA",2,V331="BAJA",3,V331="N/A",1,V331="NO",3,V331="SI",1)</f>
        <v>1</v>
      </c>
      <c r="X331" s="33" t="s">
        <v>57</v>
      </c>
      <c r="Y331" s="36" t="n">
        <f aca="false">_xlfn.IFS(X331="ALTA",1,X331="MEDIA",2,X331="BAJA",3,X331="N/A",1,X331="no",3,X331="si",1,X331="np",1)</f>
        <v>2</v>
      </c>
      <c r="Z331" s="37" t="n">
        <f aca="false">U331+W331+Y331</f>
        <v>6</v>
      </c>
      <c r="AA331" s="33" t="s">
        <v>47</v>
      </c>
      <c r="AB331" s="33" t="s">
        <v>47</v>
      </c>
      <c r="AC331" s="33" t="s">
        <v>47</v>
      </c>
      <c r="AD331" s="33" t="s">
        <v>47</v>
      </c>
      <c r="AE331" s="33" t="s">
        <v>47</v>
      </c>
      <c r="AF331" s="35" t="n">
        <v>44530</v>
      </c>
      <c r="AG331" s="33" t="s">
        <v>47</v>
      </c>
      <c r="AH331" s="33" t="n">
        <v>1</v>
      </c>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c r="EL331" s="38"/>
      <c r="EM331" s="38"/>
      <c r="EN331" s="38"/>
      <c r="EO331" s="38"/>
      <c r="EP331" s="38"/>
      <c r="EQ331" s="38"/>
      <c r="ER331" s="38"/>
      <c r="ES331" s="38"/>
      <c r="ET331" s="38"/>
      <c r="EU331" s="38"/>
    </row>
    <row r="332" s="33" customFormat="true" ht="37.85" hidden="false" customHeight="false" outlineLevel="0" collapsed="false">
      <c r="A332" s="33" t="s">
        <v>1160</v>
      </c>
      <c r="B332" s="33" t="s">
        <v>947</v>
      </c>
      <c r="C332" s="67" t="s">
        <v>42</v>
      </c>
      <c r="D332" s="33" t="s">
        <v>1161</v>
      </c>
      <c r="E332" s="33" t="s">
        <v>1162</v>
      </c>
      <c r="F332" s="33" t="s">
        <v>45</v>
      </c>
      <c r="G332" s="33" t="n">
        <v>50</v>
      </c>
      <c r="H332" s="33" t="s">
        <v>46</v>
      </c>
      <c r="I332" s="33" t="s">
        <v>47</v>
      </c>
      <c r="J332" s="35" t="s">
        <v>48</v>
      </c>
      <c r="K332" s="35" t="s">
        <v>532</v>
      </c>
      <c r="L332" s="35" t="s">
        <v>532</v>
      </c>
      <c r="M332" s="33" t="s">
        <v>50</v>
      </c>
      <c r="N332" s="33" t="s">
        <v>63</v>
      </c>
      <c r="O332" s="33" t="s">
        <v>124</v>
      </c>
      <c r="P332" s="33" t="s">
        <v>45</v>
      </c>
      <c r="Q332" s="33" t="s">
        <v>45</v>
      </c>
      <c r="R332" s="33" t="s">
        <v>532</v>
      </c>
      <c r="S332" s="33" t="s">
        <v>47</v>
      </c>
      <c r="T332" s="33" t="s">
        <v>55</v>
      </c>
      <c r="U332" s="36" t="n">
        <f aca="false">_xlfn.IFS(T332="PÚBLICA",3,T332="PÚBLICA CLASIFICADA",2,T332="PÚBLICA RESERVADA",1,T332="ALTA",1,T332="BAJA",3)</f>
        <v>3</v>
      </c>
      <c r="V332" s="33" t="s">
        <v>56</v>
      </c>
      <c r="W332" s="36" t="n">
        <f aca="false">_xlfn.IFS(V332="ALTA",1,V332="MEDIA",2,V332="BAJA",3,V332="N/A",1,V332="NO",3,V332="SI",1)</f>
        <v>1</v>
      </c>
      <c r="X332" s="33" t="s">
        <v>57</v>
      </c>
      <c r="Y332" s="36" t="n">
        <f aca="false">_xlfn.IFS(X332="ALTA",1,X332="MEDIA",2,X332="BAJA",3,X332="N/A",1,X332="no",3,X332="si",1,X332="np",1)</f>
        <v>2</v>
      </c>
      <c r="Z332" s="37" t="n">
        <f aca="false">U332+W332+Y332</f>
        <v>6</v>
      </c>
      <c r="AA332" s="33" t="s">
        <v>47</v>
      </c>
      <c r="AB332" s="33" t="s">
        <v>47</v>
      </c>
      <c r="AC332" s="33" t="s">
        <v>47</v>
      </c>
      <c r="AD332" s="33" t="s">
        <v>47</v>
      </c>
      <c r="AE332" s="33" t="s">
        <v>47</v>
      </c>
      <c r="AF332" s="35" t="n">
        <v>44530</v>
      </c>
      <c r="AG332" s="33" t="s">
        <v>47</v>
      </c>
      <c r="AH332" s="33" t="n">
        <v>1</v>
      </c>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c r="EL332" s="38"/>
      <c r="EM332" s="38"/>
      <c r="EN332" s="38"/>
      <c r="EO332" s="38"/>
      <c r="EP332" s="38"/>
      <c r="EQ332" s="38"/>
      <c r="ER332" s="38"/>
      <c r="ES332" s="38"/>
      <c r="ET332" s="38"/>
      <c r="EU332" s="38"/>
    </row>
    <row r="333" s="33" customFormat="true" ht="37.85" hidden="false" customHeight="false" outlineLevel="0" collapsed="false">
      <c r="A333" s="33" t="s">
        <v>1163</v>
      </c>
      <c r="B333" s="33" t="s">
        <v>947</v>
      </c>
      <c r="C333" s="67" t="s">
        <v>42</v>
      </c>
      <c r="D333" s="33" t="s">
        <v>1164</v>
      </c>
      <c r="E333" s="33" t="s">
        <v>1165</v>
      </c>
      <c r="F333" s="33" t="s">
        <v>45</v>
      </c>
      <c r="G333" s="33" t="n">
        <v>50</v>
      </c>
      <c r="H333" s="33" t="s">
        <v>46</v>
      </c>
      <c r="I333" s="33" t="s">
        <v>47</v>
      </c>
      <c r="J333" s="35" t="s">
        <v>48</v>
      </c>
      <c r="K333" s="35" t="s">
        <v>532</v>
      </c>
      <c r="L333" s="35" t="s">
        <v>532</v>
      </c>
      <c r="M333" s="33" t="s">
        <v>50</v>
      </c>
      <c r="N333" s="33" t="s">
        <v>63</v>
      </c>
      <c r="O333" s="33" t="s">
        <v>124</v>
      </c>
      <c r="P333" s="33" t="s">
        <v>45</v>
      </c>
      <c r="Q333" s="33" t="s">
        <v>45</v>
      </c>
      <c r="R333" s="33" t="s">
        <v>532</v>
      </c>
      <c r="S333" s="33" t="s">
        <v>47</v>
      </c>
      <c r="T333" s="33" t="s">
        <v>55</v>
      </c>
      <c r="U333" s="36" t="n">
        <f aca="false">_xlfn.IFS(T333="PÚBLICA",3,T333="PÚBLICA CLASIFICADA",2,T333="PÚBLICA RESERVADA",1,T333="ALTA",1,T333="BAJA",3)</f>
        <v>3</v>
      </c>
      <c r="V333" s="33" t="s">
        <v>56</v>
      </c>
      <c r="W333" s="36" t="n">
        <f aca="false">_xlfn.IFS(V333="ALTA",1,V333="MEDIA",2,V333="BAJA",3,V333="N/A",1,V333="NO",3,V333="SI",1)</f>
        <v>1</v>
      </c>
      <c r="X333" s="33" t="s">
        <v>57</v>
      </c>
      <c r="Y333" s="36" t="n">
        <f aca="false">_xlfn.IFS(X333="ALTA",1,X333="MEDIA",2,X333="BAJA",3,X333="N/A",1,X333="no",3,X333="si",1,X333="np",1)</f>
        <v>2</v>
      </c>
      <c r="Z333" s="37" t="n">
        <f aca="false">U333+W333+Y333</f>
        <v>6</v>
      </c>
      <c r="AA333" s="33" t="s">
        <v>47</v>
      </c>
      <c r="AB333" s="33" t="s">
        <v>47</v>
      </c>
      <c r="AC333" s="33" t="s">
        <v>47</v>
      </c>
      <c r="AD333" s="33" t="s">
        <v>47</v>
      </c>
      <c r="AE333" s="33" t="s">
        <v>47</v>
      </c>
      <c r="AF333" s="35" t="n">
        <v>44530</v>
      </c>
      <c r="AG333" s="33" t="s">
        <v>47</v>
      </c>
      <c r="AH333" s="33" t="n">
        <v>1</v>
      </c>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c r="EN333" s="38"/>
      <c r="EO333" s="38"/>
      <c r="EP333" s="38"/>
      <c r="EQ333" s="38"/>
      <c r="ER333" s="38"/>
      <c r="ES333" s="38"/>
      <c r="ET333" s="38"/>
      <c r="EU333" s="38"/>
    </row>
    <row r="334" s="33" customFormat="true" ht="101" hidden="false" customHeight="false" outlineLevel="0" collapsed="false">
      <c r="A334" s="33" t="s">
        <v>1166</v>
      </c>
      <c r="B334" s="33" t="s">
        <v>947</v>
      </c>
      <c r="C334" s="67" t="s">
        <v>42</v>
      </c>
      <c r="D334" s="33" t="s">
        <v>1167</v>
      </c>
      <c r="E334" s="33" t="s">
        <v>1168</v>
      </c>
      <c r="F334" s="33" t="s">
        <v>45</v>
      </c>
      <c r="G334" s="33" t="n">
        <v>50</v>
      </c>
      <c r="H334" s="33" t="s">
        <v>136</v>
      </c>
      <c r="I334" s="33" t="s">
        <v>47</v>
      </c>
      <c r="J334" s="35" t="s">
        <v>48</v>
      </c>
      <c r="K334" s="35" t="s">
        <v>532</v>
      </c>
      <c r="L334" s="35" t="s">
        <v>532</v>
      </c>
      <c r="M334" s="33" t="s">
        <v>50</v>
      </c>
      <c r="N334" s="33" t="s">
        <v>63</v>
      </c>
      <c r="O334" s="33" t="s">
        <v>124</v>
      </c>
      <c r="P334" s="33" t="s">
        <v>45</v>
      </c>
      <c r="Q334" s="33" t="s">
        <v>45</v>
      </c>
      <c r="R334" s="33" t="s">
        <v>532</v>
      </c>
      <c r="S334" s="33" t="s">
        <v>47</v>
      </c>
      <c r="T334" s="33" t="s">
        <v>68</v>
      </c>
      <c r="U334" s="36" t="n">
        <f aca="false">_xlfn.IFS(T334="PÚBLICA",3,T334="PÚBLICA CLASIFICADA",2,T334="PÚBLICA RESERVADA",1,T334="ALTA",1,T334="BAJA",3)</f>
        <v>2</v>
      </c>
      <c r="V334" s="33" t="s">
        <v>56</v>
      </c>
      <c r="W334" s="36" t="n">
        <f aca="false">_xlfn.IFS(V334="ALTA",1,V334="MEDIA",2,V334="BAJA",3,V334="N/A",1,V334="NO",3,V334="SI",1)</f>
        <v>1</v>
      </c>
      <c r="X334" s="33" t="s">
        <v>56</v>
      </c>
      <c r="Y334" s="36" t="n">
        <f aca="false">_xlfn.IFS(X334="ALTA",1,X334="MEDIA",2,X334="BAJA",3,X334="N/A",1,X334="no",3,X334="si",1,X334="np",1)</f>
        <v>1</v>
      </c>
      <c r="Z334" s="37" t="n">
        <f aca="false">U334+W334+Y334</f>
        <v>4</v>
      </c>
      <c r="AA334" s="33" t="s">
        <v>45</v>
      </c>
      <c r="AB334" s="33" t="s">
        <v>627</v>
      </c>
      <c r="AC334" s="33" t="s">
        <v>628</v>
      </c>
      <c r="AD334" s="33" t="s">
        <v>1145</v>
      </c>
      <c r="AE334" s="33" t="s">
        <v>59</v>
      </c>
      <c r="AF334" s="35" t="n">
        <v>44530</v>
      </c>
      <c r="AG334" s="33" t="s">
        <v>71</v>
      </c>
      <c r="AH334" s="33" t="n">
        <v>1</v>
      </c>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c r="EL334" s="38"/>
      <c r="EM334" s="38"/>
      <c r="EN334" s="38"/>
      <c r="EO334" s="38"/>
      <c r="EP334" s="38"/>
      <c r="EQ334" s="38"/>
      <c r="ER334" s="38"/>
      <c r="ES334" s="38"/>
      <c r="ET334" s="38"/>
      <c r="EU334" s="38"/>
    </row>
    <row r="335" s="33" customFormat="true" ht="63.1" hidden="false" customHeight="false" outlineLevel="0" collapsed="false">
      <c r="A335" s="33" t="s">
        <v>1169</v>
      </c>
      <c r="B335" s="33" t="s">
        <v>947</v>
      </c>
      <c r="C335" s="67" t="s">
        <v>42</v>
      </c>
      <c r="D335" s="33" t="s">
        <v>1170</v>
      </c>
      <c r="E335" s="33" t="s">
        <v>1171</v>
      </c>
      <c r="F335" s="33" t="s">
        <v>45</v>
      </c>
      <c r="G335" s="33" t="n">
        <v>50</v>
      </c>
      <c r="H335" s="33" t="s">
        <v>46</v>
      </c>
      <c r="I335" s="33" t="s">
        <v>47</v>
      </c>
      <c r="J335" s="35" t="s">
        <v>48</v>
      </c>
      <c r="K335" s="35" t="s">
        <v>532</v>
      </c>
      <c r="L335" s="35" t="s">
        <v>532</v>
      </c>
      <c r="M335" s="33" t="s">
        <v>50</v>
      </c>
      <c r="N335" s="33" t="s">
        <v>63</v>
      </c>
      <c r="O335" s="33" t="s">
        <v>124</v>
      </c>
      <c r="P335" s="33" t="s">
        <v>45</v>
      </c>
      <c r="Q335" s="33" t="s">
        <v>45</v>
      </c>
      <c r="R335" s="33" t="s">
        <v>532</v>
      </c>
      <c r="S335" s="33" t="s">
        <v>47</v>
      </c>
      <c r="T335" s="33" t="s">
        <v>55</v>
      </c>
      <c r="U335" s="36" t="n">
        <f aca="false">_xlfn.IFS(T335="PÚBLICA",3,T335="PÚBLICA CLASIFICADA",2,T335="PÚBLICA RESERVADA",1,T335="ALTA",1,T335="BAJA",3)</f>
        <v>3</v>
      </c>
      <c r="V335" s="33" t="s">
        <v>56</v>
      </c>
      <c r="W335" s="36" t="n">
        <f aca="false">_xlfn.IFS(V335="ALTA",1,V335="MEDIA",2,V335="BAJA",3,V335="N/A",1,V335="NO",3,V335="SI",1)</f>
        <v>1</v>
      </c>
      <c r="X335" s="33" t="s">
        <v>57</v>
      </c>
      <c r="Y335" s="36" t="n">
        <f aca="false">_xlfn.IFS(X335="ALTA",1,X335="MEDIA",2,X335="BAJA",3,X335="N/A",1,X335="no",3,X335="si",1,X335="np",1)</f>
        <v>2</v>
      </c>
      <c r="Z335" s="37" t="n">
        <f aca="false">U335+W335+Y335</f>
        <v>6</v>
      </c>
      <c r="AA335" s="33" t="s">
        <v>47</v>
      </c>
      <c r="AB335" s="33" t="s">
        <v>47</v>
      </c>
      <c r="AC335" s="33" t="s">
        <v>47</v>
      </c>
      <c r="AD335" s="33" t="s">
        <v>47</v>
      </c>
      <c r="AE335" s="33" t="s">
        <v>47</v>
      </c>
      <c r="AF335" s="35" t="n">
        <v>44530</v>
      </c>
      <c r="AG335" s="33" t="s">
        <v>47</v>
      </c>
      <c r="AH335" s="33" t="n">
        <v>1</v>
      </c>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c r="EF335" s="38"/>
      <c r="EG335" s="38"/>
      <c r="EH335" s="38"/>
      <c r="EI335" s="38"/>
      <c r="EJ335" s="38"/>
      <c r="EK335" s="38"/>
      <c r="EL335" s="38"/>
      <c r="EM335" s="38"/>
      <c r="EN335" s="38"/>
      <c r="EO335" s="38"/>
      <c r="EP335" s="38"/>
      <c r="EQ335" s="38"/>
      <c r="ER335" s="38"/>
      <c r="ES335" s="38"/>
      <c r="ET335" s="38"/>
      <c r="EU335" s="38"/>
    </row>
    <row r="336" s="33" customFormat="true" ht="25.25" hidden="false" customHeight="false" outlineLevel="0" collapsed="false">
      <c r="A336" s="33" t="s">
        <v>1172</v>
      </c>
      <c r="B336" s="33" t="s">
        <v>947</v>
      </c>
      <c r="C336" s="67" t="s">
        <v>42</v>
      </c>
      <c r="D336" s="33" t="s">
        <v>1173</v>
      </c>
      <c r="E336" s="33" t="s">
        <v>1174</v>
      </c>
      <c r="F336" s="33" t="s">
        <v>45</v>
      </c>
      <c r="G336" s="33" t="n">
        <v>50</v>
      </c>
      <c r="H336" s="33" t="s">
        <v>46</v>
      </c>
      <c r="I336" s="33" t="s">
        <v>47</v>
      </c>
      <c r="J336" s="35" t="s">
        <v>48</v>
      </c>
      <c r="K336" s="35" t="s">
        <v>532</v>
      </c>
      <c r="L336" s="35" t="s">
        <v>532</v>
      </c>
      <c r="M336" s="33" t="s">
        <v>50</v>
      </c>
      <c r="N336" s="33" t="s">
        <v>63</v>
      </c>
      <c r="O336" s="33" t="s">
        <v>124</v>
      </c>
      <c r="P336" s="33" t="s">
        <v>45</v>
      </c>
      <c r="Q336" s="33" t="s">
        <v>45</v>
      </c>
      <c r="R336" s="33" t="s">
        <v>532</v>
      </c>
      <c r="S336" s="33" t="s">
        <v>47</v>
      </c>
      <c r="T336" s="33" t="s">
        <v>55</v>
      </c>
      <c r="U336" s="36" t="n">
        <f aca="false">_xlfn.IFS(T336="PÚBLICA",3,T336="PÚBLICA CLASIFICADA",2,T336="PÚBLICA RESERVADA",1,T336="ALTA",1,T336="BAJA",3)</f>
        <v>3</v>
      </c>
      <c r="V336" s="33" t="s">
        <v>56</v>
      </c>
      <c r="W336" s="36" t="n">
        <f aca="false">_xlfn.IFS(V336="ALTA",1,V336="MEDIA",2,V336="BAJA",3,V336="N/A",1,V336="NO",3,V336="SI",1)</f>
        <v>1</v>
      </c>
      <c r="X336" s="33" t="s">
        <v>57</v>
      </c>
      <c r="Y336" s="36" t="n">
        <f aca="false">_xlfn.IFS(X336="ALTA",1,X336="MEDIA",2,X336="BAJA",3,X336="N/A",1,X336="no",3,X336="si",1,X336="np",1)</f>
        <v>2</v>
      </c>
      <c r="Z336" s="37" t="n">
        <f aca="false">U336+W336+Y336</f>
        <v>6</v>
      </c>
      <c r="AA336" s="33" t="s">
        <v>47</v>
      </c>
      <c r="AB336" s="33" t="s">
        <v>47</v>
      </c>
      <c r="AC336" s="33" t="s">
        <v>47</v>
      </c>
      <c r="AD336" s="33" t="s">
        <v>47</v>
      </c>
      <c r="AE336" s="33" t="s">
        <v>47</v>
      </c>
      <c r="AF336" s="35" t="n">
        <v>44530</v>
      </c>
      <c r="AG336" s="33" t="s">
        <v>47</v>
      </c>
      <c r="AH336" s="33" t="n">
        <v>1</v>
      </c>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c r="EF336" s="38"/>
      <c r="EG336" s="38"/>
      <c r="EH336" s="38"/>
      <c r="EI336" s="38"/>
      <c r="EJ336" s="38"/>
      <c r="EK336" s="38"/>
      <c r="EL336" s="38"/>
      <c r="EM336" s="38"/>
      <c r="EN336" s="38"/>
      <c r="EO336" s="38"/>
      <c r="EP336" s="38"/>
      <c r="EQ336" s="38"/>
      <c r="ER336" s="38"/>
      <c r="ES336" s="38"/>
      <c r="ET336" s="38"/>
      <c r="EU336" s="38"/>
    </row>
    <row r="337" s="33" customFormat="true" ht="37.85" hidden="false" customHeight="false" outlineLevel="0" collapsed="false">
      <c r="A337" s="33" t="s">
        <v>1175</v>
      </c>
      <c r="B337" s="33" t="s">
        <v>947</v>
      </c>
      <c r="C337" s="67" t="s">
        <v>42</v>
      </c>
      <c r="D337" s="33" t="s">
        <v>1176</v>
      </c>
      <c r="E337" s="33" t="s">
        <v>1177</v>
      </c>
      <c r="F337" s="33" t="s">
        <v>45</v>
      </c>
      <c r="G337" s="33" t="n">
        <v>50</v>
      </c>
      <c r="H337" s="33" t="s">
        <v>46</v>
      </c>
      <c r="I337" s="33" t="s">
        <v>47</v>
      </c>
      <c r="J337" s="35" t="s">
        <v>48</v>
      </c>
      <c r="K337" s="35" t="s">
        <v>532</v>
      </c>
      <c r="L337" s="35" t="s">
        <v>532</v>
      </c>
      <c r="M337" s="33" t="s">
        <v>50</v>
      </c>
      <c r="N337" s="33" t="s">
        <v>63</v>
      </c>
      <c r="O337" s="33" t="s">
        <v>124</v>
      </c>
      <c r="P337" s="33" t="s">
        <v>45</v>
      </c>
      <c r="Q337" s="33" t="s">
        <v>45</v>
      </c>
      <c r="R337" s="33" t="s">
        <v>532</v>
      </c>
      <c r="S337" s="33" t="s">
        <v>47</v>
      </c>
      <c r="T337" s="33" t="s">
        <v>55</v>
      </c>
      <c r="U337" s="36" t="n">
        <f aca="false">_xlfn.IFS(T337="PÚBLICA",3,T337="PÚBLICA CLASIFICADA",2,T337="PÚBLICA RESERVADA",1,T337="ALTA",1,T337="BAJA",3)</f>
        <v>3</v>
      </c>
      <c r="V337" s="33" t="s">
        <v>56</v>
      </c>
      <c r="W337" s="36" t="n">
        <f aca="false">_xlfn.IFS(V337="ALTA",1,V337="MEDIA",2,V337="BAJA",3,V337="N/A",1,V337="NO",3,V337="SI",1)</f>
        <v>1</v>
      </c>
      <c r="X337" s="33" t="s">
        <v>57</v>
      </c>
      <c r="Y337" s="36" t="n">
        <f aca="false">_xlfn.IFS(X337="ALTA",1,X337="MEDIA",2,X337="BAJA",3,X337="N/A",1,X337="no",3,X337="si",1,X337="np",1)</f>
        <v>2</v>
      </c>
      <c r="Z337" s="37" t="n">
        <f aca="false">U337+W337+Y337</f>
        <v>6</v>
      </c>
      <c r="AA337" s="33" t="s">
        <v>47</v>
      </c>
      <c r="AB337" s="33" t="s">
        <v>47</v>
      </c>
      <c r="AC337" s="33" t="s">
        <v>47</v>
      </c>
      <c r="AD337" s="33" t="s">
        <v>47</v>
      </c>
      <c r="AE337" s="33" t="s">
        <v>47</v>
      </c>
      <c r="AF337" s="35" t="n">
        <v>44530</v>
      </c>
      <c r="AG337" s="33" t="s">
        <v>47</v>
      </c>
      <c r="AH337" s="33" t="n">
        <v>1</v>
      </c>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c r="EF337" s="38"/>
      <c r="EG337" s="38"/>
      <c r="EH337" s="38"/>
      <c r="EI337" s="38"/>
      <c r="EJ337" s="38"/>
      <c r="EK337" s="38"/>
      <c r="EL337" s="38"/>
      <c r="EM337" s="38"/>
      <c r="EN337" s="38"/>
      <c r="EO337" s="38"/>
      <c r="EP337" s="38"/>
      <c r="EQ337" s="38"/>
      <c r="ER337" s="38"/>
      <c r="ES337" s="38"/>
      <c r="ET337" s="38"/>
      <c r="EU337" s="38"/>
    </row>
    <row r="338" s="33" customFormat="true" ht="25.25" hidden="false" customHeight="false" outlineLevel="0" collapsed="false">
      <c r="A338" s="33" t="s">
        <v>1178</v>
      </c>
      <c r="B338" s="33" t="s">
        <v>947</v>
      </c>
      <c r="C338" s="67" t="s">
        <v>42</v>
      </c>
      <c r="D338" s="33" t="s">
        <v>1179</v>
      </c>
      <c r="E338" s="33" t="s">
        <v>1180</v>
      </c>
      <c r="F338" s="33" t="s">
        <v>45</v>
      </c>
      <c r="G338" s="33" t="n">
        <v>50</v>
      </c>
      <c r="H338" s="33" t="s">
        <v>46</v>
      </c>
      <c r="I338" s="33" t="s">
        <v>47</v>
      </c>
      <c r="J338" s="35" t="s">
        <v>48</v>
      </c>
      <c r="K338" s="35" t="s">
        <v>532</v>
      </c>
      <c r="L338" s="35" t="s">
        <v>532</v>
      </c>
      <c r="M338" s="33" t="s">
        <v>50</v>
      </c>
      <c r="N338" s="33" t="s">
        <v>63</v>
      </c>
      <c r="O338" s="33" t="s">
        <v>124</v>
      </c>
      <c r="P338" s="33" t="s">
        <v>45</v>
      </c>
      <c r="Q338" s="33" t="s">
        <v>45</v>
      </c>
      <c r="R338" s="33" t="s">
        <v>532</v>
      </c>
      <c r="S338" s="33" t="s">
        <v>47</v>
      </c>
      <c r="T338" s="33" t="s">
        <v>55</v>
      </c>
      <c r="U338" s="36" t="n">
        <f aca="false">_xlfn.IFS(T338="PÚBLICA",3,T338="PÚBLICA CLASIFICADA",2,T338="PÚBLICA RESERVADA",1,T338="ALTA",1,T338="BAJA",3)</f>
        <v>3</v>
      </c>
      <c r="V338" s="33" t="s">
        <v>56</v>
      </c>
      <c r="W338" s="36" t="n">
        <f aca="false">_xlfn.IFS(V338="ALTA",1,V338="MEDIA",2,V338="BAJA",3,V338="N/A",1,V338="NO",3,V338="SI",1)</f>
        <v>1</v>
      </c>
      <c r="X338" s="33" t="s">
        <v>57</v>
      </c>
      <c r="Y338" s="36" t="n">
        <f aca="false">_xlfn.IFS(X338="ALTA",1,X338="MEDIA",2,X338="BAJA",3,X338="N/A",1,X338="no",3,X338="si",1,X338="np",1)</f>
        <v>2</v>
      </c>
      <c r="Z338" s="37" t="n">
        <f aca="false">U338+W338+Y338</f>
        <v>6</v>
      </c>
      <c r="AA338" s="33" t="s">
        <v>47</v>
      </c>
      <c r="AB338" s="33" t="s">
        <v>47</v>
      </c>
      <c r="AC338" s="33" t="s">
        <v>47</v>
      </c>
      <c r="AD338" s="33" t="s">
        <v>47</v>
      </c>
      <c r="AE338" s="33" t="s">
        <v>47</v>
      </c>
      <c r="AF338" s="35" t="n">
        <v>44530</v>
      </c>
      <c r="AG338" s="33" t="s">
        <v>47</v>
      </c>
      <c r="AH338" s="33" t="n">
        <v>1</v>
      </c>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c r="EA338" s="38"/>
      <c r="EB338" s="38"/>
      <c r="EC338" s="38"/>
      <c r="ED338" s="38"/>
      <c r="EE338" s="38"/>
      <c r="EF338" s="38"/>
      <c r="EG338" s="38"/>
      <c r="EH338" s="38"/>
      <c r="EI338" s="38"/>
      <c r="EJ338" s="38"/>
      <c r="EK338" s="38"/>
      <c r="EL338" s="38"/>
      <c r="EM338" s="38"/>
      <c r="EN338" s="38"/>
      <c r="EO338" s="38"/>
      <c r="EP338" s="38"/>
      <c r="EQ338" s="38"/>
      <c r="ER338" s="38"/>
      <c r="ES338" s="38"/>
      <c r="ET338" s="38"/>
      <c r="EU338" s="38"/>
    </row>
    <row r="339" s="33" customFormat="true" ht="75.75" hidden="false" customHeight="false" outlineLevel="0" collapsed="false">
      <c r="A339" s="33" t="s">
        <v>1181</v>
      </c>
      <c r="B339" s="33" t="s">
        <v>947</v>
      </c>
      <c r="C339" s="67" t="s">
        <v>42</v>
      </c>
      <c r="D339" s="33" t="s">
        <v>1182</v>
      </c>
      <c r="E339" s="33" t="s">
        <v>1183</v>
      </c>
      <c r="F339" s="33" t="s">
        <v>45</v>
      </c>
      <c r="G339" s="33" t="n">
        <v>50</v>
      </c>
      <c r="H339" s="33" t="s">
        <v>46</v>
      </c>
      <c r="I339" s="33" t="s">
        <v>47</v>
      </c>
      <c r="J339" s="35" t="s">
        <v>48</v>
      </c>
      <c r="K339" s="35" t="s">
        <v>532</v>
      </c>
      <c r="L339" s="35" t="s">
        <v>532</v>
      </c>
      <c r="M339" s="33" t="s">
        <v>50</v>
      </c>
      <c r="N339" s="33" t="s">
        <v>63</v>
      </c>
      <c r="O339" s="33" t="s">
        <v>124</v>
      </c>
      <c r="P339" s="33" t="s">
        <v>45</v>
      </c>
      <c r="Q339" s="33" t="s">
        <v>45</v>
      </c>
      <c r="R339" s="33" t="s">
        <v>532</v>
      </c>
      <c r="S339" s="33" t="s">
        <v>47</v>
      </c>
      <c r="T339" s="33" t="s">
        <v>55</v>
      </c>
      <c r="U339" s="36" t="n">
        <f aca="false">_xlfn.IFS(T339="PÚBLICA",3,T339="PÚBLICA CLASIFICADA",2,T339="PÚBLICA RESERVADA",1,T339="ALTA",1,T339="BAJA",3)</f>
        <v>3</v>
      </c>
      <c r="V339" s="33" t="s">
        <v>56</v>
      </c>
      <c r="W339" s="36" t="n">
        <f aca="false">_xlfn.IFS(V339="ALTA",1,V339="MEDIA",2,V339="BAJA",3,V339="N/A",1,V339="NO",3,V339="SI",1)</f>
        <v>1</v>
      </c>
      <c r="X339" s="33" t="s">
        <v>57</v>
      </c>
      <c r="Y339" s="36" t="n">
        <f aca="false">_xlfn.IFS(X339="ALTA",1,X339="MEDIA",2,X339="BAJA",3,X339="N/A",1,X339="no",3,X339="si",1,X339="np",1)</f>
        <v>2</v>
      </c>
      <c r="Z339" s="37" t="n">
        <f aca="false">U339+W339+Y339</f>
        <v>6</v>
      </c>
      <c r="AA339" s="33" t="s">
        <v>47</v>
      </c>
      <c r="AB339" s="33" t="s">
        <v>47</v>
      </c>
      <c r="AC339" s="33" t="s">
        <v>47</v>
      </c>
      <c r="AD339" s="33" t="s">
        <v>47</v>
      </c>
      <c r="AE339" s="33" t="s">
        <v>47</v>
      </c>
      <c r="AF339" s="35" t="n">
        <v>44530</v>
      </c>
      <c r="AG339" s="33" t="s">
        <v>47</v>
      </c>
      <c r="AH339" s="33" t="n">
        <v>1</v>
      </c>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c r="EA339" s="38"/>
      <c r="EB339" s="38"/>
      <c r="EC339" s="38"/>
      <c r="ED339" s="38"/>
      <c r="EE339" s="38"/>
      <c r="EF339" s="38"/>
      <c r="EG339" s="38"/>
      <c r="EH339" s="38"/>
      <c r="EI339" s="38"/>
      <c r="EJ339" s="38"/>
      <c r="EK339" s="38"/>
      <c r="EL339" s="38"/>
      <c r="EM339" s="38"/>
      <c r="EN339" s="38"/>
      <c r="EO339" s="38"/>
      <c r="EP339" s="38"/>
      <c r="EQ339" s="38"/>
      <c r="ER339" s="38"/>
      <c r="ES339" s="38"/>
      <c r="ET339" s="38"/>
      <c r="EU339" s="38"/>
    </row>
    <row r="340" s="33" customFormat="true" ht="37.85" hidden="false" customHeight="false" outlineLevel="0" collapsed="false">
      <c r="A340" s="33" t="s">
        <v>1184</v>
      </c>
      <c r="B340" s="33" t="s">
        <v>947</v>
      </c>
      <c r="C340" s="67" t="s">
        <v>42</v>
      </c>
      <c r="D340" s="33" t="s">
        <v>1185</v>
      </c>
      <c r="E340" s="33" t="s">
        <v>1135</v>
      </c>
      <c r="F340" s="33" t="s">
        <v>45</v>
      </c>
      <c r="G340" s="33" t="n">
        <v>50</v>
      </c>
      <c r="H340" s="33" t="s">
        <v>46</v>
      </c>
      <c r="I340" s="33" t="s">
        <v>47</v>
      </c>
      <c r="J340" s="35" t="s">
        <v>48</v>
      </c>
      <c r="K340" s="35" t="s">
        <v>532</v>
      </c>
      <c r="L340" s="35" t="s">
        <v>532</v>
      </c>
      <c r="M340" s="33" t="s">
        <v>50</v>
      </c>
      <c r="N340" s="33" t="s">
        <v>63</v>
      </c>
      <c r="O340" s="33" t="s">
        <v>124</v>
      </c>
      <c r="P340" s="33" t="s">
        <v>45</v>
      </c>
      <c r="Q340" s="33" t="s">
        <v>45</v>
      </c>
      <c r="R340" s="33" t="s">
        <v>532</v>
      </c>
      <c r="S340" s="33" t="s">
        <v>47</v>
      </c>
      <c r="T340" s="33" t="s">
        <v>55</v>
      </c>
      <c r="U340" s="36" t="n">
        <f aca="false">_xlfn.IFS(T340="PÚBLICA",3,T340="PÚBLICA CLASIFICADA",2,T340="PÚBLICA RESERVADA",1,T340="ALTA",1,T340="BAJA",3)</f>
        <v>3</v>
      </c>
      <c r="V340" s="33" t="s">
        <v>56</v>
      </c>
      <c r="W340" s="36" t="n">
        <f aca="false">_xlfn.IFS(V340="ALTA",1,V340="MEDIA",2,V340="BAJA",3,V340="N/A",1,V340="NO",3,V340="SI",1)</f>
        <v>1</v>
      </c>
      <c r="X340" s="33" t="s">
        <v>57</v>
      </c>
      <c r="Y340" s="36" t="n">
        <f aca="false">_xlfn.IFS(X340="ALTA",1,X340="MEDIA",2,X340="BAJA",3,X340="N/A",1,X340="no",3,X340="si",1,X340="np",1)</f>
        <v>2</v>
      </c>
      <c r="Z340" s="37" t="n">
        <f aca="false">U340+W340+Y340</f>
        <v>6</v>
      </c>
      <c r="AA340" s="33" t="s">
        <v>47</v>
      </c>
      <c r="AB340" s="33" t="s">
        <v>47</v>
      </c>
      <c r="AC340" s="33" t="s">
        <v>47</v>
      </c>
      <c r="AD340" s="33" t="s">
        <v>47</v>
      </c>
      <c r="AE340" s="33" t="s">
        <v>47</v>
      </c>
      <c r="AF340" s="35" t="n">
        <v>44530</v>
      </c>
      <c r="AG340" s="33" t="s">
        <v>47</v>
      </c>
      <c r="AH340" s="33" t="n">
        <v>1</v>
      </c>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c r="EF340" s="38"/>
      <c r="EG340" s="38"/>
      <c r="EH340" s="38"/>
      <c r="EI340" s="38"/>
      <c r="EJ340" s="38"/>
      <c r="EK340" s="38"/>
      <c r="EL340" s="38"/>
      <c r="EM340" s="38"/>
      <c r="EN340" s="38"/>
      <c r="EO340" s="38"/>
      <c r="EP340" s="38"/>
      <c r="EQ340" s="38"/>
      <c r="ER340" s="38"/>
      <c r="ES340" s="38"/>
      <c r="ET340" s="38"/>
      <c r="EU340" s="38"/>
    </row>
    <row r="341" s="33" customFormat="true" ht="37.85" hidden="false" customHeight="false" outlineLevel="0" collapsed="false">
      <c r="A341" s="33" t="s">
        <v>1186</v>
      </c>
      <c r="B341" s="33" t="s">
        <v>947</v>
      </c>
      <c r="C341" s="67" t="s">
        <v>42</v>
      </c>
      <c r="D341" s="33" t="s">
        <v>1187</v>
      </c>
      <c r="E341" s="33" t="s">
        <v>1188</v>
      </c>
      <c r="F341" s="33" t="s">
        <v>45</v>
      </c>
      <c r="G341" s="33" t="n">
        <v>50</v>
      </c>
      <c r="H341" s="33" t="s">
        <v>136</v>
      </c>
      <c r="I341" s="33" t="s">
        <v>47</v>
      </c>
      <c r="J341" s="35" t="s">
        <v>48</v>
      </c>
      <c r="K341" s="35" t="s">
        <v>532</v>
      </c>
      <c r="L341" s="35" t="s">
        <v>532</v>
      </c>
      <c r="M341" s="33" t="s">
        <v>50</v>
      </c>
      <c r="N341" s="33" t="s">
        <v>63</v>
      </c>
      <c r="O341" s="33" t="s">
        <v>124</v>
      </c>
      <c r="P341" s="33" t="s">
        <v>45</v>
      </c>
      <c r="Q341" s="33" t="s">
        <v>45</v>
      </c>
      <c r="R341" s="33" t="s">
        <v>532</v>
      </c>
      <c r="S341" s="33" t="s">
        <v>47</v>
      </c>
      <c r="T341" s="33" t="s">
        <v>55</v>
      </c>
      <c r="U341" s="36" t="n">
        <f aca="false">_xlfn.IFS(T341="PÚBLICA",3,T341="PÚBLICA CLASIFICADA",2,T341="PÚBLICA RESERVADA",1,T341="ALTA",1,T341="BAJA",3)</f>
        <v>3</v>
      </c>
      <c r="V341" s="33" t="s">
        <v>56</v>
      </c>
      <c r="W341" s="36" t="n">
        <f aca="false">_xlfn.IFS(V341="ALTA",1,V341="MEDIA",2,V341="BAJA",3,V341="N/A",1,V341="NO",3,V341="SI",1)</f>
        <v>1</v>
      </c>
      <c r="X341" s="33" t="s">
        <v>57</v>
      </c>
      <c r="Y341" s="36" t="n">
        <f aca="false">_xlfn.IFS(X341="ALTA",1,X341="MEDIA",2,X341="BAJA",3,X341="N/A",1,X341="no",3,X341="si",1,X341="np",1)</f>
        <v>2</v>
      </c>
      <c r="Z341" s="37" t="n">
        <f aca="false">U341+W341+Y341</f>
        <v>6</v>
      </c>
      <c r="AA341" s="33" t="s">
        <v>47</v>
      </c>
      <c r="AB341" s="33" t="s">
        <v>47</v>
      </c>
      <c r="AC341" s="33" t="s">
        <v>47</v>
      </c>
      <c r="AD341" s="33" t="s">
        <v>47</v>
      </c>
      <c r="AE341" s="33" t="s">
        <v>47</v>
      </c>
      <c r="AF341" s="35" t="n">
        <v>44530</v>
      </c>
      <c r="AG341" s="33" t="s">
        <v>47</v>
      </c>
      <c r="AH341" s="33" t="n">
        <v>1</v>
      </c>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c r="EF341" s="38"/>
      <c r="EG341" s="38"/>
      <c r="EH341" s="38"/>
      <c r="EI341" s="38"/>
      <c r="EJ341" s="38"/>
      <c r="EK341" s="38"/>
      <c r="EL341" s="38"/>
      <c r="EM341" s="38"/>
      <c r="EN341" s="38"/>
      <c r="EO341" s="38"/>
      <c r="EP341" s="38"/>
      <c r="EQ341" s="38"/>
      <c r="ER341" s="38"/>
      <c r="ES341" s="38"/>
      <c r="ET341" s="38"/>
      <c r="EU341" s="38"/>
    </row>
    <row r="342" s="33" customFormat="true" ht="88.4" hidden="false" customHeight="false" outlineLevel="0" collapsed="false">
      <c r="A342" s="33" t="s">
        <v>1189</v>
      </c>
      <c r="B342" s="33" t="s">
        <v>947</v>
      </c>
      <c r="C342" s="67" t="s">
        <v>42</v>
      </c>
      <c r="D342" s="33" t="s">
        <v>1190</v>
      </c>
      <c r="E342" s="33" t="s">
        <v>1191</v>
      </c>
      <c r="F342" s="33" t="s">
        <v>45</v>
      </c>
      <c r="G342" s="33" t="n">
        <v>50</v>
      </c>
      <c r="H342" s="33" t="s">
        <v>136</v>
      </c>
      <c r="I342" s="33" t="s">
        <v>47</v>
      </c>
      <c r="J342" s="35" t="s">
        <v>48</v>
      </c>
      <c r="K342" s="35" t="s">
        <v>532</v>
      </c>
      <c r="L342" s="35" t="s">
        <v>532</v>
      </c>
      <c r="M342" s="33" t="s">
        <v>50</v>
      </c>
      <c r="N342" s="33" t="s">
        <v>63</v>
      </c>
      <c r="O342" s="33" t="s">
        <v>124</v>
      </c>
      <c r="P342" s="33" t="s">
        <v>45</v>
      </c>
      <c r="Q342" s="33" t="s">
        <v>45</v>
      </c>
      <c r="R342" s="33" t="s">
        <v>532</v>
      </c>
      <c r="S342" s="33" t="s">
        <v>47</v>
      </c>
      <c r="T342" s="33" t="s">
        <v>68</v>
      </c>
      <c r="U342" s="36" t="n">
        <f aca="false">_xlfn.IFS(T342="PÚBLICA",3,T342="PÚBLICA CLASIFICADA",2,T342="PÚBLICA RESERVADA",1,T342="ALTA",1,T342="BAJA",3)</f>
        <v>2</v>
      </c>
      <c r="V342" s="33" t="s">
        <v>56</v>
      </c>
      <c r="W342" s="36" t="n">
        <f aca="false">_xlfn.IFS(V342="ALTA",1,V342="MEDIA",2,V342="BAJA",3,V342="N/A",1,V342="NO",3,V342="SI",1)</f>
        <v>1</v>
      </c>
      <c r="X342" s="33" t="s">
        <v>56</v>
      </c>
      <c r="Y342" s="36" t="n">
        <f aca="false">_xlfn.IFS(X342="ALTA",1,X342="MEDIA",2,X342="BAJA",3,X342="N/A",1,X342="no",3,X342="si",1,X342="np",1)</f>
        <v>1</v>
      </c>
      <c r="Z342" s="37" t="n">
        <f aca="false">U342+W342+Y342</f>
        <v>4</v>
      </c>
      <c r="AA342" s="33" t="s">
        <v>45</v>
      </c>
      <c r="AB342" s="33" t="s">
        <v>58</v>
      </c>
      <c r="AC342" s="33" t="s">
        <v>58</v>
      </c>
      <c r="AD342" s="33" t="s">
        <v>1145</v>
      </c>
      <c r="AE342" s="33" t="s">
        <v>59</v>
      </c>
      <c r="AF342" s="35" t="n">
        <v>44530</v>
      </c>
      <c r="AG342" s="33" t="s">
        <v>71</v>
      </c>
      <c r="AH342" s="33" t="n">
        <v>1</v>
      </c>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c r="EF342" s="38"/>
      <c r="EG342" s="38"/>
      <c r="EH342" s="38"/>
      <c r="EI342" s="38"/>
      <c r="EJ342" s="38"/>
      <c r="EK342" s="38"/>
      <c r="EL342" s="38"/>
      <c r="EM342" s="38"/>
      <c r="EN342" s="38"/>
      <c r="EO342" s="38"/>
      <c r="EP342" s="38"/>
      <c r="EQ342" s="38"/>
      <c r="ER342" s="38"/>
      <c r="ES342" s="38"/>
      <c r="ET342" s="38"/>
      <c r="EU342" s="38"/>
    </row>
    <row r="343" s="33" customFormat="true" ht="88.4" hidden="false" customHeight="false" outlineLevel="0" collapsed="false">
      <c r="A343" s="33" t="s">
        <v>1192</v>
      </c>
      <c r="B343" s="33" t="s">
        <v>947</v>
      </c>
      <c r="C343" s="67" t="s">
        <v>42</v>
      </c>
      <c r="D343" s="33" t="s">
        <v>1193</v>
      </c>
      <c r="E343" s="33" t="s">
        <v>1194</v>
      </c>
      <c r="F343" s="33" t="s">
        <v>45</v>
      </c>
      <c r="G343" s="33" t="n">
        <v>50</v>
      </c>
      <c r="H343" s="33" t="s">
        <v>136</v>
      </c>
      <c r="I343" s="33" t="s">
        <v>47</v>
      </c>
      <c r="J343" s="35" t="s">
        <v>48</v>
      </c>
      <c r="K343" s="35" t="s">
        <v>532</v>
      </c>
      <c r="L343" s="35" t="s">
        <v>532</v>
      </c>
      <c r="M343" s="33" t="s">
        <v>50</v>
      </c>
      <c r="N343" s="33" t="s">
        <v>63</v>
      </c>
      <c r="O343" s="33" t="s">
        <v>124</v>
      </c>
      <c r="P343" s="33" t="s">
        <v>45</v>
      </c>
      <c r="Q343" s="33" t="s">
        <v>45</v>
      </c>
      <c r="R343" s="33" t="s">
        <v>532</v>
      </c>
      <c r="S343" s="33" t="s">
        <v>47</v>
      </c>
      <c r="T343" s="33" t="s">
        <v>68</v>
      </c>
      <c r="U343" s="36" t="n">
        <f aca="false">_xlfn.IFS(T343="PÚBLICA",3,T343="PÚBLICA CLASIFICADA",2,T343="PÚBLICA RESERVADA",1,T343="ALTA",1,T343="BAJA",3)</f>
        <v>2</v>
      </c>
      <c r="V343" s="33" t="s">
        <v>56</v>
      </c>
      <c r="W343" s="36" t="n">
        <f aca="false">_xlfn.IFS(V343="ALTA",1,V343="MEDIA",2,V343="BAJA",3,V343="N/A",1,V343="NO",3,V343="SI",1)</f>
        <v>1</v>
      </c>
      <c r="X343" s="33" t="s">
        <v>56</v>
      </c>
      <c r="Y343" s="36" t="n">
        <f aca="false">_xlfn.IFS(X343="ALTA",1,X343="MEDIA",2,X343="BAJA",3,X343="N/A",1,X343="no",3,X343="si",1,X343="np",1)</f>
        <v>1</v>
      </c>
      <c r="Z343" s="37" t="n">
        <f aca="false">U343+W343+Y343</f>
        <v>4</v>
      </c>
      <c r="AA343" s="33" t="s">
        <v>45</v>
      </c>
      <c r="AB343" s="33" t="s">
        <v>58</v>
      </c>
      <c r="AC343" s="33" t="s">
        <v>58</v>
      </c>
      <c r="AD343" s="33" t="s">
        <v>1145</v>
      </c>
      <c r="AE343" s="33" t="s">
        <v>59</v>
      </c>
      <c r="AF343" s="35" t="n">
        <v>44530</v>
      </c>
      <c r="AG343" s="33" t="s">
        <v>71</v>
      </c>
      <c r="AH343" s="33" t="n">
        <v>1</v>
      </c>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c r="EF343" s="38"/>
      <c r="EG343" s="38"/>
      <c r="EH343" s="38"/>
      <c r="EI343" s="38"/>
      <c r="EJ343" s="38"/>
      <c r="EK343" s="38"/>
      <c r="EL343" s="38"/>
      <c r="EM343" s="38"/>
      <c r="EN343" s="38"/>
      <c r="EO343" s="38"/>
      <c r="EP343" s="38"/>
      <c r="EQ343" s="38"/>
      <c r="ER343" s="38"/>
      <c r="ES343" s="38"/>
      <c r="ET343" s="38"/>
      <c r="EU343" s="38"/>
    </row>
    <row r="344" s="33" customFormat="true" ht="88.4" hidden="false" customHeight="false" outlineLevel="0" collapsed="false">
      <c r="A344" s="33" t="s">
        <v>1195</v>
      </c>
      <c r="B344" s="33" t="s">
        <v>947</v>
      </c>
      <c r="C344" s="67" t="s">
        <v>42</v>
      </c>
      <c r="D344" s="33" t="s">
        <v>1196</v>
      </c>
      <c r="E344" s="33" t="s">
        <v>1197</v>
      </c>
      <c r="F344" s="33" t="s">
        <v>45</v>
      </c>
      <c r="G344" s="33" t="n">
        <v>50</v>
      </c>
      <c r="H344" s="33" t="s">
        <v>136</v>
      </c>
      <c r="I344" s="33" t="s">
        <v>47</v>
      </c>
      <c r="J344" s="35" t="s">
        <v>48</v>
      </c>
      <c r="K344" s="35" t="s">
        <v>532</v>
      </c>
      <c r="L344" s="35" t="s">
        <v>532</v>
      </c>
      <c r="M344" s="33" t="s">
        <v>50</v>
      </c>
      <c r="N344" s="33" t="s">
        <v>63</v>
      </c>
      <c r="O344" s="33" t="s">
        <v>124</v>
      </c>
      <c r="P344" s="33" t="s">
        <v>45</v>
      </c>
      <c r="Q344" s="33" t="s">
        <v>45</v>
      </c>
      <c r="R344" s="33" t="s">
        <v>532</v>
      </c>
      <c r="S344" s="33" t="s">
        <v>47</v>
      </c>
      <c r="T344" s="33" t="s">
        <v>68</v>
      </c>
      <c r="U344" s="36" t="n">
        <f aca="false">_xlfn.IFS(T344="PÚBLICA",3,T344="PÚBLICA CLASIFICADA",2,T344="PÚBLICA RESERVADA",1,T344="ALTA",1,T344="BAJA",3)</f>
        <v>2</v>
      </c>
      <c r="V344" s="33" t="s">
        <v>56</v>
      </c>
      <c r="W344" s="36" t="n">
        <f aca="false">_xlfn.IFS(V344="ALTA",1,V344="MEDIA",2,V344="BAJA",3,V344="N/A",1,V344="NO",3,V344="SI",1)</f>
        <v>1</v>
      </c>
      <c r="X344" s="33" t="s">
        <v>56</v>
      </c>
      <c r="Y344" s="36" t="n">
        <f aca="false">_xlfn.IFS(X344="ALTA",1,X344="MEDIA",2,X344="BAJA",3,X344="N/A",1,X344="no",3,X344="si",1,X344="np",1)</f>
        <v>1</v>
      </c>
      <c r="Z344" s="37" t="n">
        <f aca="false">U344+W344+Y344</f>
        <v>4</v>
      </c>
      <c r="AA344" s="33" t="s">
        <v>45</v>
      </c>
      <c r="AB344" s="33" t="s">
        <v>58</v>
      </c>
      <c r="AC344" s="33" t="s">
        <v>58</v>
      </c>
      <c r="AD344" s="33" t="s">
        <v>1145</v>
      </c>
      <c r="AE344" s="33" t="s">
        <v>59</v>
      </c>
      <c r="AF344" s="35" t="n">
        <v>44530</v>
      </c>
      <c r="AG344" s="33" t="s">
        <v>71</v>
      </c>
      <c r="AH344" s="33" t="n">
        <v>1</v>
      </c>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c r="EF344" s="38"/>
      <c r="EG344" s="38"/>
      <c r="EH344" s="38"/>
      <c r="EI344" s="38"/>
      <c r="EJ344" s="38"/>
      <c r="EK344" s="38"/>
      <c r="EL344" s="38"/>
      <c r="EM344" s="38"/>
      <c r="EN344" s="38"/>
      <c r="EO344" s="38"/>
      <c r="EP344" s="38"/>
      <c r="EQ344" s="38"/>
      <c r="ER344" s="38"/>
      <c r="ES344" s="38"/>
      <c r="ET344" s="38"/>
      <c r="EU344" s="38"/>
    </row>
    <row r="345" s="33" customFormat="true" ht="88.4" hidden="false" customHeight="false" outlineLevel="0" collapsed="false">
      <c r="A345" s="33" t="s">
        <v>1198</v>
      </c>
      <c r="B345" s="33" t="s">
        <v>947</v>
      </c>
      <c r="C345" s="67" t="s">
        <v>42</v>
      </c>
      <c r="D345" s="33" t="s">
        <v>1199</v>
      </c>
      <c r="E345" s="33" t="s">
        <v>1200</v>
      </c>
      <c r="F345" s="33" t="s">
        <v>45</v>
      </c>
      <c r="G345" s="33" t="n">
        <v>50</v>
      </c>
      <c r="H345" s="33" t="s">
        <v>136</v>
      </c>
      <c r="I345" s="33" t="s">
        <v>47</v>
      </c>
      <c r="J345" s="35" t="s">
        <v>48</v>
      </c>
      <c r="K345" s="35" t="s">
        <v>532</v>
      </c>
      <c r="L345" s="35" t="s">
        <v>532</v>
      </c>
      <c r="M345" s="33" t="s">
        <v>50</v>
      </c>
      <c r="N345" s="33" t="s">
        <v>63</v>
      </c>
      <c r="O345" s="33" t="s">
        <v>124</v>
      </c>
      <c r="P345" s="33" t="s">
        <v>45</v>
      </c>
      <c r="Q345" s="33" t="s">
        <v>45</v>
      </c>
      <c r="R345" s="33" t="s">
        <v>532</v>
      </c>
      <c r="S345" s="33" t="s">
        <v>47</v>
      </c>
      <c r="T345" s="33" t="s">
        <v>68</v>
      </c>
      <c r="U345" s="36" t="n">
        <f aca="false">_xlfn.IFS(T345="PÚBLICA",3,T345="PÚBLICA CLASIFICADA",2,T345="PÚBLICA RESERVADA",1,T345="ALTA",1,T345="BAJA",3)</f>
        <v>2</v>
      </c>
      <c r="V345" s="33" t="s">
        <v>56</v>
      </c>
      <c r="W345" s="36" t="n">
        <f aca="false">_xlfn.IFS(V345="ALTA",1,V345="MEDIA",2,V345="BAJA",3,V345="N/A",1,V345="NO",3,V345="SI",1)</f>
        <v>1</v>
      </c>
      <c r="X345" s="33" t="s">
        <v>56</v>
      </c>
      <c r="Y345" s="36" t="n">
        <f aca="false">_xlfn.IFS(X345="ALTA",1,X345="MEDIA",2,X345="BAJA",3,X345="N/A",1,X345="no",3,X345="si",1,X345="np",1)</f>
        <v>1</v>
      </c>
      <c r="Z345" s="37" t="n">
        <f aca="false">U345+W345+Y345</f>
        <v>4</v>
      </c>
      <c r="AA345" s="33" t="s">
        <v>45</v>
      </c>
      <c r="AB345" s="33" t="s">
        <v>58</v>
      </c>
      <c r="AC345" s="33" t="s">
        <v>58</v>
      </c>
      <c r="AD345" s="33" t="s">
        <v>1145</v>
      </c>
      <c r="AE345" s="33" t="s">
        <v>59</v>
      </c>
      <c r="AF345" s="35" t="n">
        <v>44530</v>
      </c>
      <c r="AG345" s="33" t="s">
        <v>71</v>
      </c>
      <c r="AH345" s="33" t="n">
        <v>1</v>
      </c>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c r="EF345" s="38"/>
      <c r="EG345" s="38"/>
      <c r="EH345" s="38"/>
      <c r="EI345" s="38"/>
      <c r="EJ345" s="38"/>
      <c r="EK345" s="38"/>
      <c r="EL345" s="38"/>
      <c r="EM345" s="38"/>
      <c r="EN345" s="38"/>
      <c r="EO345" s="38"/>
      <c r="EP345" s="38"/>
      <c r="EQ345" s="38"/>
      <c r="ER345" s="38"/>
      <c r="ES345" s="38"/>
      <c r="ET345" s="38"/>
      <c r="EU345" s="38"/>
    </row>
    <row r="346" s="33" customFormat="true" ht="88.4" hidden="false" customHeight="false" outlineLevel="0" collapsed="false">
      <c r="A346" s="33" t="s">
        <v>1201</v>
      </c>
      <c r="B346" s="33" t="s">
        <v>947</v>
      </c>
      <c r="C346" s="67" t="s">
        <v>42</v>
      </c>
      <c r="D346" s="33" t="s">
        <v>1202</v>
      </c>
      <c r="E346" s="33" t="s">
        <v>1203</v>
      </c>
      <c r="F346" s="33" t="s">
        <v>45</v>
      </c>
      <c r="G346" s="33" t="n">
        <v>50</v>
      </c>
      <c r="H346" s="33" t="s">
        <v>136</v>
      </c>
      <c r="I346" s="33" t="s">
        <v>47</v>
      </c>
      <c r="J346" s="35" t="s">
        <v>48</v>
      </c>
      <c r="K346" s="35" t="s">
        <v>532</v>
      </c>
      <c r="L346" s="35" t="s">
        <v>532</v>
      </c>
      <c r="M346" s="33" t="s">
        <v>50</v>
      </c>
      <c r="N346" s="33" t="s">
        <v>63</v>
      </c>
      <c r="O346" s="33" t="s">
        <v>124</v>
      </c>
      <c r="P346" s="33" t="s">
        <v>45</v>
      </c>
      <c r="Q346" s="33" t="s">
        <v>45</v>
      </c>
      <c r="R346" s="33" t="s">
        <v>532</v>
      </c>
      <c r="S346" s="33" t="s">
        <v>47</v>
      </c>
      <c r="T346" s="33" t="s">
        <v>68</v>
      </c>
      <c r="U346" s="36" t="n">
        <f aca="false">_xlfn.IFS(T346="PÚBLICA",3,T346="PÚBLICA CLASIFICADA",2,T346="PÚBLICA RESERVADA",1,T346="ALTA",1,T346="BAJA",3)</f>
        <v>2</v>
      </c>
      <c r="V346" s="33" t="s">
        <v>56</v>
      </c>
      <c r="W346" s="36" t="n">
        <f aca="false">_xlfn.IFS(V346="ALTA",1,V346="MEDIA",2,V346="BAJA",3,V346="N/A",1,V346="NO",3,V346="SI",1)</f>
        <v>1</v>
      </c>
      <c r="X346" s="33" t="s">
        <v>56</v>
      </c>
      <c r="Y346" s="36" t="n">
        <f aca="false">_xlfn.IFS(X346="ALTA",1,X346="MEDIA",2,X346="BAJA",3,X346="N/A",1,X346="no",3,X346="si",1,X346="np",1)</f>
        <v>1</v>
      </c>
      <c r="Z346" s="37" t="n">
        <f aca="false">U346+W346+Y346</f>
        <v>4</v>
      </c>
      <c r="AA346" s="33" t="s">
        <v>45</v>
      </c>
      <c r="AB346" s="33" t="s">
        <v>58</v>
      </c>
      <c r="AC346" s="33" t="s">
        <v>58</v>
      </c>
      <c r="AD346" s="33" t="s">
        <v>1145</v>
      </c>
      <c r="AE346" s="33" t="s">
        <v>59</v>
      </c>
      <c r="AF346" s="35" t="n">
        <v>44530</v>
      </c>
      <c r="AG346" s="33" t="s">
        <v>71</v>
      </c>
      <c r="AH346" s="33" t="n">
        <v>1</v>
      </c>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c r="EL346" s="38"/>
      <c r="EM346" s="38"/>
      <c r="EN346" s="38"/>
      <c r="EO346" s="38"/>
      <c r="EP346" s="38"/>
      <c r="EQ346" s="38"/>
      <c r="ER346" s="38"/>
      <c r="ES346" s="38"/>
      <c r="ET346" s="38"/>
      <c r="EU346" s="38"/>
    </row>
    <row r="347" s="33" customFormat="true" ht="88.4" hidden="false" customHeight="false" outlineLevel="0" collapsed="false">
      <c r="A347" s="33" t="s">
        <v>1204</v>
      </c>
      <c r="B347" s="33" t="s">
        <v>947</v>
      </c>
      <c r="C347" s="67" t="s">
        <v>42</v>
      </c>
      <c r="D347" s="33" t="s">
        <v>1205</v>
      </c>
      <c r="E347" s="33" t="s">
        <v>1200</v>
      </c>
      <c r="F347" s="33" t="s">
        <v>45</v>
      </c>
      <c r="G347" s="33" t="n">
        <v>50</v>
      </c>
      <c r="H347" s="33" t="s">
        <v>136</v>
      </c>
      <c r="I347" s="33" t="s">
        <v>47</v>
      </c>
      <c r="J347" s="35" t="s">
        <v>48</v>
      </c>
      <c r="K347" s="35" t="s">
        <v>532</v>
      </c>
      <c r="L347" s="35" t="s">
        <v>532</v>
      </c>
      <c r="M347" s="33" t="s">
        <v>50</v>
      </c>
      <c r="N347" s="33" t="s">
        <v>63</v>
      </c>
      <c r="O347" s="33" t="s">
        <v>124</v>
      </c>
      <c r="P347" s="33" t="s">
        <v>45</v>
      </c>
      <c r="Q347" s="33" t="s">
        <v>45</v>
      </c>
      <c r="R347" s="33" t="s">
        <v>532</v>
      </c>
      <c r="S347" s="33" t="s">
        <v>47</v>
      </c>
      <c r="T347" s="33" t="s">
        <v>68</v>
      </c>
      <c r="U347" s="36" t="n">
        <f aca="false">_xlfn.IFS(T347="PÚBLICA",3,T347="PÚBLICA CLASIFICADA",2,T347="PÚBLICA RESERVADA",1,T347="ALTA",1,T347="BAJA",3)</f>
        <v>2</v>
      </c>
      <c r="V347" s="33" t="s">
        <v>56</v>
      </c>
      <c r="W347" s="36" t="n">
        <f aca="false">_xlfn.IFS(V347="ALTA",1,V347="MEDIA",2,V347="BAJA",3,V347="N/A",1,V347="NO",3,V347="SI",1)</f>
        <v>1</v>
      </c>
      <c r="X347" s="33" t="s">
        <v>56</v>
      </c>
      <c r="Y347" s="36" t="n">
        <f aca="false">_xlfn.IFS(X347="ALTA",1,X347="MEDIA",2,X347="BAJA",3,X347="N/A",1,X347="no",3,X347="si",1,X347="np",1)</f>
        <v>1</v>
      </c>
      <c r="Z347" s="37" t="n">
        <f aca="false">U347+W347+Y347</f>
        <v>4</v>
      </c>
      <c r="AA347" s="33" t="s">
        <v>45</v>
      </c>
      <c r="AB347" s="33" t="s">
        <v>58</v>
      </c>
      <c r="AC347" s="33" t="s">
        <v>58</v>
      </c>
      <c r="AD347" s="33" t="s">
        <v>1145</v>
      </c>
      <c r="AE347" s="33" t="s">
        <v>59</v>
      </c>
      <c r="AF347" s="35" t="n">
        <v>44530</v>
      </c>
      <c r="AG347" s="33" t="s">
        <v>71</v>
      </c>
      <c r="AH347" s="33" t="n">
        <v>1</v>
      </c>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c r="EA347" s="38"/>
      <c r="EB347" s="38"/>
      <c r="EC347" s="38"/>
      <c r="ED347" s="38"/>
      <c r="EE347" s="38"/>
      <c r="EF347" s="38"/>
      <c r="EG347" s="38"/>
      <c r="EH347" s="38"/>
      <c r="EI347" s="38"/>
      <c r="EJ347" s="38"/>
      <c r="EK347" s="38"/>
      <c r="EL347" s="38"/>
      <c r="EM347" s="38"/>
      <c r="EN347" s="38"/>
      <c r="EO347" s="38"/>
      <c r="EP347" s="38"/>
      <c r="EQ347" s="38"/>
      <c r="ER347" s="38"/>
      <c r="ES347" s="38"/>
      <c r="ET347" s="38"/>
      <c r="EU347" s="38"/>
    </row>
    <row r="348" s="33" customFormat="true" ht="88.4" hidden="false" customHeight="false" outlineLevel="0" collapsed="false">
      <c r="A348" s="33" t="s">
        <v>1206</v>
      </c>
      <c r="B348" s="33" t="s">
        <v>947</v>
      </c>
      <c r="C348" s="67" t="s">
        <v>42</v>
      </c>
      <c r="D348" s="33" t="s">
        <v>1207</v>
      </c>
      <c r="E348" s="33" t="s">
        <v>1208</v>
      </c>
      <c r="F348" s="33" t="s">
        <v>45</v>
      </c>
      <c r="G348" s="33" t="n">
        <v>50</v>
      </c>
      <c r="H348" s="33" t="s">
        <v>136</v>
      </c>
      <c r="I348" s="33" t="s">
        <v>47</v>
      </c>
      <c r="J348" s="35" t="s">
        <v>48</v>
      </c>
      <c r="K348" s="35" t="s">
        <v>532</v>
      </c>
      <c r="L348" s="35" t="s">
        <v>532</v>
      </c>
      <c r="M348" s="33" t="s">
        <v>50</v>
      </c>
      <c r="N348" s="33" t="s">
        <v>63</v>
      </c>
      <c r="O348" s="33" t="s">
        <v>124</v>
      </c>
      <c r="P348" s="33" t="s">
        <v>45</v>
      </c>
      <c r="Q348" s="33" t="s">
        <v>45</v>
      </c>
      <c r="R348" s="33" t="s">
        <v>532</v>
      </c>
      <c r="S348" s="33" t="s">
        <v>47</v>
      </c>
      <c r="T348" s="33" t="s">
        <v>68</v>
      </c>
      <c r="U348" s="36" t="n">
        <f aca="false">_xlfn.IFS(T348="PÚBLICA",3,T348="PÚBLICA CLASIFICADA",2,T348="PÚBLICA RESERVADA",1,T348="ALTA",1,T348="BAJA",3)</f>
        <v>2</v>
      </c>
      <c r="V348" s="33" t="s">
        <v>56</v>
      </c>
      <c r="W348" s="36" t="n">
        <f aca="false">_xlfn.IFS(V348="ALTA",1,V348="MEDIA",2,V348="BAJA",3,V348="N/A",1,V348="NO",3,V348="SI",1)</f>
        <v>1</v>
      </c>
      <c r="X348" s="33" t="s">
        <v>56</v>
      </c>
      <c r="Y348" s="36" t="n">
        <f aca="false">_xlfn.IFS(X348="ALTA",1,X348="MEDIA",2,X348="BAJA",3,X348="N/A",1,X348="no",3,X348="si",1,X348="np",1)</f>
        <v>1</v>
      </c>
      <c r="Z348" s="37" t="n">
        <f aca="false">U348+W348+Y348</f>
        <v>4</v>
      </c>
      <c r="AA348" s="33" t="s">
        <v>45</v>
      </c>
      <c r="AB348" s="33" t="s">
        <v>58</v>
      </c>
      <c r="AC348" s="33" t="s">
        <v>58</v>
      </c>
      <c r="AD348" s="33" t="s">
        <v>1145</v>
      </c>
      <c r="AE348" s="33" t="s">
        <v>59</v>
      </c>
      <c r="AF348" s="35" t="n">
        <v>44530</v>
      </c>
      <c r="AG348" s="33" t="s">
        <v>71</v>
      </c>
      <c r="AH348" s="33" t="n">
        <v>1</v>
      </c>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c r="EA348" s="38"/>
      <c r="EB348" s="38"/>
      <c r="EC348" s="38"/>
      <c r="ED348" s="38"/>
      <c r="EE348" s="38"/>
      <c r="EF348" s="38"/>
      <c r="EG348" s="38"/>
      <c r="EH348" s="38"/>
      <c r="EI348" s="38"/>
      <c r="EJ348" s="38"/>
      <c r="EK348" s="38"/>
      <c r="EL348" s="38"/>
      <c r="EM348" s="38"/>
      <c r="EN348" s="38"/>
      <c r="EO348" s="38"/>
      <c r="EP348" s="38"/>
      <c r="EQ348" s="38"/>
      <c r="ER348" s="38"/>
      <c r="ES348" s="38"/>
      <c r="ET348" s="38"/>
      <c r="EU348" s="38"/>
    </row>
    <row r="349" s="33" customFormat="true" ht="88.4" hidden="false" customHeight="false" outlineLevel="0" collapsed="false">
      <c r="A349" s="33" t="s">
        <v>1209</v>
      </c>
      <c r="B349" s="33" t="s">
        <v>947</v>
      </c>
      <c r="C349" s="67" t="s">
        <v>42</v>
      </c>
      <c r="D349" s="33" t="s">
        <v>1210</v>
      </c>
      <c r="E349" s="33" t="s">
        <v>1211</v>
      </c>
      <c r="F349" s="33" t="s">
        <v>45</v>
      </c>
      <c r="G349" s="33" t="n">
        <v>50</v>
      </c>
      <c r="H349" s="33" t="s">
        <v>136</v>
      </c>
      <c r="I349" s="33" t="s">
        <v>47</v>
      </c>
      <c r="J349" s="35" t="s">
        <v>48</v>
      </c>
      <c r="K349" s="35" t="s">
        <v>532</v>
      </c>
      <c r="L349" s="35" t="s">
        <v>532</v>
      </c>
      <c r="M349" s="33" t="s">
        <v>50</v>
      </c>
      <c r="N349" s="33" t="s">
        <v>63</v>
      </c>
      <c r="O349" s="33" t="s">
        <v>124</v>
      </c>
      <c r="P349" s="33" t="s">
        <v>45</v>
      </c>
      <c r="Q349" s="33" t="s">
        <v>45</v>
      </c>
      <c r="R349" s="33" t="s">
        <v>532</v>
      </c>
      <c r="S349" s="33" t="s">
        <v>47</v>
      </c>
      <c r="T349" s="33" t="s">
        <v>68</v>
      </c>
      <c r="U349" s="36" t="n">
        <f aca="false">_xlfn.IFS(T349="PÚBLICA",3,T349="PÚBLICA CLASIFICADA",2,T349="PÚBLICA RESERVADA",1,T349="ALTA",1,T349="BAJA",3)</f>
        <v>2</v>
      </c>
      <c r="V349" s="33" t="s">
        <v>56</v>
      </c>
      <c r="W349" s="36" t="n">
        <f aca="false">_xlfn.IFS(V349="ALTA",1,V349="MEDIA",2,V349="BAJA",3,V349="N/A",1,V349="NO",3,V349="SI",1)</f>
        <v>1</v>
      </c>
      <c r="X349" s="33" t="s">
        <v>56</v>
      </c>
      <c r="Y349" s="36" t="n">
        <f aca="false">_xlfn.IFS(X349="ALTA",1,X349="MEDIA",2,X349="BAJA",3,X349="N/A",1,X349="no",3,X349="si",1,X349="np",1)</f>
        <v>1</v>
      </c>
      <c r="Z349" s="37" t="n">
        <f aca="false">U349+W349+Y349</f>
        <v>4</v>
      </c>
      <c r="AA349" s="63" t="s">
        <v>45</v>
      </c>
      <c r="AB349" s="33" t="s">
        <v>58</v>
      </c>
      <c r="AC349" s="33" t="s">
        <v>58</v>
      </c>
      <c r="AD349" s="33" t="s">
        <v>1145</v>
      </c>
      <c r="AE349" s="33" t="s">
        <v>59</v>
      </c>
      <c r="AF349" s="35" t="n">
        <v>44530</v>
      </c>
      <c r="AG349" s="33" t="s">
        <v>71</v>
      </c>
      <c r="AH349" s="33" t="n">
        <v>1</v>
      </c>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c r="EA349" s="38"/>
      <c r="EB349" s="38"/>
      <c r="EC349" s="38"/>
      <c r="ED349" s="38"/>
      <c r="EE349" s="38"/>
      <c r="EF349" s="38"/>
      <c r="EG349" s="38"/>
      <c r="EH349" s="38"/>
      <c r="EI349" s="38"/>
      <c r="EJ349" s="38"/>
      <c r="EK349" s="38"/>
      <c r="EL349" s="38"/>
      <c r="EM349" s="38"/>
      <c r="EN349" s="38"/>
      <c r="EO349" s="38"/>
      <c r="EP349" s="38"/>
      <c r="EQ349" s="38"/>
      <c r="ER349" s="38"/>
      <c r="ES349" s="38"/>
      <c r="ET349" s="38"/>
      <c r="EU349" s="38"/>
    </row>
    <row r="350" s="33" customFormat="true" ht="88.4" hidden="false" customHeight="false" outlineLevel="0" collapsed="false">
      <c r="A350" s="33" t="s">
        <v>1212</v>
      </c>
      <c r="B350" s="33" t="s">
        <v>947</v>
      </c>
      <c r="C350" s="67" t="s">
        <v>42</v>
      </c>
      <c r="D350" s="33" t="s">
        <v>1213</v>
      </c>
      <c r="E350" s="33" t="s">
        <v>1214</v>
      </c>
      <c r="F350" s="33" t="s">
        <v>45</v>
      </c>
      <c r="G350" s="33" t="n">
        <v>50</v>
      </c>
      <c r="H350" s="33" t="s">
        <v>136</v>
      </c>
      <c r="I350" s="33" t="s">
        <v>47</v>
      </c>
      <c r="J350" s="35" t="s">
        <v>48</v>
      </c>
      <c r="K350" s="35" t="s">
        <v>532</v>
      </c>
      <c r="L350" s="35" t="s">
        <v>532</v>
      </c>
      <c r="M350" s="33" t="s">
        <v>50</v>
      </c>
      <c r="N350" s="33" t="s">
        <v>63</v>
      </c>
      <c r="O350" s="33" t="s">
        <v>124</v>
      </c>
      <c r="P350" s="33" t="s">
        <v>45</v>
      </c>
      <c r="Q350" s="33" t="s">
        <v>45</v>
      </c>
      <c r="R350" s="33" t="s">
        <v>532</v>
      </c>
      <c r="S350" s="33" t="s">
        <v>47</v>
      </c>
      <c r="T350" s="33" t="s">
        <v>68</v>
      </c>
      <c r="U350" s="36" t="n">
        <f aca="false">_xlfn.IFS(T350="PÚBLICA",3,T350="PÚBLICA CLASIFICADA",2,T350="PÚBLICA RESERVADA",1,T350="ALTA",1,T350="BAJA",3)</f>
        <v>2</v>
      </c>
      <c r="V350" s="33" t="s">
        <v>56</v>
      </c>
      <c r="W350" s="36" t="n">
        <f aca="false">_xlfn.IFS(V350="ALTA",1,V350="MEDIA",2,V350="BAJA",3,V350="N/A",1,V350="NO",3,V350="SI",1)</f>
        <v>1</v>
      </c>
      <c r="X350" s="33" t="s">
        <v>56</v>
      </c>
      <c r="Y350" s="36" t="n">
        <f aca="false">_xlfn.IFS(X350="ALTA",1,X350="MEDIA",2,X350="BAJA",3,X350="N/A",1,X350="no",3,X350="si",1,X350="np",1)</f>
        <v>1</v>
      </c>
      <c r="Z350" s="37" t="n">
        <f aca="false">U350+W350+Y350</f>
        <v>4</v>
      </c>
      <c r="AA350" s="63" t="s">
        <v>45</v>
      </c>
      <c r="AB350" s="33" t="s">
        <v>58</v>
      </c>
      <c r="AC350" s="33" t="s">
        <v>58</v>
      </c>
      <c r="AD350" s="33" t="s">
        <v>1145</v>
      </c>
      <c r="AE350" s="33" t="s">
        <v>59</v>
      </c>
      <c r="AF350" s="35" t="n">
        <v>44530</v>
      </c>
      <c r="AG350" s="33" t="s">
        <v>71</v>
      </c>
      <c r="AH350" s="33" t="n">
        <v>1</v>
      </c>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c r="EF350" s="38"/>
      <c r="EG350" s="38"/>
      <c r="EH350" s="38"/>
      <c r="EI350" s="38"/>
      <c r="EJ350" s="38"/>
      <c r="EK350" s="38"/>
      <c r="EL350" s="38"/>
      <c r="EM350" s="38"/>
      <c r="EN350" s="38"/>
      <c r="EO350" s="38"/>
      <c r="EP350" s="38"/>
      <c r="EQ350" s="38"/>
      <c r="ER350" s="38"/>
      <c r="ES350" s="38"/>
      <c r="ET350" s="38"/>
      <c r="EU350" s="38"/>
    </row>
    <row r="351" s="33" customFormat="true" ht="75.75" hidden="false" customHeight="false" outlineLevel="0" collapsed="false">
      <c r="A351" s="33" t="s">
        <v>1215</v>
      </c>
      <c r="B351" s="33" t="s">
        <v>947</v>
      </c>
      <c r="C351" s="67" t="s">
        <v>42</v>
      </c>
      <c r="D351" s="33" t="s">
        <v>1216</v>
      </c>
      <c r="E351" s="33" t="s">
        <v>1217</v>
      </c>
      <c r="F351" s="33" t="s">
        <v>45</v>
      </c>
      <c r="G351" s="33" t="n">
        <v>50</v>
      </c>
      <c r="H351" s="33" t="s">
        <v>46</v>
      </c>
      <c r="I351" s="33" t="s">
        <v>47</v>
      </c>
      <c r="J351" s="35" t="s">
        <v>48</v>
      </c>
      <c r="K351" s="35" t="s">
        <v>532</v>
      </c>
      <c r="L351" s="35" t="s">
        <v>532</v>
      </c>
      <c r="M351" s="33" t="s">
        <v>50</v>
      </c>
      <c r="N351" s="33" t="s">
        <v>63</v>
      </c>
      <c r="O351" s="33" t="s">
        <v>124</v>
      </c>
      <c r="P351" s="33" t="s">
        <v>45</v>
      </c>
      <c r="Q351" s="33" t="s">
        <v>45</v>
      </c>
      <c r="R351" s="33" t="s">
        <v>532</v>
      </c>
      <c r="S351" s="33" t="s">
        <v>47</v>
      </c>
      <c r="T351" s="33" t="s">
        <v>55</v>
      </c>
      <c r="U351" s="36" t="n">
        <f aca="false">_xlfn.IFS(T351="PÚBLICA",3,T351="PÚBLICA CLASIFICADA",2,T351="PÚBLICA RESERVADA",1,T351="ALTA",1,T351="BAJA",3)</f>
        <v>3</v>
      </c>
      <c r="V351" s="33" t="s">
        <v>56</v>
      </c>
      <c r="W351" s="36" t="n">
        <f aca="false">_xlfn.IFS(V351="ALTA",1,V351="MEDIA",2,V351="BAJA",3,V351="N/A",1,V351="NO",3,V351="SI",1)</f>
        <v>1</v>
      </c>
      <c r="X351" s="33" t="s">
        <v>57</v>
      </c>
      <c r="Y351" s="36" t="n">
        <f aca="false">_xlfn.IFS(X351="ALTA",1,X351="MEDIA",2,X351="BAJA",3,X351="N/A",1,X351="no",3,X351="si",1,X351="np",1)</f>
        <v>2</v>
      </c>
      <c r="Z351" s="37" t="n">
        <f aca="false">U351+W351+Y351</f>
        <v>6</v>
      </c>
      <c r="AA351" s="63" t="s">
        <v>47</v>
      </c>
      <c r="AB351" s="33" t="s">
        <v>47</v>
      </c>
      <c r="AC351" s="33" t="s">
        <v>47</v>
      </c>
      <c r="AD351" s="33" t="s">
        <v>47</v>
      </c>
      <c r="AE351" s="33" t="s">
        <v>47</v>
      </c>
      <c r="AF351" s="35" t="n">
        <v>44530</v>
      </c>
      <c r="AG351" s="33" t="s">
        <v>47</v>
      </c>
      <c r="AH351" s="33" t="n">
        <v>1</v>
      </c>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c r="EA351" s="38"/>
      <c r="EB351" s="38"/>
      <c r="EC351" s="38"/>
      <c r="ED351" s="38"/>
      <c r="EE351" s="38"/>
      <c r="EF351" s="38"/>
      <c r="EG351" s="38"/>
      <c r="EH351" s="38"/>
      <c r="EI351" s="38"/>
      <c r="EJ351" s="38"/>
      <c r="EK351" s="38"/>
      <c r="EL351" s="38"/>
      <c r="EM351" s="38"/>
      <c r="EN351" s="38"/>
      <c r="EO351" s="38"/>
      <c r="EP351" s="38"/>
      <c r="EQ351" s="38"/>
      <c r="ER351" s="38"/>
      <c r="ES351" s="38"/>
      <c r="ET351" s="38"/>
      <c r="EU351" s="38"/>
    </row>
    <row r="352" s="33" customFormat="true" ht="37.85" hidden="false" customHeight="false" outlineLevel="0" collapsed="false">
      <c r="A352" s="33" t="s">
        <v>1218</v>
      </c>
      <c r="B352" s="33" t="s">
        <v>947</v>
      </c>
      <c r="C352" s="67" t="s">
        <v>42</v>
      </c>
      <c r="D352" s="33" t="s">
        <v>1219</v>
      </c>
      <c r="E352" s="33" t="s">
        <v>1220</v>
      </c>
      <c r="F352" s="33" t="s">
        <v>45</v>
      </c>
      <c r="G352" s="33" t="n">
        <v>50</v>
      </c>
      <c r="H352" s="33" t="s">
        <v>46</v>
      </c>
      <c r="I352" s="33" t="s">
        <v>47</v>
      </c>
      <c r="J352" s="35" t="s">
        <v>48</v>
      </c>
      <c r="K352" s="35" t="s">
        <v>532</v>
      </c>
      <c r="L352" s="35" t="s">
        <v>532</v>
      </c>
      <c r="M352" s="33" t="s">
        <v>50</v>
      </c>
      <c r="N352" s="33" t="s">
        <v>63</v>
      </c>
      <c r="O352" s="33" t="s">
        <v>124</v>
      </c>
      <c r="P352" s="33" t="s">
        <v>45</v>
      </c>
      <c r="Q352" s="33" t="s">
        <v>45</v>
      </c>
      <c r="R352" s="33" t="s">
        <v>532</v>
      </c>
      <c r="S352" s="33" t="s">
        <v>47</v>
      </c>
      <c r="T352" s="33" t="s">
        <v>55</v>
      </c>
      <c r="U352" s="36" t="n">
        <f aca="false">_xlfn.IFS(T352="PÚBLICA",3,T352="PÚBLICA CLASIFICADA",2,T352="PÚBLICA RESERVADA",1,T352="ALTA",1,T352="BAJA",3)</f>
        <v>3</v>
      </c>
      <c r="V352" s="33" t="s">
        <v>56</v>
      </c>
      <c r="W352" s="36" t="n">
        <f aca="false">_xlfn.IFS(V352="ALTA",1,V352="MEDIA",2,V352="BAJA",3,V352="N/A",1,V352="NO",3,V352="SI",1)</f>
        <v>1</v>
      </c>
      <c r="X352" s="33" t="s">
        <v>57</v>
      </c>
      <c r="Y352" s="36" t="n">
        <f aca="false">_xlfn.IFS(X352="ALTA",1,X352="MEDIA",2,X352="BAJA",3,X352="N/A",1,X352="no",3,X352="si",1,X352="np",1)</f>
        <v>2</v>
      </c>
      <c r="Z352" s="37" t="n">
        <f aca="false">U352+W352+Y352</f>
        <v>6</v>
      </c>
      <c r="AA352" s="63" t="s">
        <v>47</v>
      </c>
      <c r="AB352" s="33" t="s">
        <v>47</v>
      </c>
      <c r="AC352" s="33" t="s">
        <v>47</v>
      </c>
      <c r="AD352" s="33" t="s">
        <v>47</v>
      </c>
      <c r="AE352" s="33" t="s">
        <v>47</v>
      </c>
      <c r="AF352" s="35" t="n">
        <v>44530</v>
      </c>
      <c r="AG352" s="33" t="s">
        <v>47</v>
      </c>
      <c r="AH352" s="33" t="n">
        <v>1</v>
      </c>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c r="EA352" s="38"/>
      <c r="EB352" s="38"/>
      <c r="EC352" s="38"/>
      <c r="ED352" s="38"/>
      <c r="EE352" s="38"/>
      <c r="EF352" s="38"/>
      <c r="EG352" s="38"/>
      <c r="EH352" s="38"/>
      <c r="EI352" s="38"/>
      <c r="EJ352" s="38"/>
      <c r="EK352" s="38"/>
      <c r="EL352" s="38"/>
      <c r="EM352" s="38"/>
      <c r="EN352" s="38"/>
      <c r="EO352" s="38"/>
      <c r="EP352" s="38"/>
      <c r="EQ352" s="38"/>
      <c r="ER352" s="38"/>
      <c r="ES352" s="38"/>
      <c r="ET352" s="38"/>
      <c r="EU352" s="38"/>
    </row>
    <row r="353" s="33" customFormat="true" ht="88.4" hidden="false" customHeight="false" outlineLevel="0" collapsed="false">
      <c r="A353" s="33" t="s">
        <v>1221</v>
      </c>
      <c r="B353" s="33" t="s">
        <v>947</v>
      </c>
      <c r="C353" s="67" t="s">
        <v>42</v>
      </c>
      <c r="D353" s="33" t="s">
        <v>1222</v>
      </c>
      <c r="E353" s="33" t="s">
        <v>1223</v>
      </c>
      <c r="F353" s="33" t="s">
        <v>45</v>
      </c>
      <c r="G353" s="33" t="n">
        <v>50</v>
      </c>
      <c r="H353" s="33" t="s">
        <v>136</v>
      </c>
      <c r="I353" s="33" t="s">
        <v>47</v>
      </c>
      <c r="J353" s="35" t="s">
        <v>48</v>
      </c>
      <c r="K353" s="35" t="s">
        <v>532</v>
      </c>
      <c r="L353" s="35" t="s">
        <v>532</v>
      </c>
      <c r="M353" s="33" t="s">
        <v>50</v>
      </c>
      <c r="N353" s="33" t="s">
        <v>63</v>
      </c>
      <c r="O353" s="33" t="s">
        <v>124</v>
      </c>
      <c r="P353" s="33" t="s">
        <v>45</v>
      </c>
      <c r="Q353" s="33" t="s">
        <v>45</v>
      </c>
      <c r="R353" s="33" t="s">
        <v>532</v>
      </c>
      <c r="S353" s="33" t="s">
        <v>47</v>
      </c>
      <c r="T353" s="33" t="s">
        <v>68</v>
      </c>
      <c r="U353" s="36" t="n">
        <f aca="false">_xlfn.IFS(T353="PÚBLICA",3,T353="PÚBLICA CLASIFICADA",2,T353="PÚBLICA RESERVADA",1,T353="ALTA",1,T353="BAJA",3)</f>
        <v>2</v>
      </c>
      <c r="V353" s="33" t="s">
        <v>56</v>
      </c>
      <c r="W353" s="36" t="n">
        <f aca="false">_xlfn.IFS(V353="ALTA",1,V353="MEDIA",2,V353="BAJA",3,V353="N/A",1,V353="NO",3,V353="SI",1)</f>
        <v>1</v>
      </c>
      <c r="X353" s="33" t="s">
        <v>56</v>
      </c>
      <c r="Y353" s="36" t="n">
        <f aca="false">_xlfn.IFS(X353="ALTA",1,X353="MEDIA",2,X353="BAJA",3,X353="N/A",1,X353="no",3,X353="si",1,X353="np",1)</f>
        <v>1</v>
      </c>
      <c r="Z353" s="37" t="n">
        <f aca="false">U353+W353+Y353</f>
        <v>4</v>
      </c>
      <c r="AA353" s="63" t="s">
        <v>45</v>
      </c>
      <c r="AB353" s="33" t="s">
        <v>58</v>
      </c>
      <c r="AC353" s="33" t="s">
        <v>58</v>
      </c>
      <c r="AD353" s="33" t="s">
        <v>1145</v>
      </c>
      <c r="AE353" s="33" t="s">
        <v>59</v>
      </c>
      <c r="AF353" s="35" t="n">
        <v>44530</v>
      </c>
      <c r="AG353" s="33" t="s">
        <v>71</v>
      </c>
      <c r="AH353" s="33" t="n">
        <v>1</v>
      </c>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c r="EA353" s="38"/>
      <c r="EB353" s="38"/>
      <c r="EC353" s="38"/>
      <c r="ED353" s="38"/>
      <c r="EE353" s="38"/>
      <c r="EF353" s="38"/>
      <c r="EG353" s="38"/>
      <c r="EH353" s="38"/>
      <c r="EI353" s="38"/>
      <c r="EJ353" s="38"/>
      <c r="EK353" s="38"/>
      <c r="EL353" s="38"/>
      <c r="EM353" s="38"/>
      <c r="EN353" s="38"/>
      <c r="EO353" s="38"/>
      <c r="EP353" s="38"/>
      <c r="EQ353" s="38"/>
      <c r="ER353" s="38"/>
      <c r="ES353" s="38"/>
      <c r="ET353" s="38"/>
      <c r="EU353" s="38"/>
    </row>
    <row r="354" s="33" customFormat="true" ht="88.4" hidden="false" customHeight="false" outlineLevel="0" collapsed="false">
      <c r="A354" s="33" t="s">
        <v>1224</v>
      </c>
      <c r="B354" s="33" t="s">
        <v>947</v>
      </c>
      <c r="C354" s="67" t="s">
        <v>42</v>
      </c>
      <c r="D354" s="33" t="s">
        <v>1225</v>
      </c>
      <c r="E354" s="33" t="s">
        <v>1226</v>
      </c>
      <c r="F354" s="33" t="s">
        <v>45</v>
      </c>
      <c r="G354" s="33" t="n">
        <v>50</v>
      </c>
      <c r="H354" s="33" t="s">
        <v>136</v>
      </c>
      <c r="I354" s="33" t="s">
        <v>47</v>
      </c>
      <c r="J354" s="35" t="s">
        <v>48</v>
      </c>
      <c r="K354" s="35" t="s">
        <v>532</v>
      </c>
      <c r="L354" s="35" t="s">
        <v>532</v>
      </c>
      <c r="M354" s="33" t="s">
        <v>50</v>
      </c>
      <c r="N354" s="33" t="s">
        <v>63</v>
      </c>
      <c r="O354" s="33" t="s">
        <v>124</v>
      </c>
      <c r="P354" s="33" t="s">
        <v>45</v>
      </c>
      <c r="Q354" s="33" t="s">
        <v>45</v>
      </c>
      <c r="R354" s="33" t="s">
        <v>532</v>
      </c>
      <c r="S354" s="33" t="s">
        <v>47</v>
      </c>
      <c r="T354" s="33" t="s">
        <v>68</v>
      </c>
      <c r="U354" s="36" t="n">
        <f aca="false">_xlfn.IFS(T354="PÚBLICA",3,T354="PÚBLICA CLASIFICADA",2,T354="PÚBLICA RESERVADA",1,T354="ALTA",1,T354="BAJA",3)</f>
        <v>2</v>
      </c>
      <c r="V354" s="33" t="s">
        <v>56</v>
      </c>
      <c r="W354" s="36" t="n">
        <f aca="false">_xlfn.IFS(V354="ALTA",1,V354="MEDIA",2,V354="BAJA",3,V354="N/A",1,V354="NO",3,V354="SI",1)</f>
        <v>1</v>
      </c>
      <c r="X354" s="33" t="s">
        <v>56</v>
      </c>
      <c r="Y354" s="36" t="n">
        <f aca="false">_xlfn.IFS(X354="ALTA",1,X354="MEDIA",2,X354="BAJA",3,X354="N/A",1,X354="no",3,X354="si",1,X354="np",1)</f>
        <v>1</v>
      </c>
      <c r="Z354" s="37" t="n">
        <f aca="false">U354+W354+Y354</f>
        <v>4</v>
      </c>
      <c r="AA354" s="63" t="s">
        <v>45</v>
      </c>
      <c r="AB354" s="33" t="s">
        <v>58</v>
      </c>
      <c r="AC354" s="33" t="s">
        <v>58</v>
      </c>
      <c r="AD354" s="33" t="s">
        <v>1145</v>
      </c>
      <c r="AE354" s="33" t="s">
        <v>59</v>
      </c>
      <c r="AF354" s="35" t="n">
        <v>44530</v>
      </c>
      <c r="AG354" s="33" t="s">
        <v>71</v>
      </c>
      <c r="AH354" s="33" t="n">
        <v>1</v>
      </c>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c r="EA354" s="38"/>
      <c r="EB354" s="38"/>
      <c r="EC354" s="38"/>
      <c r="ED354" s="38"/>
      <c r="EE354" s="38"/>
      <c r="EF354" s="38"/>
      <c r="EG354" s="38"/>
      <c r="EH354" s="38"/>
      <c r="EI354" s="38"/>
      <c r="EJ354" s="38"/>
      <c r="EK354" s="38"/>
      <c r="EL354" s="38"/>
      <c r="EM354" s="38"/>
      <c r="EN354" s="38"/>
      <c r="EO354" s="38"/>
      <c r="EP354" s="38"/>
      <c r="EQ354" s="38"/>
      <c r="ER354" s="38"/>
      <c r="ES354" s="38"/>
      <c r="ET354" s="38"/>
      <c r="EU354" s="38"/>
    </row>
    <row r="355" s="33" customFormat="true" ht="88.4" hidden="false" customHeight="false" outlineLevel="0" collapsed="false">
      <c r="A355" s="33" t="s">
        <v>1227</v>
      </c>
      <c r="B355" s="33" t="s">
        <v>947</v>
      </c>
      <c r="C355" s="67" t="s">
        <v>42</v>
      </c>
      <c r="D355" s="33" t="s">
        <v>1228</v>
      </c>
      <c r="E355" s="33" t="s">
        <v>1191</v>
      </c>
      <c r="F355" s="33" t="s">
        <v>45</v>
      </c>
      <c r="G355" s="33" t="n">
        <v>50</v>
      </c>
      <c r="H355" s="33" t="s">
        <v>136</v>
      </c>
      <c r="I355" s="33" t="s">
        <v>47</v>
      </c>
      <c r="J355" s="35" t="s">
        <v>48</v>
      </c>
      <c r="K355" s="35" t="s">
        <v>532</v>
      </c>
      <c r="L355" s="35" t="s">
        <v>532</v>
      </c>
      <c r="M355" s="33" t="s">
        <v>50</v>
      </c>
      <c r="N355" s="33" t="s">
        <v>63</v>
      </c>
      <c r="O355" s="33" t="s">
        <v>124</v>
      </c>
      <c r="P355" s="33" t="s">
        <v>45</v>
      </c>
      <c r="Q355" s="33" t="s">
        <v>45</v>
      </c>
      <c r="R355" s="33" t="s">
        <v>532</v>
      </c>
      <c r="S355" s="33" t="s">
        <v>47</v>
      </c>
      <c r="T355" s="33" t="s">
        <v>68</v>
      </c>
      <c r="U355" s="36" t="n">
        <f aca="false">_xlfn.IFS(T355="PÚBLICA",3,T355="PÚBLICA CLASIFICADA",2,T355="PÚBLICA RESERVADA",1,T355="ALTA",1,T355="BAJA",3)</f>
        <v>2</v>
      </c>
      <c r="V355" s="33" t="s">
        <v>56</v>
      </c>
      <c r="W355" s="36" t="n">
        <f aca="false">_xlfn.IFS(V355="ALTA",1,V355="MEDIA",2,V355="BAJA",3,V355="N/A",1,V355="NO",3,V355="SI",1)</f>
        <v>1</v>
      </c>
      <c r="X355" s="33" t="s">
        <v>56</v>
      </c>
      <c r="Y355" s="36" t="n">
        <f aca="false">_xlfn.IFS(X355="ALTA",1,X355="MEDIA",2,X355="BAJA",3,X355="N/A",1,X355="no",3,X355="si",1,X355="np",1)</f>
        <v>1</v>
      </c>
      <c r="Z355" s="37" t="n">
        <f aca="false">U355+W355+Y355</f>
        <v>4</v>
      </c>
      <c r="AA355" s="63" t="s">
        <v>45</v>
      </c>
      <c r="AB355" s="33" t="s">
        <v>58</v>
      </c>
      <c r="AC355" s="33" t="s">
        <v>58</v>
      </c>
      <c r="AD355" s="33" t="s">
        <v>1145</v>
      </c>
      <c r="AE355" s="33" t="s">
        <v>59</v>
      </c>
      <c r="AF355" s="35" t="n">
        <v>44530</v>
      </c>
      <c r="AG355" s="33" t="s">
        <v>71</v>
      </c>
      <c r="AH355" s="33" t="n">
        <v>1</v>
      </c>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c r="EA355" s="38"/>
      <c r="EB355" s="38"/>
      <c r="EC355" s="38"/>
      <c r="ED355" s="38"/>
      <c r="EE355" s="38"/>
      <c r="EF355" s="38"/>
      <c r="EG355" s="38"/>
      <c r="EH355" s="38"/>
      <c r="EI355" s="38"/>
      <c r="EJ355" s="38"/>
      <c r="EK355" s="38"/>
      <c r="EL355" s="38"/>
      <c r="EM355" s="38"/>
      <c r="EN355" s="38"/>
      <c r="EO355" s="38"/>
      <c r="EP355" s="38"/>
      <c r="EQ355" s="38"/>
      <c r="ER355" s="38"/>
      <c r="ES355" s="38"/>
      <c r="ET355" s="38"/>
      <c r="EU355" s="38"/>
    </row>
    <row r="356" s="33" customFormat="true" ht="37.85" hidden="false" customHeight="false" outlineLevel="0" collapsed="false">
      <c r="A356" s="33" t="s">
        <v>1229</v>
      </c>
      <c r="B356" s="33" t="s">
        <v>947</v>
      </c>
      <c r="C356" s="67" t="s">
        <v>42</v>
      </c>
      <c r="D356" s="33" t="s">
        <v>1230</v>
      </c>
      <c r="E356" s="33" t="s">
        <v>1231</v>
      </c>
      <c r="F356" s="33" t="s">
        <v>45</v>
      </c>
      <c r="G356" s="33" t="n">
        <v>50</v>
      </c>
      <c r="H356" s="33" t="s">
        <v>46</v>
      </c>
      <c r="I356" s="33" t="s">
        <v>47</v>
      </c>
      <c r="J356" s="35" t="s">
        <v>48</v>
      </c>
      <c r="K356" s="35" t="s">
        <v>532</v>
      </c>
      <c r="L356" s="35" t="s">
        <v>532</v>
      </c>
      <c r="M356" s="33" t="s">
        <v>50</v>
      </c>
      <c r="N356" s="33" t="s">
        <v>63</v>
      </c>
      <c r="O356" s="33" t="s">
        <v>124</v>
      </c>
      <c r="P356" s="33" t="s">
        <v>45</v>
      </c>
      <c r="Q356" s="33" t="s">
        <v>45</v>
      </c>
      <c r="R356" s="33" t="s">
        <v>532</v>
      </c>
      <c r="S356" s="33" t="s">
        <v>47</v>
      </c>
      <c r="T356" s="33" t="s">
        <v>55</v>
      </c>
      <c r="U356" s="36" t="n">
        <f aca="false">_xlfn.IFS(T356="PÚBLICA",3,T356="PÚBLICA CLASIFICADA",2,T356="PÚBLICA RESERVADA",1,T356="ALTA",1,T356="BAJA",3)</f>
        <v>3</v>
      </c>
      <c r="V356" s="33" t="s">
        <v>56</v>
      </c>
      <c r="W356" s="36" t="n">
        <f aca="false">_xlfn.IFS(V356="ALTA",1,V356="MEDIA",2,V356="BAJA",3,V356="N/A",1,V356="NO",3,V356="SI",1)</f>
        <v>1</v>
      </c>
      <c r="X356" s="33" t="s">
        <v>57</v>
      </c>
      <c r="Y356" s="36" t="n">
        <f aca="false">_xlfn.IFS(X356="ALTA",1,X356="MEDIA",2,X356="BAJA",3,X356="N/A",1,X356="no",3,X356="si",1,X356="np",1)</f>
        <v>2</v>
      </c>
      <c r="Z356" s="37" t="n">
        <f aca="false">U356+W356+Y356</f>
        <v>6</v>
      </c>
      <c r="AA356" s="63" t="s">
        <v>47</v>
      </c>
      <c r="AB356" s="33" t="s">
        <v>47</v>
      </c>
      <c r="AC356" s="33" t="s">
        <v>47</v>
      </c>
      <c r="AD356" s="33" t="s">
        <v>47</v>
      </c>
      <c r="AE356" s="33" t="s">
        <v>47</v>
      </c>
      <c r="AF356" s="35" t="n">
        <v>44530</v>
      </c>
      <c r="AG356" s="33" t="s">
        <v>47</v>
      </c>
      <c r="AH356" s="33" t="n">
        <v>1</v>
      </c>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c r="EA356" s="38"/>
      <c r="EB356" s="38"/>
      <c r="EC356" s="38"/>
      <c r="ED356" s="38"/>
      <c r="EE356" s="38"/>
      <c r="EF356" s="38"/>
      <c r="EG356" s="38"/>
      <c r="EH356" s="38"/>
      <c r="EI356" s="38"/>
      <c r="EJ356" s="38"/>
      <c r="EK356" s="38"/>
      <c r="EL356" s="38"/>
      <c r="EM356" s="38"/>
      <c r="EN356" s="38"/>
      <c r="EO356" s="38"/>
      <c r="EP356" s="38"/>
      <c r="EQ356" s="38"/>
      <c r="ER356" s="38"/>
      <c r="ES356" s="38"/>
      <c r="ET356" s="38"/>
      <c r="EU356" s="38"/>
    </row>
    <row r="357" s="33" customFormat="true" ht="37.85" hidden="false" customHeight="false" outlineLevel="0" collapsed="false">
      <c r="A357" s="33" t="s">
        <v>1232</v>
      </c>
      <c r="B357" s="33" t="s">
        <v>947</v>
      </c>
      <c r="C357" s="67" t="s">
        <v>42</v>
      </c>
      <c r="D357" s="33" t="s">
        <v>1233</v>
      </c>
      <c r="E357" s="33" t="s">
        <v>1234</v>
      </c>
      <c r="F357" s="33" t="s">
        <v>45</v>
      </c>
      <c r="G357" s="33" t="n">
        <v>50</v>
      </c>
      <c r="H357" s="33" t="s">
        <v>46</v>
      </c>
      <c r="I357" s="33" t="s">
        <v>47</v>
      </c>
      <c r="J357" s="35" t="s">
        <v>48</v>
      </c>
      <c r="K357" s="35" t="s">
        <v>532</v>
      </c>
      <c r="L357" s="35" t="s">
        <v>532</v>
      </c>
      <c r="M357" s="33" t="s">
        <v>50</v>
      </c>
      <c r="N357" s="33" t="s">
        <v>63</v>
      </c>
      <c r="O357" s="33" t="s">
        <v>124</v>
      </c>
      <c r="P357" s="33" t="s">
        <v>45</v>
      </c>
      <c r="Q357" s="33" t="s">
        <v>45</v>
      </c>
      <c r="R357" s="33" t="s">
        <v>532</v>
      </c>
      <c r="S357" s="33" t="s">
        <v>47</v>
      </c>
      <c r="T357" s="33" t="s">
        <v>55</v>
      </c>
      <c r="U357" s="36" t="n">
        <f aca="false">_xlfn.IFS(T357="PÚBLICA",3,T357="PÚBLICA CLASIFICADA",2,T357="PÚBLICA RESERVADA",1,T357="ALTA",1,T357="BAJA",3)</f>
        <v>3</v>
      </c>
      <c r="V357" s="33" t="s">
        <v>56</v>
      </c>
      <c r="W357" s="36" t="n">
        <f aca="false">_xlfn.IFS(V357="ALTA",1,V357="MEDIA",2,V357="BAJA",3,V357="N/A",1,V357="NO",3,V357="SI",1)</f>
        <v>1</v>
      </c>
      <c r="X357" s="33" t="s">
        <v>57</v>
      </c>
      <c r="Y357" s="36" t="n">
        <f aca="false">_xlfn.IFS(X357="ALTA",1,X357="MEDIA",2,X357="BAJA",3,X357="N/A",1,X357="no",3,X357="si",1,X357="np",1)</f>
        <v>2</v>
      </c>
      <c r="Z357" s="37" t="n">
        <f aca="false">U357+W357+Y357</f>
        <v>6</v>
      </c>
      <c r="AA357" s="63" t="s">
        <v>47</v>
      </c>
      <c r="AB357" s="33" t="s">
        <v>47</v>
      </c>
      <c r="AC357" s="33" t="s">
        <v>47</v>
      </c>
      <c r="AD357" s="33" t="s">
        <v>47</v>
      </c>
      <c r="AE357" s="33" t="s">
        <v>47</v>
      </c>
      <c r="AF357" s="35" t="n">
        <v>44530</v>
      </c>
      <c r="AG357" s="33" t="s">
        <v>47</v>
      </c>
      <c r="AH357" s="33" t="n">
        <v>1</v>
      </c>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c r="EA357" s="38"/>
      <c r="EB357" s="38"/>
      <c r="EC357" s="38"/>
      <c r="ED357" s="38"/>
      <c r="EE357" s="38"/>
      <c r="EF357" s="38"/>
      <c r="EG357" s="38"/>
      <c r="EH357" s="38"/>
      <c r="EI357" s="38"/>
      <c r="EJ357" s="38"/>
      <c r="EK357" s="38"/>
      <c r="EL357" s="38"/>
      <c r="EM357" s="38"/>
      <c r="EN357" s="38"/>
      <c r="EO357" s="38"/>
      <c r="EP357" s="38"/>
      <c r="EQ357" s="38"/>
      <c r="ER357" s="38"/>
      <c r="ES357" s="38"/>
      <c r="ET357" s="38"/>
      <c r="EU357" s="38"/>
    </row>
    <row r="358" s="33" customFormat="true" ht="63.1" hidden="false" customHeight="false" outlineLevel="0" collapsed="false">
      <c r="A358" s="33" t="s">
        <v>1235</v>
      </c>
      <c r="B358" s="33" t="s">
        <v>947</v>
      </c>
      <c r="C358" s="67" t="s">
        <v>42</v>
      </c>
      <c r="D358" s="33" t="s">
        <v>1236</v>
      </c>
      <c r="E358" s="33" t="s">
        <v>1237</v>
      </c>
      <c r="F358" s="33" t="s">
        <v>45</v>
      </c>
      <c r="G358" s="33" t="n">
        <v>50</v>
      </c>
      <c r="H358" s="33" t="s">
        <v>46</v>
      </c>
      <c r="I358" s="33" t="s">
        <v>47</v>
      </c>
      <c r="J358" s="35" t="s">
        <v>48</v>
      </c>
      <c r="K358" s="35" t="s">
        <v>532</v>
      </c>
      <c r="L358" s="35" t="s">
        <v>532</v>
      </c>
      <c r="M358" s="33" t="s">
        <v>50</v>
      </c>
      <c r="N358" s="33" t="s">
        <v>63</v>
      </c>
      <c r="O358" s="33" t="s">
        <v>124</v>
      </c>
      <c r="P358" s="33" t="s">
        <v>45</v>
      </c>
      <c r="Q358" s="33" t="s">
        <v>45</v>
      </c>
      <c r="R358" s="33" t="s">
        <v>532</v>
      </c>
      <c r="S358" s="33" t="s">
        <v>47</v>
      </c>
      <c r="T358" s="33" t="s">
        <v>55</v>
      </c>
      <c r="U358" s="36" t="n">
        <f aca="false">_xlfn.IFS(T358="PÚBLICA",3,T358="PÚBLICA CLASIFICADA",2,T358="PÚBLICA RESERVADA",1,T358="ALTA",1,T358="BAJA",3)</f>
        <v>3</v>
      </c>
      <c r="V358" s="33" t="s">
        <v>56</v>
      </c>
      <c r="W358" s="36" t="n">
        <f aca="false">_xlfn.IFS(V358="ALTA",1,V358="MEDIA",2,V358="BAJA",3,V358="N/A",1,V358="NO",3,V358="SI",1)</f>
        <v>1</v>
      </c>
      <c r="X358" s="33" t="s">
        <v>57</v>
      </c>
      <c r="Y358" s="36" t="n">
        <f aca="false">_xlfn.IFS(X358="ALTA",1,X358="MEDIA",2,X358="BAJA",3,X358="N/A",1,X358="no",3,X358="si",1,X358="np",1)</f>
        <v>2</v>
      </c>
      <c r="Z358" s="37" t="n">
        <f aca="false">U358+W358+Y358</f>
        <v>6</v>
      </c>
      <c r="AA358" s="63" t="s">
        <v>47</v>
      </c>
      <c r="AB358" s="33" t="s">
        <v>47</v>
      </c>
      <c r="AC358" s="33" t="s">
        <v>47</v>
      </c>
      <c r="AD358" s="33" t="s">
        <v>47</v>
      </c>
      <c r="AE358" s="33" t="s">
        <v>47</v>
      </c>
      <c r="AF358" s="35" t="n">
        <v>44530</v>
      </c>
      <c r="AG358" s="33" t="s">
        <v>47</v>
      </c>
      <c r="AH358" s="33" t="n">
        <v>1</v>
      </c>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c r="EA358" s="38"/>
      <c r="EB358" s="38"/>
      <c r="EC358" s="38"/>
      <c r="ED358" s="38"/>
      <c r="EE358" s="38"/>
      <c r="EF358" s="38"/>
      <c r="EG358" s="38"/>
      <c r="EH358" s="38"/>
      <c r="EI358" s="38"/>
      <c r="EJ358" s="38"/>
      <c r="EK358" s="38"/>
      <c r="EL358" s="38"/>
      <c r="EM358" s="38"/>
      <c r="EN358" s="38"/>
      <c r="EO358" s="38"/>
      <c r="EP358" s="38"/>
      <c r="EQ358" s="38"/>
      <c r="ER358" s="38"/>
      <c r="ES358" s="38"/>
      <c r="ET358" s="38"/>
      <c r="EU358" s="38"/>
    </row>
    <row r="359" s="33" customFormat="true" ht="25.25" hidden="false" customHeight="false" outlineLevel="0" collapsed="false">
      <c r="A359" s="33" t="s">
        <v>1238</v>
      </c>
      <c r="B359" s="33" t="s">
        <v>947</v>
      </c>
      <c r="C359" s="67" t="s">
        <v>42</v>
      </c>
      <c r="D359" s="33" t="s">
        <v>1239</v>
      </c>
      <c r="E359" s="33" t="s">
        <v>1240</v>
      </c>
      <c r="F359" s="33" t="s">
        <v>53</v>
      </c>
      <c r="G359" s="59" t="s">
        <v>47</v>
      </c>
      <c r="H359" s="33" t="s">
        <v>46</v>
      </c>
      <c r="I359" s="33" t="s">
        <v>47</v>
      </c>
      <c r="J359" s="35" t="s">
        <v>48</v>
      </c>
      <c r="K359" s="35" t="s">
        <v>532</v>
      </c>
      <c r="L359" s="35" t="s">
        <v>532</v>
      </c>
      <c r="M359" s="33" t="s">
        <v>50</v>
      </c>
      <c r="N359" s="33" t="s">
        <v>63</v>
      </c>
      <c r="O359" s="33" t="s">
        <v>124</v>
      </c>
      <c r="P359" s="33" t="s">
        <v>45</v>
      </c>
      <c r="Q359" s="33" t="s">
        <v>45</v>
      </c>
      <c r="R359" s="33" t="s">
        <v>532</v>
      </c>
      <c r="S359" s="33" t="s">
        <v>47</v>
      </c>
      <c r="T359" s="33" t="s">
        <v>55</v>
      </c>
      <c r="U359" s="36" t="n">
        <f aca="false">_xlfn.IFS(T359="PÚBLICA",3,T359="PÚBLICA CLASIFICADA",2,T359="PÚBLICA RESERVADA",1,T359="ALTA",1,T359="BAJA",3)</f>
        <v>3</v>
      </c>
      <c r="V359" s="33" t="s">
        <v>57</v>
      </c>
      <c r="W359" s="36" t="n">
        <f aca="false">_xlfn.IFS(V359="ALTA",1,V359="MEDIA",2,V359="BAJA",3,V359="N/A",1,V359="NO",3,V359="SI",1)</f>
        <v>2</v>
      </c>
      <c r="X359" s="33" t="s">
        <v>57</v>
      </c>
      <c r="Y359" s="36" t="n">
        <f aca="false">_xlfn.IFS(X359="ALTA",1,X359="MEDIA",2,X359="BAJA",3,X359="N/A",1,X359="no",3,X359="si",1,X359="np",1)</f>
        <v>2</v>
      </c>
      <c r="Z359" s="37" t="n">
        <f aca="false">U359+W359+Y359</f>
        <v>7</v>
      </c>
      <c r="AA359" s="63" t="s">
        <v>47</v>
      </c>
      <c r="AB359" s="33" t="s">
        <v>47</v>
      </c>
      <c r="AC359" s="33" t="s">
        <v>47</v>
      </c>
      <c r="AD359" s="33" t="s">
        <v>47</v>
      </c>
      <c r="AE359" s="33" t="s">
        <v>47</v>
      </c>
      <c r="AF359" s="35" t="n">
        <v>44530</v>
      </c>
      <c r="AG359" s="33" t="s">
        <v>47</v>
      </c>
      <c r="AH359" s="33" t="n">
        <v>1</v>
      </c>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c r="EA359" s="38"/>
      <c r="EB359" s="38"/>
      <c r="EC359" s="38"/>
      <c r="ED359" s="38"/>
      <c r="EE359" s="38"/>
      <c r="EF359" s="38"/>
      <c r="EG359" s="38"/>
      <c r="EH359" s="38"/>
      <c r="EI359" s="38"/>
      <c r="EJ359" s="38"/>
      <c r="EK359" s="38"/>
      <c r="EL359" s="38"/>
      <c r="EM359" s="38"/>
      <c r="EN359" s="38"/>
      <c r="EO359" s="38"/>
      <c r="EP359" s="38"/>
      <c r="EQ359" s="38"/>
      <c r="ER359" s="38"/>
      <c r="ES359" s="38"/>
      <c r="ET359" s="38"/>
      <c r="EU359" s="38"/>
    </row>
    <row r="360" s="33" customFormat="true" ht="25.25" hidden="false" customHeight="false" outlineLevel="0" collapsed="false">
      <c r="A360" s="33" t="s">
        <v>1241</v>
      </c>
      <c r="B360" s="33" t="s">
        <v>947</v>
      </c>
      <c r="C360" s="67" t="s">
        <v>42</v>
      </c>
      <c r="D360" s="33" t="s">
        <v>1242</v>
      </c>
      <c r="E360" s="33" t="s">
        <v>1243</v>
      </c>
      <c r="F360" s="33" t="s">
        <v>53</v>
      </c>
      <c r="G360" s="59" t="s">
        <v>47</v>
      </c>
      <c r="H360" s="33" t="s">
        <v>46</v>
      </c>
      <c r="I360" s="33" t="s">
        <v>47</v>
      </c>
      <c r="J360" s="35" t="s">
        <v>48</v>
      </c>
      <c r="K360" s="35" t="s">
        <v>532</v>
      </c>
      <c r="L360" s="35" t="s">
        <v>532</v>
      </c>
      <c r="M360" s="33" t="s">
        <v>50</v>
      </c>
      <c r="N360" s="33" t="s">
        <v>63</v>
      </c>
      <c r="O360" s="33" t="s">
        <v>124</v>
      </c>
      <c r="P360" s="33" t="s">
        <v>45</v>
      </c>
      <c r="Q360" s="33" t="s">
        <v>45</v>
      </c>
      <c r="R360" s="33" t="s">
        <v>532</v>
      </c>
      <c r="S360" s="33" t="s">
        <v>47</v>
      </c>
      <c r="T360" s="33" t="s">
        <v>55</v>
      </c>
      <c r="U360" s="36" t="n">
        <f aca="false">_xlfn.IFS(T360="PÚBLICA",3,T360="PÚBLICA CLASIFICADA",2,T360="PÚBLICA RESERVADA",1,T360="ALTA",1,T360="BAJA",3)</f>
        <v>3</v>
      </c>
      <c r="V360" s="33" t="s">
        <v>57</v>
      </c>
      <c r="W360" s="36" t="n">
        <f aca="false">_xlfn.IFS(V360="ALTA",1,V360="MEDIA",2,V360="BAJA",3,V360="N/A",1,V360="NO",3,V360="SI",1)</f>
        <v>2</v>
      </c>
      <c r="X360" s="33" t="s">
        <v>57</v>
      </c>
      <c r="Y360" s="36" t="n">
        <f aca="false">_xlfn.IFS(X360="ALTA",1,X360="MEDIA",2,X360="BAJA",3,X360="N/A",1,X360="no",3,X360="si",1,X360="np",1)</f>
        <v>2</v>
      </c>
      <c r="Z360" s="37" t="n">
        <f aca="false">U360+W360+Y360</f>
        <v>7</v>
      </c>
      <c r="AA360" s="63" t="s">
        <v>47</v>
      </c>
      <c r="AB360" s="33" t="s">
        <v>47</v>
      </c>
      <c r="AC360" s="33" t="s">
        <v>47</v>
      </c>
      <c r="AD360" s="33" t="s">
        <v>47</v>
      </c>
      <c r="AE360" s="33" t="s">
        <v>47</v>
      </c>
      <c r="AF360" s="35" t="n">
        <v>44530</v>
      </c>
      <c r="AG360" s="33" t="s">
        <v>47</v>
      </c>
      <c r="AH360" s="33" t="n">
        <v>1</v>
      </c>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c r="EF360" s="38"/>
      <c r="EG360" s="38"/>
      <c r="EH360" s="38"/>
      <c r="EI360" s="38"/>
      <c r="EJ360" s="38"/>
      <c r="EK360" s="38"/>
      <c r="EL360" s="38"/>
      <c r="EM360" s="38"/>
      <c r="EN360" s="38"/>
      <c r="EO360" s="38"/>
      <c r="EP360" s="38"/>
      <c r="EQ360" s="38"/>
      <c r="ER360" s="38"/>
      <c r="ES360" s="38"/>
      <c r="ET360" s="38"/>
      <c r="EU360" s="38"/>
    </row>
    <row r="361" s="33" customFormat="true" ht="25.25" hidden="false" customHeight="false" outlineLevel="0" collapsed="false">
      <c r="A361" s="33" t="s">
        <v>1244</v>
      </c>
      <c r="B361" s="33" t="s">
        <v>947</v>
      </c>
      <c r="C361" s="67" t="s">
        <v>42</v>
      </c>
      <c r="D361" s="33" t="s">
        <v>1245</v>
      </c>
      <c r="E361" s="33" t="s">
        <v>1243</v>
      </c>
      <c r="F361" s="33" t="s">
        <v>53</v>
      </c>
      <c r="G361" s="59" t="s">
        <v>47</v>
      </c>
      <c r="H361" s="33" t="s">
        <v>46</v>
      </c>
      <c r="I361" s="33" t="s">
        <v>47</v>
      </c>
      <c r="J361" s="35" t="s">
        <v>48</v>
      </c>
      <c r="K361" s="35" t="s">
        <v>532</v>
      </c>
      <c r="L361" s="35" t="s">
        <v>532</v>
      </c>
      <c r="M361" s="33" t="s">
        <v>50</v>
      </c>
      <c r="N361" s="33" t="s">
        <v>63</v>
      </c>
      <c r="O361" s="33" t="s">
        <v>124</v>
      </c>
      <c r="P361" s="33" t="s">
        <v>45</v>
      </c>
      <c r="Q361" s="33" t="s">
        <v>45</v>
      </c>
      <c r="R361" s="33" t="s">
        <v>532</v>
      </c>
      <c r="S361" s="33" t="s">
        <v>47</v>
      </c>
      <c r="T361" s="33" t="s">
        <v>55</v>
      </c>
      <c r="U361" s="36" t="n">
        <f aca="false">_xlfn.IFS(T361="PÚBLICA",3,T361="PÚBLICA CLASIFICADA",2,T361="PÚBLICA RESERVADA",1,T361="ALTA",1,T361="BAJA",3)</f>
        <v>3</v>
      </c>
      <c r="V361" s="33" t="s">
        <v>57</v>
      </c>
      <c r="W361" s="36" t="n">
        <f aca="false">_xlfn.IFS(V361="ALTA",1,V361="MEDIA",2,V361="BAJA",3,V361="N/A",1,V361="NO",3,V361="SI",1)</f>
        <v>2</v>
      </c>
      <c r="X361" s="33" t="s">
        <v>57</v>
      </c>
      <c r="Y361" s="36" t="n">
        <f aca="false">_xlfn.IFS(X361="ALTA",1,X361="MEDIA",2,X361="BAJA",3,X361="N/A",1,X361="no",3,X361="si",1,X361="np",1)</f>
        <v>2</v>
      </c>
      <c r="Z361" s="37" t="n">
        <f aca="false">U361+W361+Y361</f>
        <v>7</v>
      </c>
      <c r="AA361" s="63" t="s">
        <v>47</v>
      </c>
      <c r="AB361" s="33" t="s">
        <v>47</v>
      </c>
      <c r="AC361" s="33" t="s">
        <v>47</v>
      </c>
      <c r="AD361" s="33" t="s">
        <v>47</v>
      </c>
      <c r="AE361" s="33" t="s">
        <v>47</v>
      </c>
      <c r="AF361" s="35" t="n">
        <v>44530</v>
      </c>
      <c r="AG361" s="33" t="s">
        <v>47</v>
      </c>
      <c r="AH361" s="33" t="n">
        <v>1</v>
      </c>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c r="EA361" s="38"/>
      <c r="EB361" s="38"/>
      <c r="EC361" s="38"/>
      <c r="ED361" s="38"/>
      <c r="EE361" s="38"/>
      <c r="EF361" s="38"/>
      <c r="EG361" s="38"/>
      <c r="EH361" s="38"/>
      <c r="EI361" s="38"/>
      <c r="EJ361" s="38"/>
      <c r="EK361" s="38"/>
      <c r="EL361" s="38"/>
      <c r="EM361" s="38"/>
      <c r="EN361" s="38"/>
      <c r="EO361" s="38"/>
      <c r="EP361" s="38"/>
      <c r="EQ361" s="38"/>
      <c r="ER361" s="38"/>
      <c r="ES361" s="38"/>
      <c r="ET361" s="38"/>
      <c r="EU361" s="38"/>
    </row>
    <row r="362" s="33" customFormat="true" ht="25.25" hidden="false" customHeight="false" outlineLevel="0" collapsed="false">
      <c r="A362" s="33" t="s">
        <v>1246</v>
      </c>
      <c r="B362" s="33" t="s">
        <v>947</v>
      </c>
      <c r="C362" s="67" t="s">
        <v>42</v>
      </c>
      <c r="D362" s="33" t="s">
        <v>1247</v>
      </c>
      <c r="E362" s="33" t="s">
        <v>1248</v>
      </c>
      <c r="F362" s="33" t="s">
        <v>53</v>
      </c>
      <c r="G362" s="59" t="s">
        <v>47</v>
      </c>
      <c r="H362" s="33" t="s">
        <v>46</v>
      </c>
      <c r="I362" s="33" t="s">
        <v>47</v>
      </c>
      <c r="J362" s="35" t="s">
        <v>48</v>
      </c>
      <c r="K362" s="35" t="s">
        <v>532</v>
      </c>
      <c r="L362" s="35" t="s">
        <v>532</v>
      </c>
      <c r="M362" s="33" t="s">
        <v>50</v>
      </c>
      <c r="N362" s="33" t="s">
        <v>63</v>
      </c>
      <c r="O362" s="33" t="s">
        <v>124</v>
      </c>
      <c r="P362" s="33" t="s">
        <v>45</v>
      </c>
      <c r="Q362" s="33" t="s">
        <v>45</v>
      </c>
      <c r="R362" s="33" t="s">
        <v>532</v>
      </c>
      <c r="S362" s="33" t="s">
        <v>47</v>
      </c>
      <c r="T362" s="33" t="s">
        <v>55</v>
      </c>
      <c r="U362" s="36" t="n">
        <f aca="false">_xlfn.IFS(T362="PÚBLICA",3,T362="PÚBLICA CLASIFICADA",2,T362="PÚBLICA RESERVADA",1,T362="ALTA",1,T362="BAJA",3)</f>
        <v>3</v>
      </c>
      <c r="V362" s="33" t="s">
        <v>57</v>
      </c>
      <c r="W362" s="36" t="n">
        <f aca="false">_xlfn.IFS(V362="ALTA",1,V362="MEDIA",2,V362="BAJA",3,V362="N/A",1,V362="NO",3,V362="SI",1)</f>
        <v>2</v>
      </c>
      <c r="X362" s="33" t="s">
        <v>57</v>
      </c>
      <c r="Y362" s="36" t="n">
        <f aca="false">_xlfn.IFS(X362="ALTA",1,X362="MEDIA",2,X362="BAJA",3,X362="N/A",1,X362="no",3,X362="si",1,X362="np",1)</f>
        <v>2</v>
      </c>
      <c r="Z362" s="37" t="n">
        <f aca="false">U362+W362+Y362</f>
        <v>7</v>
      </c>
      <c r="AA362" s="63" t="s">
        <v>47</v>
      </c>
      <c r="AB362" s="33" t="s">
        <v>47</v>
      </c>
      <c r="AC362" s="33" t="s">
        <v>47</v>
      </c>
      <c r="AD362" s="33" t="s">
        <v>47</v>
      </c>
      <c r="AE362" s="33" t="s">
        <v>47</v>
      </c>
      <c r="AF362" s="35" t="n">
        <v>44530</v>
      </c>
      <c r="AG362" s="33" t="s">
        <v>47</v>
      </c>
      <c r="AH362" s="33" t="n">
        <v>1</v>
      </c>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c r="EA362" s="38"/>
      <c r="EB362" s="38"/>
      <c r="EC362" s="38"/>
      <c r="ED362" s="38"/>
      <c r="EE362" s="38"/>
      <c r="EF362" s="38"/>
      <c r="EG362" s="38"/>
      <c r="EH362" s="38"/>
      <c r="EI362" s="38"/>
      <c r="EJ362" s="38"/>
      <c r="EK362" s="38"/>
      <c r="EL362" s="38"/>
      <c r="EM362" s="38"/>
      <c r="EN362" s="38"/>
      <c r="EO362" s="38"/>
      <c r="EP362" s="38"/>
      <c r="EQ362" s="38"/>
      <c r="ER362" s="38"/>
      <c r="ES362" s="38"/>
      <c r="ET362" s="38"/>
      <c r="EU362" s="38"/>
    </row>
    <row r="363" s="33" customFormat="true" ht="37.85" hidden="false" customHeight="false" outlineLevel="0" collapsed="false">
      <c r="A363" s="33" t="s">
        <v>1249</v>
      </c>
      <c r="B363" s="33" t="s">
        <v>1250</v>
      </c>
      <c r="C363" s="33" t="s">
        <v>120</v>
      </c>
      <c r="D363" s="34" t="s">
        <v>1251</v>
      </c>
      <c r="E363" s="34" t="s">
        <v>1252</v>
      </c>
      <c r="F363" s="33" t="s">
        <v>53</v>
      </c>
      <c r="G363" s="33" t="s">
        <v>47</v>
      </c>
      <c r="H363" s="33" t="s">
        <v>46</v>
      </c>
      <c r="I363" s="35" t="n">
        <v>36526</v>
      </c>
      <c r="J363" s="69" t="s">
        <v>115</v>
      </c>
      <c r="K363" s="35" t="s">
        <v>49</v>
      </c>
      <c r="L363" s="35" t="s">
        <v>49</v>
      </c>
      <c r="M363" s="33" t="s">
        <v>50</v>
      </c>
      <c r="N363" s="33" t="s">
        <v>63</v>
      </c>
      <c r="O363" s="33" t="s">
        <v>537</v>
      </c>
      <c r="P363" s="33" t="s">
        <v>45</v>
      </c>
      <c r="Q363" s="33" t="s">
        <v>53</v>
      </c>
      <c r="R363" s="33" t="s">
        <v>1253</v>
      </c>
      <c r="S363" s="46" t="s">
        <v>1254</v>
      </c>
      <c r="T363" s="33" t="s">
        <v>55</v>
      </c>
      <c r="U363" s="36" t="n">
        <f aca="false">_xlfn.IFS(T363="PÚBLICA",3,T363="PÚBLICA CLASIFICADA",2,T363="PÚBLICA RESERVADA",1,T363="ALTA",1,T363="BAJA",3)</f>
        <v>3</v>
      </c>
      <c r="V363" s="33" t="s">
        <v>57</v>
      </c>
      <c r="W363" s="36" t="n">
        <f aca="false">_xlfn.IFS(V363="ALTA",1,V363="MEDIA",2,V363="BAJA",3,V363="N/A",1,V363="NO",3,V363="SI",1)</f>
        <v>2</v>
      </c>
      <c r="X363" s="33" t="s">
        <v>57</v>
      </c>
      <c r="Y363" s="36" t="n">
        <f aca="false">_xlfn.IFS(X363="ALTA",1,X363="MEDIA",2,X363="BAJA",3,X363="N/A",1,X363="no",3,X363="si",1,X363="np",1)</f>
        <v>2</v>
      </c>
      <c r="Z363" s="37" t="n">
        <f aca="false">U363+W363+Y363</f>
        <v>7</v>
      </c>
      <c r="AA363" s="63" t="s">
        <v>53</v>
      </c>
      <c r="AB363" s="33" t="s">
        <v>47</v>
      </c>
      <c r="AC363" s="33" t="s">
        <v>47</v>
      </c>
      <c r="AD363" s="33" t="s">
        <v>47</v>
      </c>
      <c r="AE363" s="33" t="s">
        <v>47</v>
      </c>
      <c r="AF363" s="35" t="n">
        <v>44823</v>
      </c>
      <c r="AG363" s="33" t="s">
        <v>47</v>
      </c>
      <c r="AH363" s="33" t="n">
        <v>1</v>
      </c>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c r="EA363" s="38"/>
      <c r="EB363" s="38"/>
      <c r="EC363" s="38"/>
      <c r="ED363" s="38"/>
      <c r="EE363" s="38"/>
      <c r="EF363" s="38"/>
      <c r="EG363" s="38"/>
      <c r="EH363" s="38"/>
      <c r="EI363" s="38"/>
      <c r="EJ363" s="38"/>
      <c r="EK363" s="38"/>
      <c r="EL363" s="38"/>
      <c r="EM363" s="38"/>
      <c r="EN363" s="38"/>
      <c r="EO363" s="38"/>
      <c r="EP363" s="38"/>
      <c r="EQ363" s="38"/>
      <c r="ER363" s="38"/>
      <c r="ES363" s="38"/>
      <c r="ET363" s="38"/>
      <c r="EU363" s="38"/>
    </row>
    <row r="364" s="33" customFormat="true" ht="50.5" hidden="false" customHeight="false" outlineLevel="0" collapsed="false">
      <c r="A364" s="33" t="s">
        <v>1255</v>
      </c>
      <c r="B364" s="33" t="s">
        <v>1250</v>
      </c>
      <c r="C364" s="33" t="s">
        <v>42</v>
      </c>
      <c r="D364" s="34" t="s">
        <v>1256</v>
      </c>
      <c r="E364" s="34" t="s">
        <v>1257</v>
      </c>
      <c r="F364" s="33" t="s">
        <v>45</v>
      </c>
      <c r="G364" s="33" t="n">
        <v>40025</v>
      </c>
      <c r="H364" s="33" t="s">
        <v>46</v>
      </c>
      <c r="I364" s="35" t="n">
        <v>36526</v>
      </c>
      <c r="J364" s="69" t="s">
        <v>115</v>
      </c>
      <c r="K364" s="35" t="s">
        <v>49</v>
      </c>
      <c r="L364" s="35" t="s">
        <v>49</v>
      </c>
      <c r="M364" s="33" t="s">
        <v>50</v>
      </c>
      <c r="N364" s="33" t="s">
        <v>63</v>
      </c>
      <c r="O364" s="33" t="s">
        <v>67</v>
      </c>
      <c r="P364" s="33" t="s">
        <v>45</v>
      </c>
      <c r="Q364" s="33" t="s">
        <v>53</v>
      </c>
      <c r="R364" s="33" t="s">
        <v>1253</v>
      </c>
      <c r="S364" s="33" t="s">
        <v>47</v>
      </c>
      <c r="T364" s="33" t="s">
        <v>55</v>
      </c>
      <c r="U364" s="36" t="n">
        <f aca="false">_xlfn.IFS(T364="PÚBLICA",3,T364="PÚBLICA CLASIFICADA",2,T364="PÚBLICA RESERVADA",1,T364="ALTA",1,T364="BAJA",3)</f>
        <v>3</v>
      </c>
      <c r="V364" s="33" t="s">
        <v>57</v>
      </c>
      <c r="W364" s="36" t="n">
        <f aca="false">_xlfn.IFS(V364="ALTA",1,V364="MEDIA",2,V364="BAJA",3,V364="N/A",1,V364="NO",3,V364="SI",1)</f>
        <v>2</v>
      </c>
      <c r="X364" s="33" t="s">
        <v>57</v>
      </c>
      <c r="Y364" s="36" t="n">
        <f aca="false">_xlfn.IFS(X364="ALTA",1,X364="MEDIA",2,X364="BAJA",3,X364="N/A",1,X364="no",3,X364="si",1,X364="np",1)</f>
        <v>2</v>
      </c>
      <c r="Z364" s="37" t="n">
        <f aca="false">U364+W364+Y364</f>
        <v>7</v>
      </c>
      <c r="AA364" s="63" t="s">
        <v>53</v>
      </c>
      <c r="AB364" s="33" t="s">
        <v>47</v>
      </c>
      <c r="AC364" s="33" t="s">
        <v>47</v>
      </c>
      <c r="AD364" s="33" t="s">
        <v>47</v>
      </c>
      <c r="AE364" s="33" t="s">
        <v>47</v>
      </c>
      <c r="AF364" s="35" t="n">
        <v>44823</v>
      </c>
      <c r="AG364" s="33" t="s">
        <v>47</v>
      </c>
      <c r="AH364" s="33" t="n">
        <v>1</v>
      </c>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38"/>
      <c r="EE364" s="38"/>
      <c r="EF364" s="38"/>
      <c r="EG364" s="38"/>
      <c r="EH364" s="38"/>
      <c r="EI364" s="38"/>
      <c r="EJ364" s="38"/>
      <c r="EK364" s="38"/>
      <c r="EL364" s="38"/>
      <c r="EM364" s="38"/>
      <c r="EN364" s="38"/>
      <c r="EO364" s="38"/>
      <c r="EP364" s="38"/>
      <c r="EQ364" s="38"/>
      <c r="ER364" s="38"/>
      <c r="ES364" s="38"/>
      <c r="ET364" s="38"/>
      <c r="EU364" s="38"/>
    </row>
    <row r="365" s="33" customFormat="true" ht="37.85" hidden="false" customHeight="false" outlineLevel="0" collapsed="false">
      <c r="A365" s="33" t="s">
        <v>1258</v>
      </c>
      <c r="B365" s="33" t="s">
        <v>1250</v>
      </c>
      <c r="C365" s="33" t="s">
        <v>120</v>
      </c>
      <c r="D365" s="34" t="s">
        <v>1259</v>
      </c>
      <c r="E365" s="34" t="s">
        <v>1260</v>
      </c>
      <c r="F365" s="33" t="s">
        <v>53</v>
      </c>
      <c r="G365" s="33" t="s">
        <v>47</v>
      </c>
      <c r="H365" s="33" t="s">
        <v>46</v>
      </c>
      <c r="I365" s="35" t="n">
        <v>36526</v>
      </c>
      <c r="J365" s="69" t="s">
        <v>115</v>
      </c>
      <c r="K365" s="35" t="s">
        <v>49</v>
      </c>
      <c r="L365" s="35" t="s">
        <v>49</v>
      </c>
      <c r="M365" s="33" t="s">
        <v>50</v>
      </c>
      <c r="N365" s="33" t="s">
        <v>63</v>
      </c>
      <c r="O365" s="33" t="s">
        <v>67</v>
      </c>
      <c r="P365" s="33" t="s">
        <v>45</v>
      </c>
      <c r="Q365" s="33" t="s">
        <v>53</v>
      </c>
      <c r="R365" s="33" t="s">
        <v>1253</v>
      </c>
      <c r="S365" s="33" t="s">
        <v>1261</v>
      </c>
      <c r="T365" s="33" t="s">
        <v>55</v>
      </c>
      <c r="U365" s="36" t="n">
        <f aca="false">_xlfn.IFS(T365="PÚBLICA",3,T365="PÚBLICA CLASIFICADA",2,T365="PÚBLICA RESERVADA",1,T365="ALTA",1,T365="BAJA",3)</f>
        <v>3</v>
      </c>
      <c r="V365" s="33" t="s">
        <v>57</v>
      </c>
      <c r="W365" s="36" t="n">
        <f aca="false">_xlfn.IFS(V365="ALTA",1,V365="MEDIA",2,V365="BAJA",3,V365="N/A",1,V365="NO",3,V365="SI",1)</f>
        <v>2</v>
      </c>
      <c r="X365" s="33" t="s">
        <v>57</v>
      </c>
      <c r="Y365" s="36" t="n">
        <f aca="false">_xlfn.IFS(X365="ALTA",1,X365="MEDIA",2,X365="BAJA",3,X365="N/A",1,X365="no",3,X365="si",1,X365="np",1)</f>
        <v>2</v>
      </c>
      <c r="Z365" s="37" t="n">
        <f aca="false">U365+W365+Y365</f>
        <v>7</v>
      </c>
      <c r="AA365" s="63" t="s">
        <v>53</v>
      </c>
      <c r="AB365" s="33" t="s">
        <v>47</v>
      </c>
      <c r="AC365" s="33" t="s">
        <v>47</v>
      </c>
      <c r="AD365" s="33" t="s">
        <v>47</v>
      </c>
      <c r="AE365" s="33" t="s">
        <v>47</v>
      </c>
      <c r="AF365" s="35" t="n">
        <v>44823</v>
      </c>
      <c r="AG365" s="33" t="s">
        <v>47</v>
      </c>
      <c r="AH365" s="33" t="n">
        <v>1</v>
      </c>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c r="EA365" s="38"/>
      <c r="EB365" s="38"/>
      <c r="EC365" s="38"/>
      <c r="ED365" s="38"/>
      <c r="EE365" s="38"/>
      <c r="EF365" s="38"/>
      <c r="EG365" s="38"/>
      <c r="EH365" s="38"/>
      <c r="EI365" s="38"/>
      <c r="EJ365" s="38"/>
      <c r="EK365" s="38"/>
      <c r="EL365" s="38"/>
      <c r="EM365" s="38"/>
      <c r="EN365" s="38"/>
      <c r="EO365" s="38"/>
      <c r="EP365" s="38"/>
      <c r="EQ365" s="38"/>
      <c r="ER365" s="38"/>
      <c r="ES365" s="38"/>
      <c r="ET365" s="38"/>
      <c r="EU365" s="38"/>
    </row>
    <row r="366" s="33" customFormat="true" ht="50.5" hidden="false" customHeight="false" outlineLevel="0" collapsed="false">
      <c r="A366" s="33" t="s">
        <v>1262</v>
      </c>
      <c r="B366" s="33" t="s">
        <v>1250</v>
      </c>
      <c r="C366" s="33" t="s">
        <v>42</v>
      </c>
      <c r="D366" s="34" t="s">
        <v>1263</v>
      </c>
      <c r="E366" s="34" t="s">
        <v>1264</v>
      </c>
      <c r="F366" s="33" t="s">
        <v>53</v>
      </c>
      <c r="G366" s="33" t="s">
        <v>47</v>
      </c>
      <c r="H366" s="33" t="s">
        <v>46</v>
      </c>
      <c r="I366" s="35" t="n">
        <v>36526</v>
      </c>
      <c r="J366" s="69" t="s">
        <v>115</v>
      </c>
      <c r="K366" s="35" t="s">
        <v>49</v>
      </c>
      <c r="L366" s="35" t="s">
        <v>49</v>
      </c>
      <c r="M366" s="33" t="s">
        <v>50</v>
      </c>
      <c r="N366" s="33" t="s">
        <v>63</v>
      </c>
      <c r="O366" s="33" t="s">
        <v>67</v>
      </c>
      <c r="P366" s="33" t="s">
        <v>45</v>
      </c>
      <c r="Q366" s="33" t="s">
        <v>53</v>
      </c>
      <c r="R366" s="33" t="s">
        <v>1253</v>
      </c>
      <c r="S366" s="33" t="s">
        <v>47</v>
      </c>
      <c r="T366" s="33" t="s">
        <v>55</v>
      </c>
      <c r="U366" s="36" t="n">
        <f aca="false">_xlfn.IFS(T366="PÚBLICA",3,T366="PÚBLICA CLASIFICADA",2,T366="PÚBLICA RESERVADA",1,T366="ALTA",1,T366="BAJA",3)</f>
        <v>3</v>
      </c>
      <c r="V366" s="33" t="s">
        <v>57</v>
      </c>
      <c r="W366" s="36" t="n">
        <f aca="false">_xlfn.IFS(V366="ALTA",1,V366="MEDIA",2,V366="BAJA",3,V366="N/A",1,V366="NO",3,V366="SI",1)</f>
        <v>2</v>
      </c>
      <c r="X366" s="33" t="s">
        <v>57</v>
      </c>
      <c r="Y366" s="36" t="n">
        <f aca="false">_xlfn.IFS(X366="ALTA",1,X366="MEDIA",2,X366="BAJA",3,X366="N/A",1,X366="no",3,X366="si",1,X366="np",1)</f>
        <v>2</v>
      </c>
      <c r="Z366" s="37" t="n">
        <f aca="false">U366+W366+Y366</f>
        <v>7</v>
      </c>
      <c r="AA366" s="63" t="s">
        <v>53</v>
      </c>
      <c r="AB366" s="33" t="s">
        <v>47</v>
      </c>
      <c r="AC366" s="33" t="s">
        <v>47</v>
      </c>
      <c r="AD366" s="33" t="s">
        <v>47</v>
      </c>
      <c r="AE366" s="33" t="s">
        <v>47</v>
      </c>
      <c r="AF366" s="35" t="n">
        <v>44823</v>
      </c>
      <c r="AG366" s="33" t="s">
        <v>47</v>
      </c>
      <c r="AH366" s="33" t="n">
        <v>1</v>
      </c>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c r="EF366" s="38"/>
      <c r="EG366" s="38"/>
      <c r="EH366" s="38"/>
      <c r="EI366" s="38"/>
      <c r="EJ366" s="38"/>
      <c r="EK366" s="38"/>
      <c r="EL366" s="38"/>
      <c r="EM366" s="38"/>
      <c r="EN366" s="38"/>
      <c r="EO366" s="38"/>
      <c r="EP366" s="38"/>
      <c r="EQ366" s="38"/>
      <c r="ER366" s="38"/>
      <c r="ES366" s="38"/>
      <c r="ET366" s="38"/>
      <c r="EU366" s="38"/>
    </row>
    <row r="367" s="33" customFormat="true" ht="37.85" hidden="false" customHeight="false" outlineLevel="0" collapsed="false">
      <c r="A367" s="33" t="s">
        <v>1265</v>
      </c>
      <c r="B367" s="33" t="s">
        <v>1250</v>
      </c>
      <c r="C367" s="33" t="s">
        <v>42</v>
      </c>
      <c r="D367" s="34" t="s">
        <v>1266</v>
      </c>
      <c r="E367" s="34" t="s">
        <v>1267</v>
      </c>
      <c r="F367" s="33" t="s">
        <v>45</v>
      </c>
      <c r="G367" s="33" t="n">
        <v>400110</v>
      </c>
      <c r="H367" s="33" t="s">
        <v>46</v>
      </c>
      <c r="I367" s="35" t="n">
        <v>36526</v>
      </c>
      <c r="J367" s="69" t="s">
        <v>115</v>
      </c>
      <c r="K367" s="35" t="s">
        <v>49</v>
      </c>
      <c r="L367" s="35" t="s">
        <v>49</v>
      </c>
      <c r="M367" s="33" t="s">
        <v>50</v>
      </c>
      <c r="N367" s="33" t="s">
        <v>63</v>
      </c>
      <c r="O367" s="33" t="s">
        <v>67</v>
      </c>
      <c r="P367" s="33" t="s">
        <v>45</v>
      </c>
      <c r="Q367" s="33" t="s">
        <v>53</v>
      </c>
      <c r="R367" s="33" t="s">
        <v>1253</v>
      </c>
      <c r="S367" s="33" t="s">
        <v>47</v>
      </c>
      <c r="T367" s="33" t="s">
        <v>55</v>
      </c>
      <c r="U367" s="36" t="n">
        <f aca="false">_xlfn.IFS(T367="PÚBLICA",3,T367="PÚBLICA CLASIFICADA",2,T367="PÚBLICA RESERVADA",1,T367="ALTA",1,T367="BAJA",3)</f>
        <v>3</v>
      </c>
      <c r="V367" s="33" t="s">
        <v>57</v>
      </c>
      <c r="W367" s="36" t="n">
        <f aca="false">_xlfn.IFS(V367="ALTA",1,V367="MEDIA",2,V367="BAJA",3,V367="N/A",1,V367="NO",3,V367="SI",1)</f>
        <v>2</v>
      </c>
      <c r="X367" s="33" t="s">
        <v>57</v>
      </c>
      <c r="Y367" s="36" t="n">
        <f aca="false">_xlfn.IFS(X367="ALTA",1,X367="MEDIA",2,X367="BAJA",3,X367="N/A",1,X367="no",3,X367="si",1,X367="np",1)</f>
        <v>2</v>
      </c>
      <c r="Z367" s="37" t="n">
        <f aca="false">U367+W367+Y367</f>
        <v>7</v>
      </c>
      <c r="AA367" s="63" t="s">
        <v>53</v>
      </c>
      <c r="AB367" s="33" t="s">
        <v>47</v>
      </c>
      <c r="AC367" s="33" t="s">
        <v>47</v>
      </c>
      <c r="AD367" s="33" t="s">
        <v>47</v>
      </c>
      <c r="AE367" s="33" t="s">
        <v>47</v>
      </c>
      <c r="AF367" s="35" t="n">
        <v>44823</v>
      </c>
      <c r="AG367" s="33" t="s">
        <v>47</v>
      </c>
      <c r="AH367" s="33" t="n">
        <v>1</v>
      </c>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c r="EA367" s="38"/>
      <c r="EB367" s="38"/>
      <c r="EC367" s="38"/>
      <c r="ED367" s="38"/>
      <c r="EE367" s="38"/>
      <c r="EF367" s="38"/>
      <c r="EG367" s="38"/>
      <c r="EH367" s="38"/>
      <c r="EI367" s="38"/>
      <c r="EJ367" s="38"/>
      <c r="EK367" s="38"/>
      <c r="EL367" s="38"/>
      <c r="EM367" s="38"/>
      <c r="EN367" s="38"/>
      <c r="EO367" s="38"/>
      <c r="EP367" s="38"/>
      <c r="EQ367" s="38"/>
      <c r="ER367" s="38"/>
      <c r="ES367" s="38"/>
      <c r="ET367" s="38"/>
      <c r="EU367" s="38"/>
    </row>
    <row r="368" s="33" customFormat="true" ht="88.4" hidden="false" customHeight="false" outlineLevel="0" collapsed="false">
      <c r="A368" s="33" t="s">
        <v>1268</v>
      </c>
      <c r="B368" s="33" t="s">
        <v>1250</v>
      </c>
      <c r="C368" s="33" t="s">
        <v>42</v>
      </c>
      <c r="D368" s="34" t="s">
        <v>1266</v>
      </c>
      <c r="E368" s="34" t="s">
        <v>1269</v>
      </c>
      <c r="F368" s="33" t="s">
        <v>45</v>
      </c>
      <c r="G368" s="33" t="n">
        <v>400110</v>
      </c>
      <c r="H368" s="33" t="s">
        <v>46</v>
      </c>
      <c r="I368" s="35" t="n">
        <v>36526</v>
      </c>
      <c r="J368" s="69" t="s">
        <v>115</v>
      </c>
      <c r="K368" s="35" t="s">
        <v>49</v>
      </c>
      <c r="L368" s="35" t="s">
        <v>49</v>
      </c>
      <c r="M368" s="33" t="s">
        <v>50</v>
      </c>
      <c r="N368" s="33" t="s">
        <v>63</v>
      </c>
      <c r="O368" s="33" t="s">
        <v>67</v>
      </c>
      <c r="P368" s="33" t="s">
        <v>45</v>
      </c>
      <c r="Q368" s="33" t="s">
        <v>53</v>
      </c>
      <c r="R368" s="33" t="s">
        <v>1253</v>
      </c>
      <c r="S368" s="33" t="s">
        <v>47</v>
      </c>
      <c r="T368" s="33" t="s">
        <v>55</v>
      </c>
      <c r="U368" s="36" t="n">
        <f aca="false">_xlfn.IFS(T368="PÚBLICA",3,T368="PÚBLICA CLASIFICADA",2,T368="PÚBLICA RESERVADA",1,T368="ALTA",1,T368="BAJA",3)</f>
        <v>3</v>
      </c>
      <c r="V368" s="33" t="s">
        <v>57</v>
      </c>
      <c r="W368" s="36" t="n">
        <f aca="false">_xlfn.IFS(V368="ALTA",1,V368="MEDIA",2,V368="BAJA",3,V368="N/A",1,V368="NO",3,V368="SI",1)</f>
        <v>2</v>
      </c>
      <c r="X368" s="33" t="s">
        <v>57</v>
      </c>
      <c r="Y368" s="36" t="n">
        <f aca="false">_xlfn.IFS(X368="ALTA",1,X368="MEDIA",2,X368="BAJA",3,X368="N/A",1,X368="no",3,X368="si",1,X368="np",1)</f>
        <v>2</v>
      </c>
      <c r="Z368" s="37" t="n">
        <f aca="false">U368+W368+Y368</f>
        <v>7</v>
      </c>
      <c r="AA368" s="63" t="s">
        <v>53</v>
      </c>
      <c r="AB368" s="33" t="s">
        <v>47</v>
      </c>
      <c r="AC368" s="33" t="s">
        <v>47</v>
      </c>
      <c r="AD368" s="33" t="s">
        <v>47</v>
      </c>
      <c r="AE368" s="33" t="s">
        <v>47</v>
      </c>
      <c r="AF368" s="35" t="n">
        <v>44823</v>
      </c>
      <c r="AG368" s="33" t="s">
        <v>47</v>
      </c>
      <c r="AH368" s="33" t="n">
        <v>1</v>
      </c>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c r="EA368" s="38"/>
      <c r="EB368" s="38"/>
      <c r="EC368" s="38"/>
      <c r="ED368" s="38"/>
      <c r="EE368" s="38"/>
      <c r="EF368" s="38"/>
      <c r="EG368" s="38"/>
      <c r="EH368" s="38"/>
      <c r="EI368" s="38"/>
      <c r="EJ368" s="38"/>
      <c r="EK368" s="38"/>
      <c r="EL368" s="38"/>
      <c r="EM368" s="38"/>
      <c r="EN368" s="38"/>
      <c r="EO368" s="38"/>
      <c r="EP368" s="38"/>
      <c r="EQ368" s="38"/>
      <c r="ER368" s="38"/>
      <c r="ES368" s="38"/>
      <c r="ET368" s="38"/>
      <c r="EU368" s="38"/>
    </row>
    <row r="369" s="33" customFormat="true" ht="37.85" hidden="false" customHeight="false" outlineLevel="0" collapsed="false">
      <c r="A369" s="33" t="s">
        <v>1270</v>
      </c>
      <c r="B369" s="33" t="s">
        <v>1250</v>
      </c>
      <c r="C369" s="70" t="s">
        <v>42</v>
      </c>
      <c r="D369" s="34" t="s">
        <v>1271</v>
      </c>
      <c r="E369" s="34" t="s">
        <v>1272</v>
      </c>
      <c r="F369" s="33" t="s">
        <v>53</v>
      </c>
      <c r="G369" s="33" t="s">
        <v>47</v>
      </c>
      <c r="H369" s="33" t="s">
        <v>46</v>
      </c>
      <c r="I369" s="35" t="n">
        <v>44105</v>
      </c>
      <c r="J369" s="69" t="s">
        <v>379</v>
      </c>
      <c r="K369" s="35" t="s">
        <v>49</v>
      </c>
      <c r="L369" s="35" t="s">
        <v>49</v>
      </c>
      <c r="M369" s="33" t="s">
        <v>50</v>
      </c>
      <c r="N369" s="33" t="s">
        <v>63</v>
      </c>
      <c r="O369" s="33" t="s">
        <v>626</v>
      </c>
      <c r="P369" s="33" t="s">
        <v>45</v>
      </c>
      <c r="Q369" s="33" t="s">
        <v>53</v>
      </c>
      <c r="R369" s="33" t="s">
        <v>1253</v>
      </c>
      <c r="S369" s="33" t="s">
        <v>47</v>
      </c>
      <c r="T369" s="33" t="s">
        <v>55</v>
      </c>
      <c r="U369" s="36" t="n">
        <f aca="false">_xlfn.IFS(T369="PÚBLICA",3,T369="PÚBLICA CLASIFICADA",2,T369="PÚBLICA RESERVADA",1,T369="ALTA",1,T369="BAJA",3)</f>
        <v>3</v>
      </c>
      <c r="V369" s="33" t="s">
        <v>57</v>
      </c>
      <c r="W369" s="36" t="n">
        <f aca="false">_xlfn.IFS(V369="ALTA",1,V369="MEDIA",2,V369="BAJA",3,V369="N/A",1,V369="NO",3,V369="SI",1)</f>
        <v>2</v>
      </c>
      <c r="X369" s="33" t="s">
        <v>57</v>
      </c>
      <c r="Y369" s="36" t="n">
        <f aca="false">_xlfn.IFS(X369="ALTA",1,X369="MEDIA",2,X369="BAJA",3,X369="N/A",1,X369="no",3,X369="si",1,X369="np",1)</f>
        <v>2</v>
      </c>
      <c r="Z369" s="37" t="n">
        <f aca="false">U369+W369+Y369</f>
        <v>7</v>
      </c>
      <c r="AA369" s="63" t="s">
        <v>53</v>
      </c>
      <c r="AB369" s="33" t="s">
        <v>47</v>
      </c>
      <c r="AC369" s="33" t="s">
        <v>47</v>
      </c>
      <c r="AD369" s="33" t="s">
        <v>47</v>
      </c>
      <c r="AE369" s="33" t="s">
        <v>47</v>
      </c>
      <c r="AF369" s="35" t="n">
        <v>44824</v>
      </c>
      <c r="AG369" s="33" t="s">
        <v>47</v>
      </c>
      <c r="AH369" s="33" t="n">
        <v>1</v>
      </c>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c r="EA369" s="38"/>
      <c r="EB369" s="38"/>
      <c r="EC369" s="38"/>
      <c r="ED369" s="38"/>
      <c r="EE369" s="38"/>
      <c r="EF369" s="38"/>
      <c r="EG369" s="38"/>
      <c r="EH369" s="38"/>
      <c r="EI369" s="38"/>
      <c r="EJ369" s="38"/>
      <c r="EK369" s="38"/>
      <c r="EL369" s="38"/>
      <c r="EM369" s="38"/>
      <c r="EN369" s="38"/>
      <c r="EO369" s="38"/>
      <c r="EP369" s="38"/>
      <c r="EQ369" s="38"/>
      <c r="ER369" s="38"/>
      <c r="ES369" s="38"/>
      <c r="ET369" s="38"/>
      <c r="EU369" s="38"/>
    </row>
    <row r="370" s="33" customFormat="true" ht="37.85" hidden="false" customHeight="false" outlineLevel="0" collapsed="false">
      <c r="A370" s="33" t="s">
        <v>1273</v>
      </c>
      <c r="B370" s="33" t="s">
        <v>1250</v>
      </c>
      <c r="C370" s="70" t="s">
        <v>42</v>
      </c>
      <c r="D370" s="34" t="s">
        <v>1274</v>
      </c>
      <c r="E370" s="34" t="s">
        <v>1275</v>
      </c>
      <c r="F370" s="33" t="s">
        <v>45</v>
      </c>
      <c r="G370" s="33" t="n">
        <v>40015</v>
      </c>
      <c r="H370" s="33" t="s">
        <v>46</v>
      </c>
      <c r="I370" s="35" t="n">
        <v>36372</v>
      </c>
      <c r="J370" s="35" t="s">
        <v>235</v>
      </c>
      <c r="K370" s="35" t="s">
        <v>49</v>
      </c>
      <c r="L370" s="35" t="s">
        <v>49</v>
      </c>
      <c r="M370" s="33" t="s">
        <v>50</v>
      </c>
      <c r="N370" s="33" t="s">
        <v>63</v>
      </c>
      <c r="O370" s="33" t="s">
        <v>626</v>
      </c>
      <c r="P370" s="33" t="s">
        <v>45</v>
      </c>
      <c r="Q370" s="33" t="s">
        <v>53</v>
      </c>
      <c r="R370" s="33" t="s">
        <v>1253</v>
      </c>
      <c r="S370" s="33" t="s">
        <v>47</v>
      </c>
      <c r="T370" s="33" t="s">
        <v>55</v>
      </c>
      <c r="U370" s="36" t="n">
        <f aca="false">_xlfn.IFS(T370="PÚBLICA",3,T370="PÚBLICA CLASIFICADA",2,T370="PÚBLICA RESERVADA",1,T370="ALTA",1,T370="BAJA",3)</f>
        <v>3</v>
      </c>
      <c r="V370" s="33" t="s">
        <v>57</v>
      </c>
      <c r="W370" s="36" t="n">
        <f aca="false">_xlfn.IFS(V370="ALTA",1,V370="MEDIA",2,V370="BAJA",3,V370="N/A",1,V370="NO",3,V370="SI",1)</f>
        <v>2</v>
      </c>
      <c r="X370" s="33" t="s">
        <v>57</v>
      </c>
      <c r="Y370" s="36" t="n">
        <f aca="false">_xlfn.IFS(X370="ALTA",1,X370="MEDIA",2,X370="BAJA",3,X370="N/A",1,X370="no",3,X370="si",1,X370="np",1)</f>
        <v>2</v>
      </c>
      <c r="Z370" s="37" t="n">
        <f aca="false">U370+W370+Y370</f>
        <v>7</v>
      </c>
      <c r="AA370" s="63" t="s">
        <v>53</v>
      </c>
      <c r="AB370" s="33" t="s">
        <v>47</v>
      </c>
      <c r="AC370" s="33" t="s">
        <v>47</v>
      </c>
      <c r="AD370" s="33" t="s">
        <v>47</v>
      </c>
      <c r="AE370" s="33" t="s">
        <v>47</v>
      </c>
      <c r="AF370" s="35" t="n">
        <v>44824</v>
      </c>
      <c r="AG370" s="33" t="s">
        <v>47</v>
      </c>
      <c r="AH370" s="33" t="n">
        <v>1</v>
      </c>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c r="EA370" s="38"/>
      <c r="EB370" s="38"/>
      <c r="EC370" s="38"/>
      <c r="ED370" s="38"/>
      <c r="EE370" s="38"/>
      <c r="EF370" s="38"/>
      <c r="EG370" s="38"/>
      <c r="EH370" s="38"/>
      <c r="EI370" s="38"/>
      <c r="EJ370" s="38"/>
      <c r="EK370" s="38"/>
      <c r="EL370" s="38"/>
      <c r="EM370" s="38"/>
      <c r="EN370" s="38"/>
      <c r="EO370" s="38"/>
      <c r="EP370" s="38"/>
      <c r="EQ370" s="38"/>
      <c r="ER370" s="38"/>
      <c r="ES370" s="38"/>
      <c r="ET370" s="38"/>
      <c r="EU370" s="38"/>
    </row>
    <row r="371" s="33" customFormat="true" ht="63.1" hidden="false" customHeight="false" outlineLevel="0" collapsed="false">
      <c r="A371" s="33" t="s">
        <v>1276</v>
      </c>
      <c r="B371" s="33" t="s">
        <v>1250</v>
      </c>
      <c r="C371" s="70" t="s">
        <v>42</v>
      </c>
      <c r="D371" s="34" t="s">
        <v>1277</v>
      </c>
      <c r="E371" s="34" t="s">
        <v>1278</v>
      </c>
      <c r="F371" s="33" t="s">
        <v>45</v>
      </c>
      <c r="G371" s="33" t="n">
        <v>40015</v>
      </c>
      <c r="H371" s="33" t="s">
        <v>46</v>
      </c>
      <c r="I371" s="35" t="s">
        <v>47</v>
      </c>
      <c r="J371" s="35" t="s">
        <v>235</v>
      </c>
      <c r="K371" s="35" t="s">
        <v>49</v>
      </c>
      <c r="L371" s="35" t="s">
        <v>49</v>
      </c>
      <c r="M371" s="33" t="s">
        <v>50</v>
      </c>
      <c r="N371" s="33" t="s">
        <v>63</v>
      </c>
      <c r="O371" s="33" t="s">
        <v>1279</v>
      </c>
      <c r="P371" s="33" t="s">
        <v>45</v>
      </c>
      <c r="Q371" s="33" t="s">
        <v>53</v>
      </c>
      <c r="R371" s="33" t="s">
        <v>1253</v>
      </c>
      <c r="S371" s="33" t="s">
        <v>47</v>
      </c>
      <c r="T371" s="33" t="s">
        <v>55</v>
      </c>
      <c r="U371" s="36" t="n">
        <f aca="false">_xlfn.IFS(T371="PÚBLICA",3,T371="PÚBLICA CLASIFICADA",2,T371="PÚBLICA RESERVADA",1,T371="ALTA",1,T371="BAJA",3)</f>
        <v>3</v>
      </c>
      <c r="V371" s="33" t="s">
        <v>57</v>
      </c>
      <c r="W371" s="36" t="n">
        <f aca="false">_xlfn.IFS(V371="ALTA",1,V371="MEDIA",2,V371="BAJA",3,V371="N/A",1,V371="NO",3,V371="SI",1)</f>
        <v>2</v>
      </c>
      <c r="X371" s="33" t="s">
        <v>57</v>
      </c>
      <c r="Y371" s="36" t="n">
        <f aca="false">_xlfn.IFS(X371="ALTA",1,X371="MEDIA",2,X371="BAJA",3,X371="N/A",1,X371="no",3,X371="si",1,X371="np",1)</f>
        <v>2</v>
      </c>
      <c r="Z371" s="37" t="n">
        <f aca="false">U371+W371+Y371</f>
        <v>7</v>
      </c>
      <c r="AA371" s="63" t="s">
        <v>53</v>
      </c>
      <c r="AB371" s="33" t="s">
        <v>47</v>
      </c>
      <c r="AC371" s="33" t="s">
        <v>47</v>
      </c>
      <c r="AD371" s="33" t="s">
        <v>47</v>
      </c>
      <c r="AE371" s="33" t="s">
        <v>47</v>
      </c>
      <c r="AF371" s="35" t="n">
        <v>44824</v>
      </c>
      <c r="AG371" s="33" t="s">
        <v>47</v>
      </c>
      <c r="AH371" s="33" t="n">
        <v>1</v>
      </c>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c r="EA371" s="38"/>
      <c r="EB371" s="38"/>
      <c r="EC371" s="38"/>
      <c r="ED371" s="38"/>
      <c r="EE371" s="38"/>
      <c r="EF371" s="38"/>
      <c r="EG371" s="38"/>
      <c r="EH371" s="38"/>
      <c r="EI371" s="38"/>
      <c r="EJ371" s="38"/>
      <c r="EK371" s="38"/>
      <c r="EL371" s="38"/>
      <c r="EM371" s="38"/>
      <c r="EN371" s="38"/>
      <c r="EO371" s="38"/>
      <c r="EP371" s="38"/>
      <c r="EQ371" s="38"/>
      <c r="ER371" s="38"/>
      <c r="ES371" s="38"/>
      <c r="ET371" s="38"/>
      <c r="EU371" s="38"/>
    </row>
    <row r="372" s="33" customFormat="true" ht="63.1" hidden="false" customHeight="false" outlineLevel="0" collapsed="false">
      <c r="A372" s="33" t="s">
        <v>1280</v>
      </c>
      <c r="B372" s="33" t="s">
        <v>1250</v>
      </c>
      <c r="C372" s="70" t="s">
        <v>42</v>
      </c>
      <c r="D372" s="34" t="s">
        <v>1281</v>
      </c>
      <c r="E372" s="34" t="s">
        <v>1282</v>
      </c>
      <c r="F372" s="33" t="s">
        <v>45</v>
      </c>
      <c r="G372" s="33" t="n">
        <v>4001505</v>
      </c>
      <c r="H372" s="33" t="s">
        <v>46</v>
      </c>
      <c r="I372" s="35" t="n">
        <v>36526</v>
      </c>
      <c r="J372" s="35" t="s">
        <v>235</v>
      </c>
      <c r="K372" s="35" t="s">
        <v>49</v>
      </c>
      <c r="L372" s="35" t="s">
        <v>49</v>
      </c>
      <c r="M372" s="33" t="s">
        <v>50</v>
      </c>
      <c r="N372" s="33" t="s">
        <v>51</v>
      </c>
      <c r="O372" s="33" t="s">
        <v>67</v>
      </c>
      <c r="P372" s="33" t="s">
        <v>45</v>
      </c>
      <c r="Q372" s="33" t="s">
        <v>53</v>
      </c>
      <c r="R372" s="33" t="s">
        <v>47</v>
      </c>
      <c r="S372" s="33" t="s">
        <v>1283</v>
      </c>
      <c r="T372" s="33" t="s">
        <v>111</v>
      </c>
      <c r="U372" s="36" t="n">
        <f aca="false">_xlfn.IFS(T372="PÚBLICA",3,T372="PÚBLICA CLASIFICADA",2,T372="PÚBLICA RESERVADA",1,T372="ALTA",1,T372="BAJA",3)</f>
        <v>3</v>
      </c>
      <c r="V372" s="33" t="s">
        <v>57</v>
      </c>
      <c r="W372" s="36" t="n">
        <f aca="false">_xlfn.IFS(V372="ALTA",1,V372="MEDIA",2,V372="BAJA",3,V372="N/A",1,V372="NO",3,V372="SI",1)</f>
        <v>2</v>
      </c>
      <c r="X372" s="33" t="s">
        <v>53</v>
      </c>
      <c r="Y372" s="36" t="n">
        <f aca="false">_xlfn.IFS(X372="ALTA",1,X372="MEDIA",2,X372="BAJA",3,X372="N/A",1,X372="no",3,X372="si",1,X372="np",1)</f>
        <v>3</v>
      </c>
      <c r="Z372" s="37" t="n">
        <f aca="false">U372+W372+Y372</f>
        <v>8</v>
      </c>
      <c r="AA372" s="63" t="s">
        <v>47</v>
      </c>
      <c r="AB372" s="33" t="s">
        <v>47</v>
      </c>
      <c r="AC372" s="35"/>
      <c r="AD372" s="33" t="s">
        <v>47</v>
      </c>
      <c r="AE372" s="33" t="s">
        <v>47</v>
      </c>
      <c r="AF372" s="35" t="n">
        <v>44824</v>
      </c>
      <c r="AG372" s="33" t="s">
        <v>47</v>
      </c>
      <c r="AH372" s="33" t="n">
        <v>1</v>
      </c>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c r="EA372" s="38"/>
      <c r="EB372" s="38"/>
      <c r="EC372" s="38"/>
      <c r="ED372" s="38"/>
      <c r="EE372" s="38"/>
      <c r="EF372" s="38"/>
      <c r="EG372" s="38"/>
      <c r="EH372" s="38"/>
      <c r="EI372" s="38"/>
      <c r="EJ372" s="38"/>
      <c r="EK372" s="38"/>
      <c r="EL372" s="38"/>
      <c r="EM372" s="38"/>
      <c r="EN372" s="38"/>
      <c r="EO372" s="38"/>
      <c r="EP372" s="38"/>
      <c r="EQ372" s="38"/>
      <c r="ER372" s="38"/>
      <c r="ES372" s="38"/>
      <c r="ET372" s="38"/>
      <c r="EU372" s="38"/>
    </row>
    <row r="373" s="33" customFormat="true" ht="37.85" hidden="false" customHeight="false" outlineLevel="0" collapsed="false">
      <c r="A373" s="33" t="s">
        <v>1284</v>
      </c>
      <c r="B373" s="33" t="s">
        <v>1250</v>
      </c>
      <c r="C373" s="70" t="s">
        <v>42</v>
      </c>
      <c r="D373" s="34" t="s">
        <v>1285</v>
      </c>
      <c r="E373" s="34" t="s">
        <v>1286</v>
      </c>
      <c r="F373" s="33" t="s">
        <v>45</v>
      </c>
      <c r="G373" s="33" t="n">
        <v>4001505</v>
      </c>
      <c r="H373" s="33" t="s">
        <v>46</v>
      </c>
      <c r="I373" s="35" t="n">
        <v>36526</v>
      </c>
      <c r="J373" s="35" t="s">
        <v>115</v>
      </c>
      <c r="K373" s="35" t="s">
        <v>49</v>
      </c>
      <c r="L373" s="35" t="s">
        <v>49</v>
      </c>
      <c r="M373" s="33" t="s">
        <v>50</v>
      </c>
      <c r="N373" s="33" t="s">
        <v>1287</v>
      </c>
      <c r="O373" s="33" t="s">
        <v>67</v>
      </c>
      <c r="P373" s="33" t="s">
        <v>45</v>
      </c>
      <c r="Q373" s="33" t="s">
        <v>53</v>
      </c>
      <c r="R373" s="33" t="s">
        <v>47</v>
      </c>
      <c r="S373" s="33" t="s">
        <v>1283</v>
      </c>
      <c r="T373" s="33" t="s">
        <v>111</v>
      </c>
      <c r="U373" s="36" t="n">
        <f aca="false">_xlfn.IFS(T373="PÚBLICA",3,T373="PÚBLICA CLASIFICADA",2,T373="PÚBLICA RESERVADA",1,T373="ALTA",1,T373="BAJA",3)</f>
        <v>3</v>
      </c>
      <c r="V373" s="33" t="s">
        <v>57</v>
      </c>
      <c r="W373" s="36" t="n">
        <f aca="false">_xlfn.IFS(V373="ALTA",1,V373="MEDIA",2,V373="BAJA",3,V373="N/A",1,V373="NO",3,V373="SI",1)</f>
        <v>2</v>
      </c>
      <c r="X373" s="33" t="s">
        <v>53</v>
      </c>
      <c r="Y373" s="36" t="n">
        <f aca="false">_xlfn.IFS(X373="ALTA",1,X373="MEDIA",2,X373="BAJA",3,X373="N/A",1,X373="no",3,X373="si",1,X373="np",1)</f>
        <v>3</v>
      </c>
      <c r="Z373" s="37" t="n">
        <f aca="false">U373+W373+Y373</f>
        <v>8</v>
      </c>
      <c r="AA373" s="63" t="s">
        <v>47</v>
      </c>
      <c r="AB373" s="33" t="s">
        <v>47</v>
      </c>
      <c r="AC373" s="35"/>
      <c r="AD373" s="33" t="s">
        <v>47</v>
      </c>
      <c r="AE373" s="33" t="s">
        <v>47</v>
      </c>
      <c r="AF373" s="35" t="n">
        <v>44824</v>
      </c>
      <c r="AG373" s="33" t="s">
        <v>47</v>
      </c>
      <c r="AH373" s="33" t="n">
        <v>1</v>
      </c>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c r="EA373" s="38"/>
      <c r="EB373" s="38"/>
      <c r="EC373" s="38"/>
      <c r="ED373" s="38"/>
      <c r="EE373" s="38"/>
      <c r="EF373" s="38"/>
      <c r="EG373" s="38"/>
      <c r="EH373" s="38"/>
      <c r="EI373" s="38"/>
      <c r="EJ373" s="38"/>
      <c r="EK373" s="38"/>
      <c r="EL373" s="38"/>
      <c r="EM373" s="38"/>
      <c r="EN373" s="38"/>
      <c r="EO373" s="38"/>
      <c r="EP373" s="38"/>
      <c r="EQ373" s="38"/>
      <c r="ER373" s="38"/>
      <c r="ES373" s="38"/>
      <c r="ET373" s="38"/>
      <c r="EU373" s="38"/>
    </row>
    <row r="374" s="33" customFormat="true" ht="88.4" hidden="false" customHeight="false" outlineLevel="0" collapsed="false">
      <c r="A374" s="33" t="s">
        <v>1288</v>
      </c>
      <c r="B374" s="33" t="s">
        <v>1250</v>
      </c>
      <c r="C374" s="70" t="s">
        <v>42</v>
      </c>
      <c r="D374" s="34" t="s">
        <v>1289</v>
      </c>
      <c r="E374" s="34" t="s">
        <v>1290</v>
      </c>
      <c r="F374" s="33" t="s">
        <v>45</v>
      </c>
      <c r="G374" s="33" t="n">
        <v>400125</v>
      </c>
      <c r="H374" s="33" t="s">
        <v>46</v>
      </c>
      <c r="I374" s="35" t="n">
        <v>36372</v>
      </c>
      <c r="J374" s="35" t="s">
        <v>379</v>
      </c>
      <c r="K374" s="35" t="s">
        <v>49</v>
      </c>
      <c r="L374" s="35" t="s">
        <v>49</v>
      </c>
      <c r="M374" s="33" t="s">
        <v>50</v>
      </c>
      <c r="N374" s="33" t="s">
        <v>63</v>
      </c>
      <c r="O374" s="33" t="s">
        <v>124</v>
      </c>
      <c r="P374" s="33" t="s">
        <v>45</v>
      </c>
      <c r="Q374" s="33" t="s">
        <v>53</v>
      </c>
      <c r="R374" s="33" t="s">
        <v>1253</v>
      </c>
      <c r="S374" s="33" t="s">
        <v>1291</v>
      </c>
      <c r="T374" s="33" t="s">
        <v>55</v>
      </c>
      <c r="U374" s="36" t="n">
        <f aca="false">_xlfn.IFS(T374="PÚBLICA",3,T374="PÚBLICA CLASIFICADA",2,T374="PÚBLICA RESERVADA",1,T374="ALTA",1,T374="BAJA",3)</f>
        <v>3</v>
      </c>
      <c r="V374" s="33" t="s">
        <v>57</v>
      </c>
      <c r="W374" s="36" t="n">
        <f aca="false">_xlfn.IFS(V374="ALTA",1,V374="MEDIA",2,V374="BAJA",3,V374="N/A",1,V374="NO",3,V374="SI",1)</f>
        <v>2</v>
      </c>
      <c r="X374" s="33" t="s">
        <v>57</v>
      </c>
      <c r="Y374" s="36" t="n">
        <f aca="false">_xlfn.IFS(X374="ALTA",1,X374="MEDIA",2,X374="BAJA",3,X374="N/A",1,X374="no",3,X374="si",1,X374="np",1)</f>
        <v>2</v>
      </c>
      <c r="Z374" s="37" t="n">
        <f aca="false">U374+W374+Y374</f>
        <v>7</v>
      </c>
      <c r="AA374" s="63" t="s">
        <v>45</v>
      </c>
      <c r="AB374" s="33" t="s">
        <v>47</v>
      </c>
      <c r="AC374" s="33" t="s">
        <v>47</v>
      </c>
      <c r="AD374" s="33" t="s">
        <v>47</v>
      </c>
      <c r="AE374" s="33" t="s">
        <v>47</v>
      </c>
      <c r="AF374" s="35" t="n">
        <v>44824</v>
      </c>
      <c r="AG374" s="33" t="s">
        <v>47</v>
      </c>
      <c r="AH374" s="33" t="n">
        <v>1</v>
      </c>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c r="EA374" s="38"/>
      <c r="EB374" s="38"/>
      <c r="EC374" s="38"/>
      <c r="ED374" s="38"/>
      <c r="EE374" s="38"/>
      <c r="EF374" s="38"/>
      <c r="EG374" s="38"/>
      <c r="EH374" s="38"/>
      <c r="EI374" s="38"/>
      <c r="EJ374" s="38"/>
      <c r="EK374" s="38"/>
      <c r="EL374" s="38"/>
      <c r="EM374" s="38"/>
      <c r="EN374" s="38"/>
      <c r="EO374" s="38"/>
      <c r="EP374" s="38"/>
      <c r="EQ374" s="38"/>
      <c r="ER374" s="38"/>
      <c r="ES374" s="38"/>
      <c r="ET374" s="38"/>
      <c r="EU374" s="38"/>
    </row>
    <row r="375" s="33" customFormat="true" ht="75.75" hidden="false" customHeight="false" outlineLevel="0" collapsed="false">
      <c r="A375" s="33" t="s">
        <v>1292</v>
      </c>
      <c r="B375" s="33" t="s">
        <v>1250</v>
      </c>
      <c r="C375" s="70" t="s">
        <v>42</v>
      </c>
      <c r="D375" s="34" t="s">
        <v>1293</v>
      </c>
      <c r="E375" s="34" t="s">
        <v>1294</v>
      </c>
      <c r="F375" s="33" t="s">
        <v>45</v>
      </c>
      <c r="G375" s="33" t="n">
        <v>400125</v>
      </c>
      <c r="H375" s="33" t="s">
        <v>46</v>
      </c>
      <c r="I375" s="35" t="n">
        <v>36372</v>
      </c>
      <c r="J375" s="35" t="s">
        <v>379</v>
      </c>
      <c r="K375" s="35" t="s">
        <v>49</v>
      </c>
      <c r="L375" s="35" t="s">
        <v>49</v>
      </c>
      <c r="M375" s="33" t="s">
        <v>50</v>
      </c>
      <c r="N375" s="33" t="s">
        <v>63</v>
      </c>
      <c r="O375" s="33" t="s">
        <v>67</v>
      </c>
      <c r="P375" s="33" t="s">
        <v>45</v>
      </c>
      <c r="Q375" s="33" t="s">
        <v>53</v>
      </c>
      <c r="R375" s="33" t="s">
        <v>1253</v>
      </c>
      <c r="S375" s="33" t="s">
        <v>47</v>
      </c>
      <c r="T375" s="33" t="s">
        <v>55</v>
      </c>
      <c r="U375" s="36" t="n">
        <f aca="false">_xlfn.IFS(T375="PÚBLICA",3,T375="PÚBLICA CLASIFICADA",2,T375="PÚBLICA RESERVADA",1,T375="ALTA",1,T375="BAJA",3)</f>
        <v>3</v>
      </c>
      <c r="V375" s="33" t="s">
        <v>57</v>
      </c>
      <c r="W375" s="36" t="n">
        <f aca="false">_xlfn.IFS(V375="ALTA",1,V375="MEDIA",2,V375="BAJA",3,V375="N/A",1,V375="NO",3,V375="SI",1)</f>
        <v>2</v>
      </c>
      <c r="X375" s="33" t="s">
        <v>57</v>
      </c>
      <c r="Y375" s="36" t="n">
        <f aca="false">_xlfn.IFS(X375="ALTA",1,X375="MEDIA",2,X375="BAJA",3,X375="N/A",1,X375="no",3,X375="si",1,X375="np",1)</f>
        <v>2</v>
      </c>
      <c r="Z375" s="37" t="n">
        <f aca="false">U375+W375+Y375</f>
        <v>7</v>
      </c>
      <c r="AA375" s="63" t="s">
        <v>45</v>
      </c>
      <c r="AB375" s="33" t="s">
        <v>47</v>
      </c>
      <c r="AC375" s="33" t="s">
        <v>47</v>
      </c>
      <c r="AD375" s="33" t="s">
        <v>47</v>
      </c>
      <c r="AE375" s="33" t="s">
        <v>47</v>
      </c>
      <c r="AF375" s="35" t="n">
        <v>44824</v>
      </c>
      <c r="AG375" s="33" t="s">
        <v>47</v>
      </c>
      <c r="AH375" s="33" t="n">
        <v>1</v>
      </c>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c r="EA375" s="38"/>
      <c r="EB375" s="38"/>
      <c r="EC375" s="38"/>
      <c r="ED375" s="38"/>
      <c r="EE375" s="38"/>
      <c r="EF375" s="38"/>
      <c r="EG375" s="38"/>
      <c r="EH375" s="38"/>
      <c r="EI375" s="38"/>
      <c r="EJ375" s="38"/>
      <c r="EK375" s="38"/>
      <c r="EL375" s="38"/>
      <c r="EM375" s="38"/>
      <c r="EN375" s="38"/>
      <c r="EO375" s="38"/>
      <c r="EP375" s="38"/>
      <c r="EQ375" s="38"/>
      <c r="ER375" s="38"/>
      <c r="ES375" s="38"/>
      <c r="ET375" s="38"/>
      <c r="EU375" s="38"/>
    </row>
    <row r="376" s="33" customFormat="true" ht="138.9" hidden="false" customHeight="false" outlineLevel="0" collapsed="false">
      <c r="A376" s="33" t="s">
        <v>1295</v>
      </c>
      <c r="B376" s="33" t="s">
        <v>1250</v>
      </c>
      <c r="C376" s="70" t="s">
        <v>42</v>
      </c>
      <c r="D376" s="34" t="s">
        <v>1296</v>
      </c>
      <c r="E376" s="34" t="s">
        <v>1297</v>
      </c>
      <c r="F376" s="33" t="s">
        <v>45</v>
      </c>
      <c r="G376" s="33" t="n">
        <v>400115</v>
      </c>
      <c r="H376" s="33" t="s">
        <v>46</v>
      </c>
      <c r="I376" s="35" t="s">
        <v>47</v>
      </c>
      <c r="J376" s="35" t="s">
        <v>48</v>
      </c>
      <c r="K376" s="35" t="s">
        <v>49</v>
      </c>
      <c r="L376" s="35" t="s">
        <v>49</v>
      </c>
      <c r="M376" s="33" t="s">
        <v>50</v>
      </c>
      <c r="N376" s="33" t="s">
        <v>63</v>
      </c>
      <c r="O376" s="33" t="s">
        <v>124</v>
      </c>
      <c r="P376" s="33" t="s">
        <v>45</v>
      </c>
      <c r="Q376" s="33" t="s">
        <v>45</v>
      </c>
      <c r="R376" s="33" t="s">
        <v>1253</v>
      </c>
      <c r="S376" s="33" t="s">
        <v>47</v>
      </c>
      <c r="T376" s="33" t="s">
        <v>55</v>
      </c>
      <c r="U376" s="36" t="n">
        <f aca="false">_xlfn.IFS(T376="PÚBLICA",3,T376="PÚBLICA CLASIFICADA",2,T376="PÚBLICA RESERVADA",1,T376="ALTA",1,T376="BAJA",3)</f>
        <v>3</v>
      </c>
      <c r="V376" s="33" t="s">
        <v>57</v>
      </c>
      <c r="W376" s="36" t="n">
        <f aca="false">_xlfn.IFS(V376="ALTA",1,V376="MEDIA",2,V376="BAJA",3,V376="N/A",1,V376="NO",3,V376="SI",1)</f>
        <v>2</v>
      </c>
      <c r="X376" s="33" t="s">
        <v>57</v>
      </c>
      <c r="Y376" s="36" t="n">
        <f aca="false">_xlfn.IFS(X376="ALTA",1,X376="MEDIA",2,X376="BAJA",3,X376="N/A",1,X376="no",3,X376="si",1,X376="np",1)</f>
        <v>2</v>
      </c>
      <c r="Z376" s="37" t="n">
        <f aca="false">U376+W376+Y376</f>
        <v>7</v>
      </c>
      <c r="AA376" s="63" t="s">
        <v>53</v>
      </c>
      <c r="AB376" s="33" t="s">
        <v>47</v>
      </c>
      <c r="AC376" s="33" t="s">
        <v>47</v>
      </c>
      <c r="AD376" s="33" t="s">
        <v>47</v>
      </c>
      <c r="AE376" s="33" t="s">
        <v>47</v>
      </c>
      <c r="AF376" s="35" t="n">
        <v>44824</v>
      </c>
      <c r="AG376" s="33" t="s">
        <v>47</v>
      </c>
      <c r="AH376" s="33" t="n">
        <v>1</v>
      </c>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c r="EA376" s="38"/>
      <c r="EB376" s="38"/>
      <c r="EC376" s="38"/>
      <c r="ED376" s="38"/>
      <c r="EE376" s="38"/>
      <c r="EF376" s="38"/>
      <c r="EG376" s="38"/>
      <c r="EH376" s="38"/>
      <c r="EI376" s="38"/>
      <c r="EJ376" s="38"/>
      <c r="EK376" s="38"/>
      <c r="EL376" s="38"/>
      <c r="EM376" s="38"/>
      <c r="EN376" s="38"/>
      <c r="EO376" s="38"/>
      <c r="EP376" s="38"/>
      <c r="EQ376" s="38"/>
      <c r="ER376" s="38"/>
      <c r="ES376" s="38"/>
      <c r="ET376" s="38"/>
      <c r="EU376" s="38"/>
    </row>
    <row r="377" s="33" customFormat="true" ht="37.85" hidden="false" customHeight="false" outlineLevel="0" collapsed="false">
      <c r="A377" s="33" t="s">
        <v>1298</v>
      </c>
      <c r="B377" s="33" t="s">
        <v>1250</v>
      </c>
      <c r="C377" s="70" t="s">
        <v>42</v>
      </c>
      <c r="D377" s="34" t="s">
        <v>1299</v>
      </c>
      <c r="E377" s="34" t="s">
        <v>1300</v>
      </c>
      <c r="F377" s="33" t="s">
        <v>45</v>
      </c>
      <c r="G377" s="33" t="n">
        <v>400115</v>
      </c>
      <c r="H377" s="33" t="s">
        <v>46</v>
      </c>
      <c r="I377" s="35" t="s">
        <v>47</v>
      </c>
      <c r="J377" s="35" t="s">
        <v>235</v>
      </c>
      <c r="K377" s="35" t="s">
        <v>49</v>
      </c>
      <c r="L377" s="35" t="s">
        <v>49</v>
      </c>
      <c r="M377" s="33" t="s">
        <v>50</v>
      </c>
      <c r="N377" s="33" t="s">
        <v>63</v>
      </c>
      <c r="O377" s="33" t="s">
        <v>124</v>
      </c>
      <c r="P377" s="33" t="s">
        <v>45</v>
      </c>
      <c r="Q377" s="33" t="s">
        <v>53</v>
      </c>
      <c r="R377" s="33" t="s">
        <v>1253</v>
      </c>
      <c r="S377" s="33" t="s">
        <v>47</v>
      </c>
      <c r="T377" s="33" t="s">
        <v>55</v>
      </c>
      <c r="U377" s="36" t="n">
        <f aca="false">_xlfn.IFS(T377="PÚBLICA",3,T377="PÚBLICA CLASIFICADA",2,T377="PÚBLICA RESERVADA",1,T377="ALTA",1,T377="BAJA",3)</f>
        <v>3</v>
      </c>
      <c r="V377" s="33" t="s">
        <v>57</v>
      </c>
      <c r="W377" s="36" t="n">
        <f aca="false">_xlfn.IFS(V377="ALTA",1,V377="MEDIA",2,V377="BAJA",3,V377="N/A",1,V377="NO",3,V377="SI",1)</f>
        <v>2</v>
      </c>
      <c r="X377" s="33" t="s">
        <v>57</v>
      </c>
      <c r="Y377" s="36" t="n">
        <f aca="false">_xlfn.IFS(X377="ALTA",1,X377="MEDIA",2,X377="BAJA",3,X377="N/A",1,X377="no",3,X377="si",1,X377="np",1)</f>
        <v>2</v>
      </c>
      <c r="Z377" s="37" t="n">
        <f aca="false">U377+W377+Y377</f>
        <v>7</v>
      </c>
      <c r="AA377" s="63" t="s">
        <v>45</v>
      </c>
      <c r="AB377" s="33" t="s">
        <v>47</v>
      </c>
      <c r="AC377" s="33" t="s">
        <v>47</v>
      </c>
      <c r="AD377" s="33" t="s">
        <v>47</v>
      </c>
      <c r="AE377" s="33" t="s">
        <v>47</v>
      </c>
      <c r="AF377" s="35" t="n">
        <v>44824</v>
      </c>
      <c r="AG377" s="33" t="s">
        <v>47</v>
      </c>
      <c r="AH377" s="33" t="n">
        <v>1</v>
      </c>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c r="EA377" s="38"/>
      <c r="EB377" s="38"/>
      <c r="EC377" s="38"/>
      <c r="ED377" s="38"/>
      <c r="EE377" s="38"/>
      <c r="EF377" s="38"/>
      <c r="EG377" s="38"/>
      <c r="EH377" s="38"/>
      <c r="EI377" s="38"/>
      <c r="EJ377" s="38"/>
      <c r="EK377" s="38"/>
      <c r="EL377" s="38"/>
      <c r="EM377" s="38"/>
      <c r="EN377" s="38"/>
      <c r="EO377" s="38"/>
      <c r="EP377" s="38"/>
      <c r="EQ377" s="38"/>
      <c r="ER377" s="38"/>
      <c r="ES377" s="38"/>
      <c r="ET377" s="38"/>
      <c r="EU377" s="38"/>
    </row>
    <row r="378" s="33" customFormat="true" ht="126.25" hidden="false" customHeight="false" outlineLevel="0" collapsed="false">
      <c r="A378" s="33" t="s">
        <v>1301</v>
      </c>
      <c r="B378" s="33" t="s">
        <v>1250</v>
      </c>
      <c r="C378" s="70" t="s">
        <v>42</v>
      </c>
      <c r="D378" s="34" t="s">
        <v>1302</v>
      </c>
      <c r="E378" s="34" t="s">
        <v>1303</v>
      </c>
      <c r="F378" s="33" t="s">
        <v>45</v>
      </c>
      <c r="G378" s="33" t="n">
        <v>4003015</v>
      </c>
      <c r="H378" s="33" t="s">
        <v>46</v>
      </c>
      <c r="I378" s="35" t="n">
        <v>36526</v>
      </c>
      <c r="J378" s="35" t="s">
        <v>115</v>
      </c>
      <c r="K378" s="35" t="s">
        <v>49</v>
      </c>
      <c r="L378" s="35" t="s">
        <v>49</v>
      </c>
      <c r="M378" s="33" t="s">
        <v>50</v>
      </c>
      <c r="N378" s="33" t="s">
        <v>63</v>
      </c>
      <c r="O378" s="33" t="s">
        <v>67</v>
      </c>
      <c r="P378" s="33" t="s">
        <v>45</v>
      </c>
      <c r="Q378" s="33" t="s">
        <v>53</v>
      </c>
      <c r="R378" s="33" t="s">
        <v>1253</v>
      </c>
      <c r="S378" s="33" t="s">
        <v>47</v>
      </c>
      <c r="T378" s="33" t="s">
        <v>55</v>
      </c>
      <c r="U378" s="36" t="n">
        <f aca="false">_xlfn.IFS(T378="PÚBLICA",3,T378="PÚBLICA CLASIFICADA",2,T378="PÚBLICA RESERVADA",1,T378="ALTA",1,T378="BAJA",3)</f>
        <v>3</v>
      </c>
      <c r="V378" s="33" t="s">
        <v>57</v>
      </c>
      <c r="W378" s="36" t="n">
        <f aca="false">_xlfn.IFS(V378="ALTA",1,V378="MEDIA",2,V378="BAJA",3,V378="N/A",1,V378="NO",3,V378="SI",1)</f>
        <v>2</v>
      </c>
      <c r="X378" s="33" t="s">
        <v>57</v>
      </c>
      <c r="Y378" s="36" t="n">
        <f aca="false">_xlfn.IFS(X378="ALTA",1,X378="MEDIA",2,X378="BAJA",3,X378="N/A",1,X378="no",3,X378="si",1,X378="np",1)</f>
        <v>2</v>
      </c>
      <c r="Z378" s="37" t="n">
        <f aca="false">U378+W378+Y378</f>
        <v>7</v>
      </c>
      <c r="AA378" s="63" t="s">
        <v>53</v>
      </c>
      <c r="AB378" s="33" t="s">
        <v>47</v>
      </c>
      <c r="AC378" s="33" t="s">
        <v>47</v>
      </c>
      <c r="AD378" s="33" t="s">
        <v>47</v>
      </c>
      <c r="AE378" s="33" t="s">
        <v>47</v>
      </c>
      <c r="AF378" s="35" t="n">
        <v>44823</v>
      </c>
      <c r="AG378" s="33" t="s">
        <v>47</v>
      </c>
      <c r="AH378" s="33" t="n">
        <v>1</v>
      </c>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c r="EA378" s="38"/>
      <c r="EB378" s="38"/>
      <c r="EC378" s="38"/>
      <c r="ED378" s="38"/>
      <c r="EE378" s="38"/>
      <c r="EF378" s="38"/>
      <c r="EG378" s="38"/>
      <c r="EH378" s="38"/>
      <c r="EI378" s="38"/>
      <c r="EJ378" s="38"/>
      <c r="EK378" s="38"/>
      <c r="EL378" s="38"/>
      <c r="EM378" s="38"/>
      <c r="EN378" s="38"/>
      <c r="EO378" s="38"/>
      <c r="EP378" s="38"/>
      <c r="EQ378" s="38"/>
      <c r="ER378" s="38"/>
      <c r="ES378" s="38"/>
      <c r="ET378" s="38"/>
      <c r="EU378" s="38"/>
    </row>
    <row r="379" s="33" customFormat="true" ht="75.75" hidden="false" customHeight="false" outlineLevel="0" collapsed="false">
      <c r="A379" s="33" t="s">
        <v>1304</v>
      </c>
      <c r="B379" s="33" t="s">
        <v>1250</v>
      </c>
      <c r="C379" s="70" t="s">
        <v>42</v>
      </c>
      <c r="D379" s="34" t="s">
        <v>1305</v>
      </c>
      <c r="E379" s="34" t="s">
        <v>1306</v>
      </c>
      <c r="F379" s="33" t="s">
        <v>53</v>
      </c>
      <c r="G379" s="33" t="s">
        <v>47</v>
      </c>
      <c r="H379" s="33" t="s">
        <v>46</v>
      </c>
      <c r="I379" s="35" t="n">
        <v>36526</v>
      </c>
      <c r="J379" s="35" t="s">
        <v>48</v>
      </c>
      <c r="K379" s="35" t="s">
        <v>49</v>
      </c>
      <c r="L379" s="35" t="s">
        <v>49</v>
      </c>
      <c r="M379" s="33" t="s">
        <v>50</v>
      </c>
      <c r="N379" s="33" t="s">
        <v>63</v>
      </c>
      <c r="O379" s="33" t="s">
        <v>124</v>
      </c>
      <c r="P379" s="33" t="s">
        <v>45</v>
      </c>
      <c r="Q379" s="33" t="s">
        <v>53</v>
      </c>
      <c r="R379" s="33" t="s">
        <v>1253</v>
      </c>
      <c r="S379" s="33" t="s">
        <v>47</v>
      </c>
      <c r="T379" s="33" t="s">
        <v>55</v>
      </c>
      <c r="U379" s="36" t="n">
        <f aca="false">_xlfn.IFS(T379="PÚBLICA",3,T379="PÚBLICA CLASIFICADA",2,T379="PÚBLICA RESERVADA",1,T379="ALTA",1,T379="BAJA",3)</f>
        <v>3</v>
      </c>
      <c r="V379" s="33" t="s">
        <v>57</v>
      </c>
      <c r="W379" s="36" t="n">
        <f aca="false">_xlfn.IFS(V379="ALTA",1,V379="MEDIA",2,V379="BAJA",3,V379="N/A",1,V379="NO",3,V379="SI",1)</f>
        <v>2</v>
      </c>
      <c r="X379" s="33" t="s">
        <v>57</v>
      </c>
      <c r="Y379" s="36" t="n">
        <f aca="false">_xlfn.IFS(X379="ALTA",1,X379="MEDIA",2,X379="BAJA",3,X379="N/A",1,X379="no",3,X379="si",1,X379="np",1)</f>
        <v>2</v>
      </c>
      <c r="Z379" s="37" t="n">
        <f aca="false">U379+W379+Y379</f>
        <v>7</v>
      </c>
      <c r="AA379" s="63" t="s">
        <v>53</v>
      </c>
      <c r="AB379" s="33" t="s">
        <v>47</v>
      </c>
      <c r="AC379" s="33" t="s">
        <v>47</v>
      </c>
      <c r="AD379" s="33" t="s">
        <v>47</v>
      </c>
      <c r="AE379" s="33" t="s">
        <v>47</v>
      </c>
      <c r="AF379" s="35" t="n">
        <v>44823</v>
      </c>
      <c r="AG379" s="33" t="s">
        <v>47</v>
      </c>
      <c r="AH379" s="33" t="n">
        <v>1</v>
      </c>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c r="EA379" s="38"/>
      <c r="EB379" s="38"/>
      <c r="EC379" s="38"/>
      <c r="ED379" s="38"/>
      <c r="EE379" s="38"/>
      <c r="EF379" s="38"/>
      <c r="EG379" s="38"/>
      <c r="EH379" s="38"/>
      <c r="EI379" s="38"/>
      <c r="EJ379" s="38"/>
      <c r="EK379" s="38"/>
      <c r="EL379" s="38"/>
      <c r="EM379" s="38"/>
      <c r="EN379" s="38"/>
      <c r="EO379" s="38"/>
      <c r="EP379" s="38"/>
      <c r="EQ379" s="38"/>
      <c r="ER379" s="38"/>
      <c r="ES379" s="38"/>
      <c r="ET379" s="38"/>
      <c r="EU379" s="38"/>
    </row>
    <row r="380" s="33" customFormat="true" ht="37.85" hidden="false" customHeight="false" outlineLevel="0" collapsed="false">
      <c r="A380" s="33" t="s">
        <v>1307</v>
      </c>
      <c r="B380" s="33" t="s">
        <v>1250</v>
      </c>
      <c r="C380" s="70" t="s">
        <v>42</v>
      </c>
      <c r="D380" s="34" t="s">
        <v>1308</v>
      </c>
      <c r="E380" s="34" t="s">
        <v>1309</v>
      </c>
      <c r="F380" s="33" t="s">
        <v>45</v>
      </c>
      <c r="G380" s="33" t="n">
        <v>4003015</v>
      </c>
      <c r="H380" s="33" t="s">
        <v>46</v>
      </c>
      <c r="I380" s="35" t="n">
        <v>36526</v>
      </c>
      <c r="J380" s="35" t="s">
        <v>48</v>
      </c>
      <c r="K380" s="35" t="s">
        <v>49</v>
      </c>
      <c r="L380" s="35" t="s">
        <v>49</v>
      </c>
      <c r="M380" s="33" t="s">
        <v>50</v>
      </c>
      <c r="N380" s="33" t="s">
        <v>63</v>
      </c>
      <c r="O380" s="33" t="s">
        <v>537</v>
      </c>
      <c r="P380" s="33" t="s">
        <v>45</v>
      </c>
      <c r="Q380" s="33" t="s">
        <v>53</v>
      </c>
      <c r="R380" s="33" t="s">
        <v>1253</v>
      </c>
      <c r="S380" s="33" t="s">
        <v>47</v>
      </c>
      <c r="T380" s="33" t="s">
        <v>55</v>
      </c>
      <c r="U380" s="36" t="n">
        <f aca="false">_xlfn.IFS(T380="PÚBLICA",3,T380="PÚBLICA CLASIFICADA",2,T380="PÚBLICA RESERVADA",1,T380="ALTA",1,T380="BAJA",3)</f>
        <v>3</v>
      </c>
      <c r="V380" s="33" t="s">
        <v>57</v>
      </c>
      <c r="W380" s="36" t="n">
        <f aca="false">_xlfn.IFS(V380="ALTA",1,V380="MEDIA",2,V380="BAJA",3,V380="N/A",1,V380="NO",3,V380="SI",1)</f>
        <v>2</v>
      </c>
      <c r="X380" s="33" t="s">
        <v>57</v>
      </c>
      <c r="Y380" s="36" t="n">
        <f aca="false">_xlfn.IFS(X380="ALTA",1,X380="MEDIA",2,X380="BAJA",3,X380="N/A",1,X380="no",3,X380="si",1,X380="np",1)</f>
        <v>2</v>
      </c>
      <c r="Z380" s="37" t="n">
        <f aca="false">U380+W380+Y380</f>
        <v>7</v>
      </c>
      <c r="AA380" s="63" t="s">
        <v>53</v>
      </c>
      <c r="AB380" s="33" t="s">
        <v>47</v>
      </c>
      <c r="AC380" s="33" t="s">
        <v>47</v>
      </c>
      <c r="AD380" s="33" t="s">
        <v>47</v>
      </c>
      <c r="AE380" s="33" t="s">
        <v>47</v>
      </c>
      <c r="AF380" s="35" t="n">
        <v>44823</v>
      </c>
      <c r="AG380" s="33" t="s">
        <v>47</v>
      </c>
      <c r="AH380" s="33" t="n">
        <v>1</v>
      </c>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c r="EA380" s="38"/>
      <c r="EB380" s="38"/>
      <c r="EC380" s="38"/>
      <c r="ED380" s="38"/>
      <c r="EE380" s="38"/>
      <c r="EF380" s="38"/>
      <c r="EG380" s="38"/>
      <c r="EH380" s="38"/>
      <c r="EI380" s="38"/>
      <c r="EJ380" s="38"/>
      <c r="EK380" s="38"/>
      <c r="EL380" s="38"/>
      <c r="EM380" s="38"/>
      <c r="EN380" s="38"/>
      <c r="EO380" s="38"/>
      <c r="EP380" s="38"/>
      <c r="EQ380" s="38"/>
      <c r="ER380" s="38"/>
      <c r="ES380" s="38"/>
      <c r="ET380" s="38"/>
      <c r="EU380" s="38"/>
    </row>
    <row r="381" s="33" customFormat="true" ht="37.85" hidden="false" customHeight="false" outlineLevel="0" collapsed="false">
      <c r="A381" s="33" t="s">
        <v>1310</v>
      </c>
      <c r="B381" s="33" t="s">
        <v>1250</v>
      </c>
      <c r="C381" s="70" t="s">
        <v>42</v>
      </c>
      <c r="D381" s="34" t="s">
        <v>1311</v>
      </c>
      <c r="E381" s="34" t="s">
        <v>1312</v>
      </c>
      <c r="F381" s="33" t="s">
        <v>45</v>
      </c>
      <c r="G381" s="33" t="n">
        <v>4003015</v>
      </c>
      <c r="H381" s="33" t="s">
        <v>46</v>
      </c>
      <c r="I381" s="35" t="n">
        <v>36526</v>
      </c>
      <c r="J381" s="35" t="s">
        <v>48</v>
      </c>
      <c r="K381" s="35" t="s">
        <v>49</v>
      </c>
      <c r="L381" s="35" t="s">
        <v>49</v>
      </c>
      <c r="M381" s="33" t="s">
        <v>50</v>
      </c>
      <c r="N381" s="33" t="s">
        <v>63</v>
      </c>
      <c r="O381" s="33" t="s">
        <v>537</v>
      </c>
      <c r="P381" s="33" t="s">
        <v>45</v>
      </c>
      <c r="Q381" s="33" t="s">
        <v>53</v>
      </c>
      <c r="R381" s="33" t="s">
        <v>1253</v>
      </c>
      <c r="S381" s="33" t="s">
        <v>47</v>
      </c>
      <c r="T381" s="33" t="s">
        <v>55</v>
      </c>
      <c r="U381" s="36" t="n">
        <f aca="false">_xlfn.IFS(T381="PÚBLICA",3,T381="PÚBLICA CLASIFICADA",2,T381="PÚBLICA RESERVADA",1,T381="ALTA",1,T381="BAJA",3)</f>
        <v>3</v>
      </c>
      <c r="V381" s="33" t="s">
        <v>57</v>
      </c>
      <c r="W381" s="36" t="n">
        <f aca="false">_xlfn.IFS(V381="ALTA",1,V381="MEDIA",2,V381="BAJA",3,V381="N/A",1,V381="NO",3,V381="SI",1)</f>
        <v>2</v>
      </c>
      <c r="X381" s="33" t="s">
        <v>57</v>
      </c>
      <c r="Y381" s="36" t="n">
        <f aca="false">_xlfn.IFS(X381="ALTA",1,X381="MEDIA",2,X381="BAJA",3,X381="N/A",1,X381="no",3,X381="si",1,X381="np",1)</f>
        <v>2</v>
      </c>
      <c r="Z381" s="37" t="n">
        <f aca="false">U381+W381+Y381</f>
        <v>7</v>
      </c>
      <c r="AA381" s="63" t="s">
        <v>45</v>
      </c>
      <c r="AB381" s="33" t="s">
        <v>47</v>
      </c>
      <c r="AC381" s="33" t="s">
        <v>47</v>
      </c>
      <c r="AD381" s="33" t="s">
        <v>47</v>
      </c>
      <c r="AE381" s="33" t="s">
        <v>47</v>
      </c>
      <c r="AF381" s="35" t="n">
        <v>44823</v>
      </c>
      <c r="AG381" s="33" t="s">
        <v>47</v>
      </c>
      <c r="AH381" s="33" t="n">
        <v>1</v>
      </c>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c r="EA381" s="38"/>
      <c r="EB381" s="38"/>
      <c r="EC381" s="38"/>
      <c r="ED381" s="38"/>
      <c r="EE381" s="38"/>
      <c r="EF381" s="38"/>
      <c r="EG381" s="38"/>
      <c r="EH381" s="38"/>
      <c r="EI381" s="38"/>
      <c r="EJ381" s="38"/>
      <c r="EK381" s="38"/>
      <c r="EL381" s="38"/>
      <c r="EM381" s="38"/>
      <c r="EN381" s="38"/>
      <c r="EO381" s="38"/>
      <c r="EP381" s="38"/>
      <c r="EQ381" s="38"/>
      <c r="ER381" s="38"/>
      <c r="ES381" s="38"/>
      <c r="ET381" s="38"/>
      <c r="EU381" s="38"/>
    </row>
    <row r="382" s="33" customFormat="true" ht="126.25" hidden="false" customHeight="false" outlineLevel="0" collapsed="false">
      <c r="A382" s="33" t="s">
        <v>1313</v>
      </c>
      <c r="B382" s="33" t="s">
        <v>1250</v>
      </c>
      <c r="C382" s="70" t="s">
        <v>42</v>
      </c>
      <c r="D382" s="34" t="s">
        <v>1314</v>
      </c>
      <c r="E382" s="34" t="s">
        <v>1315</v>
      </c>
      <c r="F382" s="33" t="s">
        <v>45</v>
      </c>
      <c r="G382" s="33" t="n">
        <v>4001035</v>
      </c>
      <c r="H382" s="33" t="s">
        <v>46</v>
      </c>
      <c r="I382" s="35" t="n">
        <v>36526</v>
      </c>
      <c r="J382" s="35" t="s">
        <v>48</v>
      </c>
      <c r="K382" s="35" t="s">
        <v>49</v>
      </c>
      <c r="L382" s="35" t="s">
        <v>49</v>
      </c>
      <c r="M382" s="33" t="s">
        <v>50</v>
      </c>
      <c r="N382" s="33" t="s">
        <v>63</v>
      </c>
      <c r="O382" s="33" t="s">
        <v>52</v>
      </c>
      <c r="P382" s="33" t="s">
        <v>45</v>
      </c>
      <c r="Q382" s="33" t="s">
        <v>53</v>
      </c>
      <c r="R382" s="33" t="s">
        <v>1253</v>
      </c>
      <c r="S382" s="33" t="s">
        <v>47</v>
      </c>
      <c r="T382" s="33" t="s">
        <v>55</v>
      </c>
      <c r="U382" s="36" t="n">
        <f aca="false">_xlfn.IFS(T382="PÚBLICA",3,T382="PÚBLICA CLASIFICADA",2,T382="PÚBLICA RESERVADA",1,T382="ALTA",1,T382="BAJA",3)</f>
        <v>3</v>
      </c>
      <c r="V382" s="33" t="s">
        <v>57</v>
      </c>
      <c r="W382" s="36" t="n">
        <f aca="false">_xlfn.IFS(V382="ALTA",1,V382="MEDIA",2,V382="BAJA",3,V382="N/A",1,V382="NO",3,V382="SI",1)</f>
        <v>2</v>
      </c>
      <c r="X382" s="33" t="s">
        <v>57</v>
      </c>
      <c r="Y382" s="36" t="n">
        <f aca="false">_xlfn.IFS(X382="ALTA",1,X382="MEDIA",2,X382="BAJA",3,X382="N/A",1,X382="no",3,X382="si",1,X382="np",1)</f>
        <v>2</v>
      </c>
      <c r="Z382" s="37" t="n">
        <f aca="false">U382+W382+Y382</f>
        <v>7</v>
      </c>
      <c r="AA382" s="63" t="s">
        <v>53</v>
      </c>
      <c r="AB382" s="33" t="s">
        <v>47</v>
      </c>
      <c r="AC382" s="33" t="s">
        <v>47</v>
      </c>
      <c r="AD382" s="33" t="s">
        <v>47</v>
      </c>
      <c r="AE382" s="33" t="s">
        <v>47</v>
      </c>
      <c r="AF382" s="35" t="n">
        <v>44823</v>
      </c>
      <c r="AG382" s="33" t="s">
        <v>47</v>
      </c>
      <c r="AH382" s="33" t="n">
        <v>1</v>
      </c>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c r="EA382" s="38"/>
      <c r="EB382" s="38"/>
      <c r="EC382" s="38"/>
      <c r="ED382" s="38"/>
      <c r="EE382" s="38"/>
      <c r="EF382" s="38"/>
      <c r="EG382" s="38"/>
      <c r="EH382" s="38"/>
      <c r="EI382" s="38"/>
      <c r="EJ382" s="38"/>
      <c r="EK382" s="38"/>
      <c r="EL382" s="38"/>
      <c r="EM382" s="38"/>
      <c r="EN382" s="38"/>
      <c r="EO382" s="38"/>
      <c r="EP382" s="38"/>
      <c r="EQ382" s="38"/>
      <c r="ER382" s="38"/>
      <c r="ES382" s="38"/>
      <c r="ET382" s="38"/>
      <c r="EU382" s="38"/>
    </row>
    <row r="383" s="33" customFormat="true" ht="50.5" hidden="false" customHeight="false" outlineLevel="0" collapsed="false">
      <c r="A383" s="33" t="s">
        <v>1316</v>
      </c>
      <c r="B383" s="33" t="s">
        <v>1250</v>
      </c>
      <c r="C383" s="70" t="s">
        <v>42</v>
      </c>
      <c r="D383" s="34" t="s">
        <v>1317</v>
      </c>
      <c r="E383" s="34" t="s">
        <v>1318</v>
      </c>
      <c r="F383" s="33" t="s">
        <v>45</v>
      </c>
      <c r="G383" s="33" t="n">
        <v>400305</v>
      </c>
      <c r="H383" s="33" t="s">
        <v>46</v>
      </c>
      <c r="I383" s="35" t="n">
        <v>43466</v>
      </c>
      <c r="J383" s="35" t="s">
        <v>48</v>
      </c>
      <c r="K383" s="35" t="s">
        <v>49</v>
      </c>
      <c r="L383" s="35" t="s">
        <v>49</v>
      </c>
      <c r="M383" s="33" t="s">
        <v>50</v>
      </c>
      <c r="N383" s="33" t="s">
        <v>63</v>
      </c>
      <c r="O383" s="33" t="s">
        <v>52</v>
      </c>
      <c r="P383" s="33" t="s">
        <v>45</v>
      </c>
      <c r="Q383" s="33" t="s">
        <v>53</v>
      </c>
      <c r="R383" s="33" t="s">
        <v>1253</v>
      </c>
      <c r="S383" s="33" t="s">
        <v>47</v>
      </c>
      <c r="T383" s="33" t="s">
        <v>55</v>
      </c>
      <c r="U383" s="36" t="n">
        <f aca="false">_xlfn.IFS(T383="PÚBLICA",3,T383="PÚBLICA CLASIFICADA",2,T383="PÚBLICA RESERVADA",1,T383="ALTA",1,T383="BAJA",3)</f>
        <v>3</v>
      </c>
      <c r="V383" s="33" t="s">
        <v>57</v>
      </c>
      <c r="W383" s="36" t="n">
        <f aca="false">_xlfn.IFS(V383="ALTA",1,V383="MEDIA",2,V383="BAJA",3,V383="N/A",1,V383="NO",3,V383="SI",1)</f>
        <v>2</v>
      </c>
      <c r="X383" s="33" t="s">
        <v>57</v>
      </c>
      <c r="Y383" s="36" t="n">
        <f aca="false">_xlfn.IFS(X383="ALTA",1,X383="MEDIA",2,X383="BAJA",3,X383="N/A",1,X383="no",3,X383="si",1,X383="np",1)</f>
        <v>2</v>
      </c>
      <c r="Z383" s="37" t="n">
        <f aca="false">U383+W383+Y383</f>
        <v>7</v>
      </c>
      <c r="AA383" s="63" t="s">
        <v>53</v>
      </c>
      <c r="AB383" s="33" t="s">
        <v>47</v>
      </c>
      <c r="AC383" s="33" t="s">
        <v>47</v>
      </c>
      <c r="AD383" s="33" t="s">
        <v>47</v>
      </c>
      <c r="AE383" s="33" t="s">
        <v>47</v>
      </c>
      <c r="AF383" s="35" t="n">
        <v>44823</v>
      </c>
      <c r="AG383" s="33" t="s">
        <v>47</v>
      </c>
      <c r="AH383" s="33" t="n">
        <v>1</v>
      </c>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c r="EA383" s="38"/>
      <c r="EB383" s="38"/>
      <c r="EC383" s="38"/>
      <c r="ED383" s="38"/>
      <c r="EE383" s="38"/>
      <c r="EF383" s="38"/>
      <c r="EG383" s="38"/>
      <c r="EH383" s="38"/>
      <c r="EI383" s="38"/>
      <c r="EJ383" s="38"/>
      <c r="EK383" s="38"/>
      <c r="EL383" s="38"/>
      <c r="EM383" s="38"/>
      <c r="EN383" s="38"/>
      <c r="EO383" s="38"/>
      <c r="EP383" s="38"/>
      <c r="EQ383" s="38"/>
      <c r="ER383" s="38"/>
      <c r="ES383" s="38"/>
      <c r="ET383" s="38"/>
      <c r="EU383" s="38"/>
    </row>
    <row r="384" s="33" customFormat="true" ht="75.75" hidden="false" customHeight="false" outlineLevel="0" collapsed="false">
      <c r="A384" s="33" t="s">
        <v>1319</v>
      </c>
      <c r="B384" s="33" t="s">
        <v>1250</v>
      </c>
      <c r="C384" s="70" t="s">
        <v>42</v>
      </c>
      <c r="D384" s="34" t="s">
        <v>1320</v>
      </c>
      <c r="E384" s="34" t="s">
        <v>1321</v>
      </c>
      <c r="F384" s="33" t="s">
        <v>45</v>
      </c>
      <c r="G384" s="33" t="n">
        <v>400305</v>
      </c>
      <c r="H384" s="33" t="s">
        <v>46</v>
      </c>
      <c r="I384" s="35" t="n">
        <v>43466</v>
      </c>
      <c r="J384" s="35" t="s">
        <v>48</v>
      </c>
      <c r="K384" s="35" t="s">
        <v>49</v>
      </c>
      <c r="L384" s="35" t="s">
        <v>49</v>
      </c>
      <c r="M384" s="33" t="s">
        <v>50</v>
      </c>
      <c r="N384" s="33" t="s">
        <v>63</v>
      </c>
      <c r="O384" s="33" t="s">
        <v>537</v>
      </c>
      <c r="P384" s="33" t="s">
        <v>45</v>
      </c>
      <c r="Q384" s="33" t="s">
        <v>53</v>
      </c>
      <c r="R384" s="33" t="s">
        <v>1253</v>
      </c>
      <c r="S384" s="33" t="s">
        <v>47</v>
      </c>
      <c r="T384" s="33" t="s">
        <v>55</v>
      </c>
      <c r="U384" s="36" t="n">
        <f aca="false">_xlfn.IFS(T384="PÚBLICA",3,T384="PÚBLICA CLASIFICADA",2,T384="PÚBLICA RESERVADA",1,T384="ALTA",1,T384="BAJA",3)</f>
        <v>3</v>
      </c>
      <c r="V384" s="33" t="s">
        <v>57</v>
      </c>
      <c r="W384" s="36" t="n">
        <f aca="false">_xlfn.IFS(V384="ALTA",1,V384="MEDIA",2,V384="BAJA",3,V384="N/A",1,V384="NO",3,V384="SI",1)</f>
        <v>2</v>
      </c>
      <c r="X384" s="33" t="s">
        <v>57</v>
      </c>
      <c r="Y384" s="36" t="n">
        <f aca="false">_xlfn.IFS(X384="ALTA",1,X384="MEDIA",2,X384="BAJA",3,X384="N/A",1,X384="no",3,X384="si",1,X384="np",1)</f>
        <v>2</v>
      </c>
      <c r="Z384" s="37" t="n">
        <f aca="false">U384+W384+Y384</f>
        <v>7</v>
      </c>
      <c r="AA384" s="63" t="s">
        <v>45</v>
      </c>
      <c r="AB384" s="33" t="s">
        <v>47</v>
      </c>
      <c r="AC384" s="33" t="s">
        <v>47</v>
      </c>
      <c r="AD384" s="33" t="s">
        <v>47</v>
      </c>
      <c r="AE384" s="33" t="s">
        <v>47</v>
      </c>
      <c r="AF384" s="35" t="n">
        <v>44823</v>
      </c>
      <c r="AG384" s="33" t="s">
        <v>47</v>
      </c>
      <c r="AH384" s="33" t="n">
        <v>1</v>
      </c>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c r="EA384" s="38"/>
      <c r="EB384" s="38"/>
      <c r="EC384" s="38"/>
      <c r="ED384" s="38"/>
      <c r="EE384" s="38"/>
      <c r="EF384" s="38"/>
      <c r="EG384" s="38"/>
      <c r="EH384" s="38"/>
      <c r="EI384" s="38"/>
      <c r="EJ384" s="38"/>
      <c r="EK384" s="38"/>
      <c r="EL384" s="38"/>
      <c r="EM384" s="38"/>
      <c r="EN384" s="38"/>
      <c r="EO384" s="38"/>
      <c r="EP384" s="38"/>
      <c r="EQ384" s="38"/>
      <c r="ER384" s="38"/>
      <c r="ES384" s="38"/>
      <c r="ET384" s="38"/>
      <c r="EU384" s="38"/>
    </row>
    <row r="385" s="33" customFormat="true" ht="37.85" hidden="false" customHeight="false" outlineLevel="0" collapsed="false">
      <c r="A385" s="33" t="s">
        <v>1322</v>
      </c>
      <c r="B385" s="33" t="s">
        <v>1250</v>
      </c>
      <c r="C385" s="70" t="s">
        <v>42</v>
      </c>
      <c r="D385" s="34" t="s">
        <v>1323</v>
      </c>
      <c r="E385" s="34" t="s">
        <v>1324</v>
      </c>
      <c r="F385" s="33" t="s">
        <v>45</v>
      </c>
      <c r="G385" s="33" t="n">
        <v>400305</v>
      </c>
      <c r="H385" s="33" t="s">
        <v>46</v>
      </c>
      <c r="I385" s="35" t="n">
        <v>36526</v>
      </c>
      <c r="J385" s="35" t="s">
        <v>115</v>
      </c>
      <c r="K385" s="35" t="s">
        <v>49</v>
      </c>
      <c r="L385" s="35" t="s">
        <v>49</v>
      </c>
      <c r="M385" s="33" t="s">
        <v>50</v>
      </c>
      <c r="N385" s="33" t="s">
        <v>63</v>
      </c>
      <c r="O385" s="33" t="s">
        <v>52</v>
      </c>
      <c r="P385" s="33" t="s">
        <v>45</v>
      </c>
      <c r="Q385" s="33" t="s">
        <v>53</v>
      </c>
      <c r="R385" s="33" t="s">
        <v>1253</v>
      </c>
      <c r="S385" s="33" t="s">
        <v>47</v>
      </c>
      <c r="T385" s="33" t="s">
        <v>55</v>
      </c>
      <c r="U385" s="36" t="n">
        <f aca="false">_xlfn.IFS(T385="PÚBLICA",3,T385="PÚBLICA CLASIFICADA",2,T385="PÚBLICA RESERVADA",1,T385="ALTA",1,T385="BAJA",3)</f>
        <v>3</v>
      </c>
      <c r="V385" s="33" t="s">
        <v>57</v>
      </c>
      <c r="W385" s="36" t="n">
        <f aca="false">_xlfn.IFS(V385="ALTA",1,V385="MEDIA",2,V385="BAJA",3,V385="N/A",1,V385="NO",3,V385="SI",1)</f>
        <v>2</v>
      </c>
      <c r="X385" s="33" t="s">
        <v>57</v>
      </c>
      <c r="Y385" s="36" t="n">
        <f aca="false">_xlfn.IFS(X385="ALTA",1,X385="MEDIA",2,X385="BAJA",3,X385="N/A",1,X385="no",3,X385="si",1,X385="np",1)</f>
        <v>2</v>
      </c>
      <c r="Z385" s="37" t="n">
        <f aca="false">U385+W385+Y385</f>
        <v>7</v>
      </c>
      <c r="AA385" s="63" t="s">
        <v>53</v>
      </c>
      <c r="AB385" s="33" t="s">
        <v>47</v>
      </c>
      <c r="AC385" s="33" t="s">
        <v>47</v>
      </c>
      <c r="AD385" s="33" t="s">
        <v>47</v>
      </c>
      <c r="AE385" s="33" t="s">
        <v>47</v>
      </c>
      <c r="AF385" s="35" t="n">
        <v>44823</v>
      </c>
      <c r="AG385" s="33" t="s">
        <v>47</v>
      </c>
      <c r="AH385" s="33" t="n">
        <v>1</v>
      </c>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c r="EA385" s="38"/>
      <c r="EB385" s="38"/>
      <c r="EC385" s="38"/>
      <c r="ED385" s="38"/>
      <c r="EE385" s="38"/>
      <c r="EF385" s="38"/>
      <c r="EG385" s="38"/>
      <c r="EH385" s="38"/>
      <c r="EI385" s="38"/>
      <c r="EJ385" s="38"/>
      <c r="EK385" s="38"/>
      <c r="EL385" s="38"/>
      <c r="EM385" s="38"/>
      <c r="EN385" s="38"/>
      <c r="EO385" s="38"/>
      <c r="EP385" s="38"/>
      <c r="EQ385" s="38"/>
      <c r="ER385" s="38"/>
      <c r="ES385" s="38"/>
      <c r="ET385" s="38"/>
      <c r="EU385" s="38"/>
    </row>
    <row r="386" s="33" customFormat="true" ht="50.5" hidden="false" customHeight="false" outlineLevel="0" collapsed="false">
      <c r="A386" s="33" t="s">
        <v>1325</v>
      </c>
      <c r="B386" s="33" t="s">
        <v>1250</v>
      </c>
      <c r="C386" s="70" t="s">
        <v>42</v>
      </c>
      <c r="D386" s="34" t="s">
        <v>1326</v>
      </c>
      <c r="E386" s="34" t="s">
        <v>1327</v>
      </c>
      <c r="F386" s="33" t="s">
        <v>45</v>
      </c>
      <c r="G386" s="33" t="n">
        <v>400305</v>
      </c>
      <c r="H386" s="33" t="s">
        <v>46</v>
      </c>
      <c r="I386" s="35" t="n">
        <v>43466</v>
      </c>
      <c r="J386" s="35" t="s">
        <v>235</v>
      </c>
      <c r="K386" s="35" t="s">
        <v>49</v>
      </c>
      <c r="L386" s="35" t="s">
        <v>49</v>
      </c>
      <c r="M386" s="33" t="s">
        <v>50</v>
      </c>
      <c r="N386" s="33" t="s">
        <v>63</v>
      </c>
      <c r="O386" s="33" t="s">
        <v>124</v>
      </c>
      <c r="P386" s="33" t="s">
        <v>45</v>
      </c>
      <c r="Q386" s="33" t="s">
        <v>53</v>
      </c>
      <c r="R386" s="33" t="s">
        <v>1253</v>
      </c>
      <c r="S386" s="33" t="s">
        <v>47</v>
      </c>
      <c r="T386" s="33" t="s">
        <v>55</v>
      </c>
      <c r="U386" s="36" t="n">
        <f aca="false">_xlfn.IFS(T386="PÚBLICA",3,T386="PÚBLICA CLASIFICADA",2,T386="PÚBLICA RESERVADA",1,T386="ALTA",1,T386="BAJA",3)</f>
        <v>3</v>
      </c>
      <c r="V386" s="33" t="s">
        <v>57</v>
      </c>
      <c r="W386" s="36" t="n">
        <f aca="false">_xlfn.IFS(V386="ALTA",1,V386="MEDIA",2,V386="BAJA",3,V386="N/A",1,V386="NO",3,V386="SI",1)</f>
        <v>2</v>
      </c>
      <c r="X386" s="33" t="s">
        <v>57</v>
      </c>
      <c r="Y386" s="36" t="n">
        <f aca="false">_xlfn.IFS(X386="ALTA",1,X386="MEDIA",2,X386="BAJA",3,X386="N/A",1,X386="no",3,X386="si",1,X386="np",1)</f>
        <v>2</v>
      </c>
      <c r="Z386" s="37" t="n">
        <f aca="false">U386+W386+Y386</f>
        <v>7</v>
      </c>
      <c r="AA386" s="63" t="s">
        <v>53</v>
      </c>
      <c r="AB386" s="33" t="s">
        <v>47</v>
      </c>
      <c r="AC386" s="33" t="s">
        <v>47</v>
      </c>
      <c r="AD386" s="33" t="s">
        <v>47</v>
      </c>
      <c r="AE386" s="33" t="s">
        <v>47</v>
      </c>
      <c r="AF386" s="35" t="n">
        <v>44823</v>
      </c>
      <c r="AG386" s="33" t="s">
        <v>47</v>
      </c>
      <c r="AH386" s="33" t="n">
        <v>1</v>
      </c>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c r="EA386" s="38"/>
      <c r="EB386" s="38"/>
      <c r="EC386" s="38"/>
      <c r="ED386" s="38"/>
      <c r="EE386" s="38"/>
      <c r="EF386" s="38"/>
      <c r="EG386" s="38"/>
      <c r="EH386" s="38"/>
      <c r="EI386" s="38"/>
      <c r="EJ386" s="38"/>
      <c r="EK386" s="38"/>
      <c r="EL386" s="38"/>
      <c r="EM386" s="38"/>
      <c r="EN386" s="38"/>
      <c r="EO386" s="38"/>
      <c r="EP386" s="38"/>
      <c r="EQ386" s="38"/>
      <c r="ER386" s="38"/>
      <c r="ES386" s="38"/>
      <c r="ET386" s="38"/>
      <c r="EU386" s="38"/>
    </row>
    <row r="387" s="33" customFormat="true" ht="50.5" hidden="false" customHeight="false" outlineLevel="0" collapsed="false">
      <c r="A387" s="33" t="s">
        <v>1328</v>
      </c>
      <c r="B387" s="33" t="s">
        <v>1250</v>
      </c>
      <c r="C387" s="70" t="s">
        <v>42</v>
      </c>
      <c r="D387" s="34" t="s">
        <v>1329</v>
      </c>
      <c r="E387" s="34" t="s">
        <v>1330</v>
      </c>
      <c r="F387" s="33" t="s">
        <v>45</v>
      </c>
      <c r="G387" s="33" t="n">
        <v>400305</v>
      </c>
      <c r="H387" s="33" t="s">
        <v>46</v>
      </c>
      <c r="I387" s="35" t="n">
        <v>43466</v>
      </c>
      <c r="J387" s="35" t="s">
        <v>235</v>
      </c>
      <c r="K387" s="35" t="s">
        <v>49</v>
      </c>
      <c r="L387" s="35" t="s">
        <v>49</v>
      </c>
      <c r="M387" s="33" t="s">
        <v>50</v>
      </c>
      <c r="N387" s="33" t="s">
        <v>63</v>
      </c>
      <c r="O387" s="33" t="s">
        <v>52</v>
      </c>
      <c r="P387" s="33" t="s">
        <v>45</v>
      </c>
      <c r="Q387" s="33" t="s">
        <v>53</v>
      </c>
      <c r="R387" s="33" t="s">
        <v>1253</v>
      </c>
      <c r="S387" s="33" t="s">
        <v>47</v>
      </c>
      <c r="T387" s="33" t="s">
        <v>55</v>
      </c>
      <c r="U387" s="36" t="n">
        <f aca="false">_xlfn.IFS(T387="PÚBLICA",3,T387="PÚBLICA CLASIFICADA",2,T387="PÚBLICA RESERVADA",1,T387="ALTA",1,T387="BAJA",3)</f>
        <v>3</v>
      </c>
      <c r="V387" s="33" t="s">
        <v>57</v>
      </c>
      <c r="W387" s="36" t="n">
        <f aca="false">_xlfn.IFS(V387="ALTA",1,V387="MEDIA",2,V387="BAJA",3,V387="N/A",1,V387="NO",3,V387="SI",1)</f>
        <v>2</v>
      </c>
      <c r="X387" s="33" t="s">
        <v>57</v>
      </c>
      <c r="Y387" s="36" t="n">
        <f aca="false">_xlfn.IFS(X387="ALTA",1,X387="MEDIA",2,X387="BAJA",3,X387="N/A",1,X387="no",3,X387="si",1,X387="np",1)</f>
        <v>2</v>
      </c>
      <c r="Z387" s="37" t="n">
        <f aca="false">U387+W387+Y387</f>
        <v>7</v>
      </c>
      <c r="AA387" s="63" t="s">
        <v>53</v>
      </c>
      <c r="AB387" s="33" t="s">
        <v>47</v>
      </c>
      <c r="AC387" s="33" t="s">
        <v>47</v>
      </c>
      <c r="AD387" s="33" t="s">
        <v>47</v>
      </c>
      <c r="AE387" s="33" t="s">
        <v>47</v>
      </c>
      <c r="AF387" s="35" t="n">
        <v>44823</v>
      </c>
      <c r="AG387" s="33" t="s">
        <v>47</v>
      </c>
      <c r="AH387" s="33" t="n">
        <v>1</v>
      </c>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c r="EA387" s="38"/>
      <c r="EB387" s="38"/>
      <c r="EC387" s="38"/>
      <c r="ED387" s="38"/>
      <c r="EE387" s="38"/>
      <c r="EF387" s="38"/>
      <c r="EG387" s="38"/>
      <c r="EH387" s="38"/>
      <c r="EI387" s="38"/>
      <c r="EJ387" s="38"/>
      <c r="EK387" s="38"/>
      <c r="EL387" s="38"/>
      <c r="EM387" s="38"/>
      <c r="EN387" s="38"/>
      <c r="EO387" s="38"/>
      <c r="EP387" s="38"/>
      <c r="EQ387" s="38"/>
      <c r="ER387" s="38"/>
      <c r="ES387" s="38"/>
      <c r="ET387" s="38"/>
      <c r="EU387" s="38"/>
    </row>
    <row r="388" s="33" customFormat="true" ht="37.85" hidden="false" customHeight="false" outlineLevel="0" collapsed="false">
      <c r="A388" s="33" t="s">
        <v>1331</v>
      </c>
      <c r="B388" s="33" t="s">
        <v>1250</v>
      </c>
      <c r="C388" s="70" t="s">
        <v>42</v>
      </c>
      <c r="D388" s="34" t="s">
        <v>1332</v>
      </c>
      <c r="E388" s="34" t="s">
        <v>1333</v>
      </c>
      <c r="F388" s="33" t="s">
        <v>45</v>
      </c>
      <c r="G388" s="33" t="n">
        <v>400305</v>
      </c>
      <c r="H388" s="33" t="s">
        <v>46</v>
      </c>
      <c r="I388" s="35" t="n">
        <v>36526</v>
      </c>
      <c r="J388" s="35" t="s">
        <v>48</v>
      </c>
      <c r="K388" s="35" t="s">
        <v>49</v>
      </c>
      <c r="L388" s="35" t="s">
        <v>49</v>
      </c>
      <c r="M388" s="33" t="s">
        <v>50</v>
      </c>
      <c r="N388" s="33" t="s">
        <v>63</v>
      </c>
      <c r="O388" s="33" t="s">
        <v>537</v>
      </c>
      <c r="P388" s="33" t="s">
        <v>45</v>
      </c>
      <c r="Q388" s="33" t="s">
        <v>53</v>
      </c>
      <c r="R388" s="33" t="s">
        <v>1253</v>
      </c>
      <c r="S388" s="33" t="s">
        <v>47</v>
      </c>
      <c r="T388" s="33" t="s">
        <v>55</v>
      </c>
      <c r="U388" s="36" t="n">
        <f aca="false">_xlfn.IFS(T388="PÚBLICA",3,T388="PÚBLICA CLASIFICADA",2,T388="PÚBLICA RESERVADA",1,T388="ALTA",1,T388="BAJA",3)</f>
        <v>3</v>
      </c>
      <c r="V388" s="33" t="s">
        <v>57</v>
      </c>
      <c r="W388" s="36" t="n">
        <f aca="false">_xlfn.IFS(V388="ALTA",1,V388="MEDIA",2,V388="BAJA",3,V388="N/A",1,V388="NO",3,V388="SI",1)</f>
        <v>2</v>
      </c>
      <c r="X388" s="33" t="s">
        <v>57</v>
      </c>
      <c r="Y388" s="36" t="n">
        <f aca="false">_xlfn.IFS(X388="ALTA",1,X388="MEDIA",2,X388="BAJA",3,X388="N/A",1,X388="no",3,X388="si",1,X388="np",1)</f>
        <v>2</v>
      </c>
      <c r="Z388" s="37" t="n">
        <f aca="false">U388+W388+Y388</f>
        <v>7</v>
      </c>
      <c r="AA388" s="63" t="s">
        <v>53</v>
      </c>
      <c r="AB388" s="33" t="s">
        <v>47</v>
      </c>
      <c r="AC388" s="33" t="s">
        <v>47</v>
      </c>
      <c r="AD388" s="33" t="s">
        <v>47</v>
      </c>
      <c r="AE388" s="33" t="s">
        <v>47</v>
      </c>
      <c r="AF388" s="35" t="n">
        <v>44823</v>
      </c>
      <c r="AG388" s="33" t="s">
        <v>47</v>
      </c>
      <c r="AH388" s="33" t="n">
        <v>1</v>
      </c>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c r="EA388" s="38"/>
      <c r="EB388" s="38"/>
      <c r="EC388" s="38"/>
      <c r="ED388" s="38"/>
      <c r="EE388" s="38"/>
      <c r="EF388" s="38"/>
      <c r="EG388" s="38"/>
      <c r="EH388" s="38"/>
      <c r="EI388" s="38"/>
      <c r="EJ388" s="38"/>
      <c r="EK388" s="38"/>
      <c r="EL388" s="38"/>
      <c r="EM388" s="38"/>
      <c r="EN388" s="38"/>
      <c r="EO388" s="38"/>
      <c r="EP388" s="38"/>
      <c r="EQ388" s="38"/>
      <c r="ER388" s="38"/>
      <c r="ES388" s="38"/>
      <c r="ET388" s="38"/>
      <c r="EU388" s="38"/>
    </row>
    <row r="389" s="33" customFormat="true" ht="50.5" hidden="false" customHeight="false" outlineLevel="0" collapsed="false">
      <c r="A389" s="33" t="s">
        <v>1334</v>
      </c>
      <c r="B389" s="33" t="s">
        <v>1250</v>
      </c>
      <c r="C389" s="70" t="s">
        <v>42</v>
      </c>
      <c r="D389" s="34" t="s">
        <v>1335</v>
      </c>
      <c r="E389" s="34" t="s">
        <v>1336</v>
      </c>
      <c r="F389" s="33" t="s">
        <v>53</v>
      </c>
      <c r="G389" s="33" t="s">
        <v>47</v>
      </c>
      <c r="H389" s="33" t="s">
        <v>46</v>
      </c>
      <c r="I389" s="35" t="n">
        <v>43101</v>
      </c>
      <c r="J389" s="35" t="s">
        <v>110</v>
      </c>
      <c r="K389" s="35" t="s">
        <v>49</v>
      </c>
      <c r="L389" s="35" t="s">
        <v>49</v>
      </c>
      <c r="M389" s="33" t="s">
        <v>50</v>
      </c>
      <c r="N389" s="33" t="s">
        <v>63</v>
      </c>
      <c r="O389" s="33" t="s">
        <v>52</v>
      </c>
      <c r="P389" s="33" t="s">
        <v>45</v>
      </c>
      <c r="Q389" s="33" t="s">
        <v>53</v>
      </c>
      <c r="R389" s="33" t="s">
        <v>1253</v>
      </c>
      <c r="S389" s="33" t="s">
        <v>47</v>
      </c>
      <c r="T389" s="33" t="s">
        <v>55</v>
      </c>
      <c r="U389" s="36" t="n">
        <f aca="false">_xlfn.IFS(T389="PÚBLICA",3,T389="PÚBLICA CLASIFICADA",2,T389="PÚBLICA RESERVADA",1,T389="ALTA",1,T389="BAJA",3)</f>
        <v>3</v>
      </c>
      <c r="V389" s="33" t="s">
        <v>57</v>
      </c>
      <c r="W389" s="36" t="n">
        <f aca="false">_xlfn.IFS(V389="ALTA",1,V389="MEDIA",2,V389="BAJA",3,V389="N/A",1,V389="NO",3,V389="SI",1)</f>
        <v>2</v>
      </c>
      <c r="X389" s="33" t="s">
        <v>57</v>
      </c>
      <c r="Y389" s="36" t="n">
        <f aca="false">_xlfn.IFS(X389="ALTA",1,X389="MEDIA",2,X389="BAJA",3,X389="N/A",1,X389="no",3,X389="si",1,X389="np",1)</f>
        <v>2</v>
      </c>
      <c r="Z389" s="37" t="n">
        <f aca="false">U389+W389+Y389</f>
        <v>7</v>
      </c>
      <c r="AA389" s="63" t="s">
        <v>53</v>
      </c>
      <c r="AB389" s="33" t="s">
        <v>47</v>
      </c>
      <c r="AC389" s="33" t="s">
        <v>47</v>
      </c>
      <c r="AD389" s="33" t="s">
        <v>47</v>
      </c>
      <c r="AE389" s="33" t="s">
        <v>47</v>
      </c>
      <c r="AF389" s="35" t="n">
        <v>44823</v>
      </c>
      <c r="AG389" s="33" t="s">
        <v>47</v>
      </c>
      <c r="AH389" s="33" t="n">
        <v>1</v>
      </c>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c r="DX389" s="38"/>
      <c r="DY389" s="38"/>
      <c r="DZ389" s="38"/>
      <c r="EA389" s="38"/>
      <c r="EB389" s="38"/>
      <c r="EC389" s="38"/>
      <c r="ED389" s="38"/>
      <c r="EE389" s="38"/>
      <c r="EF389" s="38"/>
      <c r="EG389" s="38"/>
      <c r="EH389" s="38"/>
      <c r="EI389" s="38"/>
      <c r="EJ389" s="38"/>
      <c r="EK389" s="38"/>
      <c r="EL389" s="38"/>
      <c r="EM389" s="38"/>
      <c r="EN389" s="38"/>
      <c r="EO389" s="38"/>
      <c r="EP389" s="38"/>
      <c r="EQ389" s="38"/>
      <c r="ER389" s="38"/>
      <c r="ES389" s="38"/>
      <c r="ET389" s="38"/>
      <c r="EU389" s="38"/>
    </row>
    <row r="390" s="33" customFormat="true" ht="50.5" hidden="false" customHeight="false" outlineLevel="0" collapsed="false">
      <c r="A390" s="33" t="s">
        <v>1337</v>
      </c>
      <c r="B390" s="33" t="s">
        <v>1250</v>
      </c>
      <c r="C390" s="70" t="s">
        <v>42</v>
      </c>
      <c r="D390" s="34" t="s">
        <v>1338</v>
      </c>
      <c r="E390" s="34" t="s">
        <v>1339</v>
      </c>
      <c r="F390" s="33" t="s">
        <v>53</v>
      </c>
      <c r="G390" s="33" t="s">
        <v>47</v>
      </c>
      <c r="H390" s="33" t="s">
        <v>46</v>
      </c>
      <c r="I390" s="35" t="n">
        <v>43466</v>
      </c>
      <c r="J390" s="35" t="s">
        <v>90</v>
      </c>
      <c r="K390" s="35" t="s">
        <v>49</v>
      </c>
      <c r="L390" s="35" t="s">
        <v>49</v>
      </c>
      <c r="M390" s="33" t="s">
        <v>50</v>
      </c>
      <c r="N390" s="33" t="s">
        <v>63</v>
      </c>
      <c r="O390" s="33" t="s">
        <v>52</v>
      </c>
      <c r="P390" s="33" t="s">
        <v>45</v>
      </c>
      <c r="Q390" s="33" t="s">
        <v>53</v>
      </c>
      <c r="R390" s="33" t="s">
        <v>1253</v>
      </c>
      <c r="S390" s="33" t="s">
        <v>47</v>
      </c>
      <c r="T390" s="33" t="s">
        <v>55</v>
      </c>
      <c r="U390" s="36" t="n">
        <f aca="false">_xlfn.IFS(T390="PÚBLICA",3,T390="PÚBLICA CLASIFICADA",2,T390="PÚBLICA RESERVADA",1,T390="ALTA",1,T390="BAJA",3)</f>
        <v>3</v>
      </c>
      <c r="V390" s="33" t="s">
        <v>57</v>
      </c>
      <c r="W390" s="36" t="n">
        <f aca="false">_xlfn.IFS(V390="ALTA",1,V390="MEDIA",2,V390="BAJA",3,V390="N/A",1,V390="NO",3,V390="SI",1)</f>
        <v>2</v>
      </c>
      <c r="X390" s="33" t="s">
        <v>57</v>
      </c>
      <c r="Y390" s="36" t="n">
        <f aca="false">_xlfn.IFS(X390="ALTA",1,X390="MEDIA",2,X390="BAJA",3,X390="N/A",1,X390="no",3,X390="si",1,X390="np",1)</f>
        <v>2</v>
      </c>
      <c r="Z390" s="37" t="n">
        <f aca="false">U390+W390+Y390</f>
        <v>7</v>
      </c>
      <c r="AA390" s="63" t="s">
        <v>45</v>
      </c>
      <c r="AB390" s="33" t="s">
        <v>47</v>
      </c>
      <c r="AC390" s="33" t="s">
        <v>47</v>
      </c>
      <c r="AD390" s="33" t="s">
        <v>47</v>
      </c>
      <c r="AE390" s="33" t="s">
        <v>47</v>
      </c>
      <c r="AF390" s="35" t="n">
        <v>44823</v>
      </c>
      <c r="AG390" s="33" t="s">
        <v>47</v>
      </c>
      <c r="AH390" s="33" t="n">
        <v>1</v>
      </c>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c r="EA390" s="38"/>
      <c r="EB390" s="38"/>
      <c r="EC390" s="38"/>
      <c r="ED390" s="38"/>
      <c r="EE390" s="38"/>
      <c r="EF390" s="38"/>
      <c r="EG390" s="38"/>
      <c r="EH390" s="38"/>
      <c r="EI390" s="38"/>
      <c r="EJ390" s="38"/>
      <c r="EK390" s="38"/>
      <c r="EL390" s="38"/>
      <c r="EM390" s="38"/>
      <c r="EN390" s="38"/>
      <c r="EO390" s="38"/>
      <c r="EP390" s="38"/>
      <c r="EQ390" s="38"/>
      <c r="ER390" s="38"/>
      <c r="ES390" s="38"/>
      <c r="ET390" s="38"/>
      <c r="EU390" s="38"/>
    </row>
    <row r="391" s="33" customFormat="true" ht="63.1" hidden="false" customHeight="false" outlineLevel="0" collapsed="false">
      <c r="A391" s="33" t="s">
        <v>1340</v>
      </c>
      <c r="B391" s="33" t="s">
        <v>1250</v>
      </c>
      <c r="C391" s="70" t="s">
        <v>42</v>
      </c>
      <c r="D391" s="34" t="s">
        <v>1341</v>
      </c>
      <c r="E391" s="34" t="s">
        <v>1342</v>
      </c>
      <c r="F391" s="33" t="s">
        <v>53</v>
      </c>
      <c r="G391" s="33" t="s">
        <v>47</v>
      </c>
      <c r="H391" s="33" t="s">
        <v>46</v>
      </c>
      <c r="I391" s="35" t="n">
        <v>43466</v>
      </c>
      <c r="J391" s="35" t="s">
        <v>48</v>
      </c>
      <c r="K391" s="35" t="s">
        <v>49</v>
      </c>
      <c r="L391" s="35" t="s">
        <v>49</v>
      </c>
      <c r="M391" s="33" t="s">
        <v>50</v>
      </c>
      <c r="N391" s="33" t="s">
        <v>63</v>
      </c>
      <c r="O391" s="33" t="s">
        <v>124</v>
      </c>
      <c r="P391" s="33" t="s">
        <v>45</v>
      </c>
      <c r="Q391" s="33" t="s">
        <v>53</v>
      </c>
      <c r="R391" s="33" t="s">
        <v>1253</v>
      </c>
      <c r="S391" s="33" t="s">
        <v>47</v>
      </c>
      <c r="T391" s="33" t="s">
        <v>55</v>
      </c>
      <c r="U391" s="36" t="n">
        <f aca="false">_xlfn.IFS(T391="PÚBLICA",3,T391="PÚBLICA CLASIFICADA",2,T391="PÚBLICA RESERVADA",1,T391="ALTA",1,T391="BAJA",3)</f>
        <v>3</v>
      </c>
      <c r="V391" s="33" t="s">
        <v>57</v>
      </c>
      <c r="W391" s="36" t="n">
        <f aca="false">_xlfn.IFS(V391="ALTA",1,V391="MEDIA",2,V391="BAJA",3,V391="N/A",1,V391="NO",3,V391="SI",1)</f>
        <v>2</v>
      </c>
      <c r="X391" s="33" t="s">
        <v>57</v>
      </c>
      <c r="Y391" s="36" t="n">
        <f aca="false">_xlfn.IFS(X391="ALTA",1,X391="MEDIA",2,X391="BAJA",3,X391="N/A",1,X391="no",3,X391="si",1,X391="np",1)</f>
        <v>2</v>
      </c>
      <c r="Z391" s="37" t="n">
        <f aca="false">U391+W391+Y391</f>
        <v>7</v>
      </c>
      <c r="AA391" s="63" t="s">
        <v>53</v>
      </c>
      <c r="AB391" s="33" t="s">
        <v>47</v>
      </c>
      <c r="AC391" s="33" t="s">
        <v>47</v>
      </c>
      <c r="AD391" s="33" t="s">
        <v>47</v>
      </c>
      <c r="AE391" s="33" t="s">
        <v>47</v>
      </c>
      <c r="AF391" s="35" t="n">
        <v>44823</v>
      </c>
      <c r="AG391" s="33" t="s">
        <v>47</v>
      </c>
      <c r="AH391" s="33" t="n">
        <v>1</v>
      </c>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c r="DX391" s="38"/>
      <c r="DY391" s="38"/>
      <c r="DZ391" s="38"/>
      <c r="EA391" s="38"/>
      <c r="EB391" s="38"/>
      <c r="EC391" s="38"/>
      <c r="ED391" s="38"/>
      <c r="EE391" s="38"/>
      <c r="EF391" s="38"/>
      <c r="EG391" s="38"/>
      <c r="EH391" s="38"/>
      <c r="EI391" s="38"/>
      <c r="EJ391" s="38"/>
      <c r="EK391" s="38"/>
      <c r="EL391" s="38"/>
      <c r="EM391" s="38"/>
      <c r="EN391" s="38"/>
      <c r="EO391" s="38"/>
      <c r="EP391" s="38"/>
      <c r="EQ391" s="38"/>
      <c r="ER391" s="38"/>
      <c r="ES391" s="38"/>
      <c r="ET391" s="38"/>
      <c r="EU391" s="38"/>
    </row>
    <row r="392" s="33" customFormat="true" ht="50.5" hidden="false" customHeight="false" outlineLevel="0" collapsed="false">
      <c r="A392" s="33" t="s">
        <v>1343</v>
      </c>
      <c r="B392" s="33" t="s">
        <v>1250</v>
      </c>
      <c r="C392" s="70" t="s">
        <v>42</v>
      </c>
      <c r="D392" s="34" t="s">
        <v>1344</v>
      </c>
      <c r="E392" s="34" t="s">
        <v>1345</v>
      </c>
      <c r="F392" s="33" t="s">
        <v>53</v>
      </c>
      <c r="G392" s="33" t="s">
        <v>47</v>
      </c>
      <c r="H392" s="33" t="s">
        <v>46</v>
      </c>
      <c r="I392" s="35" t="n">
        <v>43466</v>
      </c>
      <c r="J392" s="35" t="s">
        <v>48</v>
      </c>
      <c r="K392" s="35" t="s">
        <v>49</v>
      </c>
      <c r="L392" s="35" t="s">
        <v>49</v>
      </c>
      <c r="M392" s="33" t="s">
        <v>50</v>
      </c>
      <c r="N392" s="33" t="s">
        <v>63</v>
      </c>
      <c r="O392" s="33" t="s">
        <v>124</v>
      </c>
      <c r="P392" s="33" t="s">
        <v>45</v>
      </c>
      <c r="Q392" s="33" t="s">
        <v>53</v>
      </c>
      <c r="R392" s="33" t="s">
        <v>1253</v>
      </c>
      <c r="S392" s="33" t="s">
        <v>47</v>
      </c>
      <c r="T392" s="33" t="s">
        <v>55</v>
      </c>
      <c r="U392" s="36" t="n">
        <f aca="false">_xlfn.IFS(T392="PÚBLICA",3,T392="PÚBLICA CLASIFICADA",2,T392="PÚBLICA RESERVADA",1,T392="ALTA",1,T392="BAJA",3)</f>
        <v>3</v>
      </c>
      <c r="V392" s="33" t="s">
        <v>57</v>
      </c>
      <c r="W392" s="36" t="n">
        <f aca="false">_xlfn.IFS(V392="ALTA",1,V392="MEDIA",2,V392="BAJA",3,V392="N/A",1,V392="NO",3,V392="SI",1)</f>
        <v>2</v>
      </c>
      <c r="X392" s="33" t="s">
        <v>57</v>
      </c>
      <c r="Y392" s="36" t="n">
        <f aca="false">_xlfn.IFS(X392="ALTA",1,X392="MEDIA",2,X392="BAJA",3,X392="N/A",1,X392="no",3,X392="si",1,X392="np",1)</f>
        <v>2</v>
      </c>
      <c r="Z392" s="37" t="n">
        <f aca="false">U392+W392+Y392</f>
        <v>7</v>
      </c>
      <c r="AA392" s="63" t="s">
        <v>53</v>
      </c>
      <c r="AB392" s="33" t="s">
        <v>47</v>
      </c>
      <c r="AC392" s="33" t="s">
        <v>47</v>
      </c>
      <c r="AD392" s="33" t="s">
        <v>47</v>
      </c>
      <c r="AE392" s="33" t="s">
        <v>47</v>
      </c>
      <c r="AF392" s="35" t="n">
        <v>44823</v>
      </c>
      <c r="AG392" s="33" t="s">
        <v>47</v>
      </c>
      <c r="AH392" s="33" t="n">
        <v>1</v>
      </c>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c r="EA392" s="38"/>
      <c r="EB392" s="38"/>
      <c r="EC392" s="38"/>
      <c r="ED392" s="38"/>
      <c r="EE392" s="38"/>
      <c r="EF392" s="38"/>
      <c r="EG392" s="38"/>
      <c r="EH392" s="38"/>
      <c r="EI392" s="38"/>
      <c r="EJ392" s="38"/>
      <c r="EK392" s="38"/>
      <c r="EL392" s="38"/>
      <c r="EM392" s="38"/>
      <c r="EN392" s="38"/>
      <c r="EO392" s="38"/>
      <c r="EP392" s="38"/>
      <c r="EQ392" s="38"/>
      <c r="ER392" s="38"/>
      <c r="ES392" s="38"/>
      <c r="ET392" s="38"/>
      <c r="EU392" s="38"/>
    </row>
    <row r="393" s="33" customFormat="true" ht="37.85" hidden="false" customHeight="false" outlineLevel="0" collapsed="false">
      <c r="A393" s="33" t="s">
        <v>1346</v>
      </c>
      <c r="B393" s="33" t="s">
        <v>1250</v>
      </c>
      <c r="C393" s="70" t="s">
        <v>42</v>
      </c>
      <c r="D393" s="34" t="s">
        <v>1347</v>
      </c>
      <c r="E393" s="34" t="s">
        <v>1348</v>
      </c>
      <c r="F393" s="33" t="s">
        <v>53</v>
      </c>
      <c r="G393" s="33" t="s">
        <v>47</v>
      </c>
      <c r="H393" s="33" t="s">
        <v>46</v>
      </c>
      <c r="I393" s="35" t="n">
        <v>43466</v>
      </c>
      <c r="J393" s="35" t="s">
        <v>48</v>
      </c>
      <c r="K393" s="35" t="s">
        <v>49</v>
      </c>
      <c r="L393" s="35" t="s">
        <v>49</v>
      </c>
      <c r="M393" s="33" t="s">
        <v>50</v>
      </c>
      <c r="N393" s="33" t="s">
        <v>63</v>
      </c>
      <c r="O393" s="33" t="s">
        <v>124</v>
      </c>
      <c r="P393" s="33" t="s">
        <v>45</v>
      </c>
      <c r="Q393" s="33" t="s">
        <v>53</v>
      </c>
      <c r="R393" s="33" t="s">
        <v>1253</v>
      </c>
      <c r="S393" s="33" t="s">
        <v>47</v>
      </c>
      <c r="T393" s="33" t="s">
        <v>55</v>
      </c>
      <c r="U393" s="36" t="n">
        <f aca="false">_xlfn.IFS(T393="PÚBLICA",3,T393="PÚBLICA CLASIFICADA",2,T393="PÚBLICA RESERVADA",1,T393="ALTA",1,T393="BAJA",3)</f>
        <v>3</v>
      </c>
      <c r="V393" s="33" t="s">
        <v>57</v>
      </c>
      <c r="W393" s="36" t="n">
        <f aca="false">_xlfn.IFS(V393="ALTA",1,V393="MEDIA",2,V393="BAJA",3,V393="N/A",1,V393="NO",3,V393="SI",1)</f>
        <v>2</v>
      </c>
      <c r="X393" s="33" t="s">
        <v>57</v>
      </c>
      <c r="Y393" s="36" t="n">
        <f aca="false">_xlfn.IFS(X393="ALTA",1,X393="MEDIA",2,X393="BAJA",3,X393="N/A",1,X393="no",3,X393="si",1,X393="np",1)</f>
        <v>2</v>
      </c>
      <c r="Z393" s="37" t="n">
        <f aca="false">U393+W393+Y393</f>
        <v>7</v>
      </c>
      <c r="AA393" s="63" t="s">
        <v>53</v>
      </c>
      <c r="AB393" s="33" t="s">
        <v>47</v>
      </c>
      <c r="AC393" s="33" t="s">
        <v>47</v>
      </c>
      <c r="AD393" s="33" t="s">
        <v>47</v>
      </c>
      <c r="AE393" s="33" t="s">
        <v>47</v>
      </c>
      <c r="AF393" s="35" t="n">
        <v>44823</v>
      </c>
      <c r="AG393" s="33" t="s">
        <v>47</v>
      </c>
      <c r="AH393" s="33" t="n">
        <v>1</v>
      </c>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c r="DX393" s="38"/>
      <c r="DY393" s="38"/>
      <c r="DZ393" s="38"/>
      <c r="EA393" s="38"/>
      <c r="EB393" s="38"/>
      <c r="EC393" s="38"/>
      <c r="ED393" s="38"/>
      <c r="EE393" s="38"/>
      <c r="EF393" s="38"/>
      <c r="EG393" s="38"/>
      <c r="EH393" s="38"/>
      <c r="EI393" s="38"/>
      <c r="EJ393" s="38"/>
      <c r="EK393" s="38"/>
      <c r="EL393" s="38"/>
      <c r="EM393" s="38"/>
      <c r="EN393" s="38"/>
      <c r="EO393" s="38"/>
      <c r="EP393" s="38"/>
      <c r="EQ393" s="38"/>
      <c r="ER393" s="38"/>
      <c r="ES393" s="38"/>
      <c r="ET393" s="38"/>
      <c r="EU393" s="38"/>
    </row>
    <row r="394" s="33" customFormat="true" ht="101" hidden="false" customHeight="false" outlineLevel="0" collapsed="false">
      <c r="A394" s="33" t="s">
        <v>1349</v>
      </c>
      <c r="B394" s="33" t="s">
        <v>1250</v>
      </c>
      <c r="C394" s="70" t="s">
        <v>42</v>
      </c>
      <c r="D394" s="34" t="s">
        <v>1350</v>
      </c>
      <c r="E394" s="34" t="s">
        <v>1350</v>
      </c>
      <c r="F394" s="33" t="s">
        <v>53</v>
      </c>
      <c r="G394" s="33" t="s">
        <v>47</v>
      </c>
      <c r="H394" s="33" t="s">
        <v>46</v>
      </c>
      <c r="I394" s="35" t="n">
        <v>43466</v>
      </c>
      <c r="J394" s="35" t="s">
        <v>48</v>
      </c>
      <c r="K394" s="35" t="s">
        <v>49</v>
      </c>
      <c r="L394" s="35" t="s">
        <v>49</v>
      </c>
      <c r="M394" s="33" t="s">
        <v>50</v>
      </c>
      <c r="N394" s="33" t="s">
        <v>63</v>
      </c>
      <c r="O394" s="33" t="s">
        <v>124</v>
      </c>
      <c r="P394" s="33" t="s">
        <v>45</v>
      </c>
      <c r="Q394" s="33" t="s">
        <v>53</v>
      </c>
      <c r="R394" s="33" t="s">
        <v>1253</v>
      </c>
      <c r="S394" s="33" t="s">
        <v>47</v>
      </c>
      <c r="T394" s="33" t="s">
        <v>55</v>
      </c>
      <c r="U394" s="36" t="n">
        <f aca="false">_xlfn.IFS(T394="PÚBLICA",3,T394="PÚBLICA CLASIFICADA",2,T394="PÚBLICA RESERVADA",1,T394="ALTA",1,T394="BAJA",3)</f>
        <v>3</v>
      </c>
      <c r="V394" s="33" t="s">
        <v>57</v>
      </c>
      <c r="W394" s="36" t="n">
        <f aca="false">_xlfn.IFS(V394="ALTA",1,V394="MEDIA",2,V394="BAJA",3,V394="N/A",1,V394="NO",3,V394="SI",1)</f>
        <v>2</v>
      </c>
      <c r="X394" s="33" t="s">
        <v>57</v>
      </c>
      <c r="Y394" s="36" t="n">
        <f aca="false">_xlfn.IFS(X394="ALTA",1,X394="MEDIA",2,X394="BAJA",3,X394="N/A",1,X394="no",3,X394="si",1,X394="np",1)</f>
        <v>2</v>
      </c>
      <c r="Z394" s="37" t="n">
        <f aca="false">U394+W394+Y394</f>
        <v>7</v>
      </c>
      <c r="AA394" s="63" t="s">
        <v>53</v>
      </c>
      <c r="AB394" s="33" t="s">
        <v>47</v>
      </c>
      <c r="AC394" s="33" t="s">
        <v>47</v>
      </c>
      <c r="AD394" s="33" t="s">
        <v>47</v>
      </c>
      <c r="AE394" s="33" t="s">
        <v>47</v>
      </c>
      <c r="AF394" s="35" t="n">
        <v>44823</v>
      </c>
      <c r="AG394" s="33" t="s">
        <v>47</v>
      </c>
      <c r="AH394" s="33" t="n">
        <v>1</v>
      </c>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c r="EA394" s="38"/>
      <c r="EB394" s="38"/>
      <c r="EC394" s="38"/>
      <c r="ED394" s="38"/>
      <c r="EE394" s="38"/>
      <c r="EF394" s="38"/>
      <c r="EG394" s="38"/>
      <c r="EH394" s="38"/>
      <c r="EI394" s="38"/>
      <c r="EJ394" s="38"/>
      <c r="EK394" s="38"/>
      <c r="EL394" s="38"/>
      <c r="EM394" s="38"/>
      <c r="EN394" s="38"/>
      <c r="EO394" s="38"/>
      <c r="EP394" s="38"/>
      <c r="EQ394" s="38"/>
      <c r="ER394" s="38"/>
      <c r="ES394" s="38"/>
      <c r="ET394" s="38"/>
      <c r="EU394" s="38"/>
    </row>
    <row r="395" s="33" customFormat="true" ht="37.85" hidden="false" customHeight="false" outlineLevel="0" collapsed="false">
      <c r="A395" s="33" t="s">
        <v>1351</v>
      </c>
      <c r="B395" s="33" t="s">
        <v>1250</v>
      </c>
      <c r="C395" s="70" t="s">
        <v>42</v>
      </c>
      <c r="D395" s="70" t="s">
        <v>1352</v>
      </c>
      <c r="E395" s="33" t="s">
        <v>1353</v>
      </c>
      <c r="F395" s="33" t="s">
        <v>53</v>
      </c>
      <c r="G395" s="33" t="s">
        <v>47</v>
      </c>
      <c r="H395" s="33" t="s">
        <v>46</v>
      </c>
      <c r="I395" s="35" t="n">
        <v>43831</v>
      </c>
      <c r="J395" s="35" t="s">
        <v>48</v>
      </c>
      <c r="K395" s="35" t="s">
        <v>49</v>
      </c>
      <c r="L395" s="35" t="s">
        <v>49</v>
      </c>
      <c r="M395" s="33" t="s">
        <v>50</v>
      </c>
      <c r="N395" s="33" t="s">
        <v>63</v>
      </c>
      <c r="O395" s="33" t="s">
        <v>124</v>
      </c>
      <c r="P395" s="33" t="s">
        <v>45</v>
      </c>
      <c r="Q395" s="33" t="s">
        <v>45</v>
      </c>
      <c r="R395" s="33" t="s">
        <v>47</v>
      </c>
      <c r="S395" s="46" t="s">
        <v>1354</v>
      </c>
      <c r="T395" s="33" t="s">
        <v>55</v>
      </c>
      <c r="U395" s="36" t="n">
        <f aca="false">_xlfn.IFS(T395="PÚBLICA",3,T395="PÚBLICA CLASIFICADA",2,T395="PÚBLICA RESERVADA",1,T395="ALTA",1,T395="BAJA",3)</f>
        <v>3</v>
      </c>
      <c r="V395" s="33" t="s">
        <v>57</v>
      </c>
      <c r="W395" s="36" t="n">
        <f aca="false">_xlfn.IFS(V395="ALTA",1,V395="MEDIA",2,V395="BAJA",3,V395="N/A",1,V395="NO",3,V395="SI",1)</f>
        <v>2</v>
      </c>
      <c r="X395" s="33" t="s">
        <v>57</v>
      </c>
      <c r="Y395" s="36" t="n">
        <f aca="false">_xlfn.IFS(X395="ALTA",1,X395="MEDIA",2,X395="BAJA",3,X395="N/A",1,X395="no",3,X395="si",1,X395="np",1)</f>
        <v>2</v>
      </c>
      <c r="Z395" s="37" t="n">
        <f aca="false">U395+W395+Y395</f>
        <v>7</v>
      </c>
      <c r="AA395" s="63" t="s">
        <v>53</v>
      </c>
      <c r="AB395" s="33" t="s">
        <v>47</v>
      </c>
      <c r="AC395" s="33" t="s">
        <v>47</v>
      </c>
      <c r="AD395" s="33" t="s">
        <v>47</v>
      </c>
      <c r="AE395" s="33" t="s">
        <v>47</v>
      </c>
      <c r="AF395" s="35" t="n">
        <v>44823</v>
      </c>
      <c r="AG395" s="33" t="s">
        <v>47</v>
      </c>
      <c r="AH395" s="33" t="n">
        <v>1</v>
      </c>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c r="EA395" s="38"/>
      <c r="EB395" s="38"/>
      <c r="EC395" s="38"/>
      <c r="ED395" s="38"/>
      <c r="EE395" s="38"/>
      <c r="EF395" s="38"/>
      <c r="EG395" s="38"/>
      <c r="EH395" s="38"/>
      <c r="EI395" s="38"/>
      <c r="EJ395" s="38"/>
      <c r="EK395" s="38"/>
      <c r="EL395" s="38"/>
      <c r="EM395" s="38"/>
      <c r="EN395" s="38"/>
      <c r="EO395" s="38"/>
      <c r="EP395" s="38"/>
      <c r="EQ395" s="38"/>
      <c r="ER395" s="38"/>
      <c r="ES395" s="38"/>
      <c r="ET395" s="38"/>
      <c r="EU395" s="38"/>
    </row>
    <row r="396" s="33" customFormat="true" ht="37.85" hidden="false" customHeight="false" outlineLevel="0" collapsed="false">
      <c r="A396" s="33" t="s">
        <v>1355</v>
      </c>
      <c r="B396" s="33" t="s">
        <v>1250</v>
      </c>
      <c r="C396" s="70" t="s">
        <v>42</v>
      </c>
      <c r="D396" s="70" t="s">
        <v>1356</v>
      </c>
      <c r="E396" s="33" t="s">
        <v>1357</v>
      </c>
      <c r="F396" s="33" t="s">
        <v>53</v>
      </c>
      <c r="G396" s="33" t="s">
        <v>47</v>
      </c>
      <c r="H396" s="33" t="s">
        <v>46</v>
      </c>
      <c r="I396" s="35" t="n">
        <v>43101</v>
      </c>
      <c r="J396" s="35" t="s">
        <v>48</v>
      </c>
      <c r="K396" s="35" t="s">
        <v>49</v>
      </c>
      <c r="L396" s="35" t="s">
        <v>49</v>
      </c>
      <c r="M396" s="33" t="s">
        <v>50</v>
      </c>
      <c r="N396" s="33" t="s">
        <v>63</v>
      </c>
      <c r="O396" s="33" t="s">
        <v>124</v>
      </c>
      <c r="P396" s="33" t="s">
        <v>45</v>
      </c>
      <c r="Q396" s="33" t="s">
        <v>45</v>
      </c>
      <c r="R396" s="33" t="s">
        <v>47</v>
      </c>
      <c r="S396" s="46" t="s">
        <v>1358</v>
      </c>
      <c r="T396" s="33" t="s">
        <v>55</v>
      </c>
      <c r="U396" s="36" t="n">
        <f aca="false">_xlfn.IFS(T396="PÚBLICA",3,T396="PÚBLICA CLASIFICADA",2,T396="PÚBLICA RESERVADA",1,T396="ALTA",1,T396="BAJA",3)</f>
        <v>3</v>
      </c>
      <c r="V396" s="33" t="s">
        <v>57</v>
      </c>
      <c r="W396" s="36" t="n">
        <f aca="false">_xlfn.IFS(V396="ALTA",1,V396="MEDIA",2,V396="BAJA",3,V396="N/A",1,V396="NO",3,V396="SI",1)</f>
        <v>2</v>
      </c>
      <c r="X396" s="33" t="s">
        <v>57</v>
      </c>
      <c r="Y396" s="36" t="n">
        <f aca="false">_xlfn.IFS(X396="ALTA",1,X396="MEDIA",2,X396="BAJA",3,X396="N/A",1,X396="no",3,X396="si",1,X396="np",1)</f>
        <v>2</v>
      </c>
      <c r="Z396" s="37" t="n">
        <f aca="false">U396+W396+Y396</f>
        <v>7</v>
      </c>
      <c r="AA396" s="63" t="s">
        <v>53</v>
      </c>
      <c r="AB396" s="33" t="s">
        <v>47</v>
      </c>
      <c r="AC396" s="33" t="s">
        <v>47</v>
      </c>
      <c r="AD396" s="33" t="s">
        <v>47</v>
      </c>
      <c r="AE396" s="33" t="s">
        <v>47</v>
      </c>
      <c r="AF396" s="35" t="n">
        <v>44823</v>
      </c>
      <c r="AG396" s="33" t="s">
        <v>47</v>
      </c>
      <c r="AH396" s="33" t="n">
        <v>1</v>
      </c>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c r="EA396" s="38"/>
      <c r="EB396" s="38"/>
      <c r="EC396" s="38"/>
      <c r="ED396" s="38"/>
      <c r="EE396" s="38"/>
      <c r="EF396" s="38"/>
      <c r="EG396" s="38"/>
      <c r="EH396" s="38"/>
      <c r="EI396" s="38"/>
      <c r="EJ396" s="38"/>
      <c r="EK396" s="38"/>
      <c r="EL396" s="38"/>
      <c r="EM396" s="38"/>
      <c r="EN396" s="38"/>
      <c r="EO396" s="38"/>
      <c r="EP396" s="38"/>
      <c r="EQ396" s="38"/>
      <c r="ER396" s="38"/>
      <c r="ES396" s="38"/>
      <c r="ET396" s="38"/>
      <c r="EU396" s="38"/>
    </row>
    <row r="397" s="33" customFormat="true" ht="75.75" hidden="false" customHeight="false" outlineLevel="0" collapsed="false">
      <c r="A397" s="33" t="s">
        <v>1359</v>
      </c>
      <c r="B397" s="33" t="s">
        <v>1250</v>
      </c>
      <c r="C397" s="70" t="s">
        <v>42</v>
      </c>
      <c r="D397" s="70" t="s">
        <v>1360</v>
      </c>
      <c r="E397" s="33" t="s">
        <v>1361</v>
      </c>
      <c r="F397" s="33" t="s">
        <v>53</v>
      </c>
      <c r="G397" s="33" t="s">
        <v>47</v>
      </c>
      <c r="H397" s="33" t="s">
        <v>46</v>
      </c>
      <c r="I397" s="35" t="n">
        <v>43101</v>
      </c>
      <c r="J397" s="35" t="s">
        <v>48</v>
      </c>
      <c r="K397" s="35" t="s">
        <v>49</v>
      </c>
      <c r="L397" s="35" t="s">
        <v>49</v>
      </c>
      <c r="M397" s="33" t="s">
        <v>50</v>
      </c>
      <c r="N397" s="33" t="s">
        <v>63</v>
      </c>
      <c r="O397" s="33" t="s">
        <v>124</v>
      </c>
      <c r="P397" s="33" t="s">
        <v>45</v>
      </c>
      <c r="Q397" s="33" t="s">
        <v>45</v>
      </c>
      <c r="R397" s="33" t="s">
        <v>47</v>
      </c>
      <c r="S397" s="46" t="s">
        <v>1362</v>
      </c>
      <c r="T397" s="33" t="s">
        <v>55</v>
      </c>
      <c r="U397" s="36" t="n">
        <f aca="false">_xlfn.IFS(T397="PÚBLICA",3,T397="PÚBLICA CLASIFICADA",2,T397="PÚBLICA RESERVADA",1,T397="ALTA",1,T397="BAJA",3)</f>
        <v>3</v>
      </c>
      <c r="V397" s="33" t="s">
        <v>57</v>
      </c>
      <c r="W397" s="36" t="n">
        <f aca="false">_xlfn.IFS(V397="ALTA",1,V397="MEDIA",2,V397="BAJA",3,V397="N/A",1,V397="NO",3,V397="SI",1)</f>
        <v>2</v>
      </c>
      <c r="X397" s="33" t="s">
        <v>57</v>
      </c>
      <c r="Y397" s="36" t="n">
        <f aca="false">_xlfn.IFS(X397="ALTA",1,X397="MEDIA",2,X397="BAJA",3,X397="N/A",1,X397="no",3,X397="si",1,X397="np",1)</f>
        <v>2</v>
      </c>
      <c r="Z397" s="37" t="n">
        <f aca="false">U397+W397+Y397</f>
        <v>7</v>
      </c>
      <c r="AA397" s="63" t="s">
        <v>53</v>
      </c>
      <c r="AB397" s="33" t="s">
        <v>47</v>
      </c>
      <c r="AC397" s="33" t="s">
        <v>47</v>
      </c>
      <c r="AD397" s="33" t="s">
        <v>47</v>
      </c>
      <c r="AE397" s="33" t="s">
        <v>47</v>
      </c>
      <c r="AF397" s="35" t="n">
        <v>44823</v>
      </c>
      <c r="AG397" s="33" t="s">
        <v>47</v>
      </c>
      <c r="AH397" s="33" t="n">
        <v>1</v>
      </c>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c r="EA397" s="38"/>
      <c r="EB397" s="38"/>
      <c r="EC397" s="38"/>
      <c r="ED397" s="38"/>
      <c r="EE397" s="38"/>
      <c r="EF397" s="38"/>
      <c r="EG397" s="38"/>
      <c r="EH397" s="38"/>
      <c r="EI397" s="38"/>
      <c r="EJ397" s="38"/>
      <c r="EK397" s="38"/>
      <c r="EL397" s="38"/>
      <c r="EM397" s="38"/>
      <c r="EN397" s="38"/>
      <c r="EO397" s="38"/>
      <c r="EP397" s="38"/>
      <c r="EQ397" s="38"/>
      <c r="ER397" s="38"/>
      <c r="ES397" s="38"/>
      <c r="ET397" s="38"/>
      <c r="EU397" s="38"/>
    </row>
    <row r="398" s="33" customFormat="true" ht="63.1" hidden="false" customHeight="false" outlineLevel="0" collapsed="false">
      <c r="A398" s="33" t="s">
        <v>1363</v>
      </c>
      <c r="B398" s="33" t="s">
        <v>1250</v>
      </c>
      <c r="C398" s="70" t="s">
        <v>42</v>
      </c>
      <c r="D398" s="70" t="s">
        <v>1364</v>
      </c>
      <c r="E398" s="33" t="s">
        <v>1365</v>
      </c>
      <c r="F398" s="33" t="s">
        <v>53</v>
      </c>
      <c r="G398" s="33" t="s">
        <v>47</v>
      </c>
      <c r="H398" s="33" t="s">
        <v>46</v>
      </c>
      <c r="I398" s="35" t="n">
        <v>43101</v>
      </c>
      <c r="J398" s="35" t="s">
        <v>48</v>
      </c>
      <c r="K398" s="35" t="s">
        <v>49</v>
      </c>
      <c r="L398" s="35" t="s">
        <v>49</v>
      </c>
      <c r="M398" s="33" t="s">
        <v>50</v>
      </c>
      <c r="N398" s="33" t="s">
        <v>63</v>
      </c>
      <c r="O398" s="33" t="s">
        <v>124</v>
      </c>
      <c r="P398" s="33" t="s">
        <v>45</v>
      </c>
      <c r="Q398" s="33" t="s">
        <v>45</v>
      </c>
      <c r="R398" s="33" t="s">
        <v>47</v>
      </c>
      <c r="S398" s="46" t="s">
        <v>1366</v>
      </c>
      <c r="T398" s="33" t="s">
        <v>55</v>
      </c>
      <c r="U398" s="36" t="n">
        <f aca="false">_xlfn.IFS(T398="PÚBLICA",3,T398="PÚBLICA CLASIFICADA",2,T398="PÚBLICA RESERVADA",1,T398="ALTA",1,T398="BAJA",3)</f>
        <v>3</v>
      </c>
      <c r="V398" s="33" t="s">
        <v>57</v>
      </c>
      <c r="W398" s="36" t="n">
        <f aca="false">_xlfn.IFS(V398="ALTA",1,V398="MEDIA",2,V398="BAJA",3,V398="N/A",1,V398="NO",3,V398="SI",1)</f>
        <v>2</v>
      </c>
      <c r="X398" s="33" t="s">
        <v>57</v>
      </c>
      <c r="Y398" s="36" t="n">
        <f aca="false">_xlfn.IFS(X398="ALTA",1,X398="MEDIA",2,X398="BAJA",3,X398="N/A",1,X398="no",3,X398="si",1,X398="np",1)</f>
        <v>2</v>
      </c>
      <c r="Z398" s="37" t="n">
        <f aca="false">U398+W398+Y398</f>
        <v>7</v>
      </c>
      <c r="AA398" s="63" t="s">
        <v>53</v>
      </c>
      <c r="AB398" s="33" t="s">
        <v>47</v>
      </c>
      <c r="AC398" s="33" t="s">
        <v>47</v>
      </c>
      <c r="AD398" s="33" t="s">
        <v>47</v>
      </c>
      <c r="AE398" s="33" t="s">
        <v>47</v>
      </c>
      <c r="AF398" s="35" t="n">
        <v>44823</v>
      </c>
      <c r="AG398" s="33" t="s">
        <v>47</v>
      </c>
      <c r="AH398" s="33" t="n">
        <v>1</v>
      </c>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c r="EA398" s="38"/>
      <c r="EB398" s="38"/>
      <c r="EC398" s="38"/>
      <c r="ED398" s="38"/>
      <c r="EE398" s="38"/>
      <c r="EF398" s="38"/>
      <c r="EG398" s="38"/>
      <c r="EH398" s="38"/>
      <c r="EI398" s="38"/>
      <c r="EJ398" s="38"/>
      <c r="EK398" s="38"/>
      <c r="EL398" s="38"/>
      <c r="EM398" s="38"/>
      <c r="EN398" s="38"/>
      <c r="EO398" s="38"/>
      <c r="EP398" s="38"/>
      <c r="EQ398" s="38"/>
      <c r="ER398" s="38"/>
      <c r="ES398" s="38"/>
      <c r="ET398" s="38"/>
      <c r="EU398" s="38"/>
    </row>
    <row r="399" s="33" customFormat="true" ht="37.85" hidden="false" customHeight="false" outlineLevel="0" collapsed="false">
      <c r="A399" s="33" t="s">
        <v>1367</v>
      </c>
      <c r="B399" s="33" t="s">
        <v>1250</v>
      </c>
      <c r="C399" s="70" t="s">
        <v>42</v>
      </c>
      <c r="D399" s="70" t="s">
        <v>1368</v>
      </c>
      <c r="E399" s="33" t="s">
        <v>1369</v>
      </c>
      <c r="F399" s="33" t="s">
        <v>53</v>
      </c>
      <c r="G399" s="33" t="s">
        <v>47</v>
      </c>
      <c r="H399" s="33" t="s">
        <v>46</v>
      </c>
      <c r="I399" s="35" t="n">
        <v>43101</v>
      </c>
      <c r="J399" s="35" t="s">
        <v>48</v>
      </c>
      <c r="K399" s="35" t="s">
        <v>49</v>
      </c>
      <c r="L399" s="35" t="s">
        <v>49</v>
      </c>
      <c r="M399" s="33" t="s">
        <v>50</v>
      </c>
      <c r="N399" s="33" t="s">
        <v>63</v>
      </c>
      <c r="O399" s="33" t="s">
        <v>124</v>
      </c>
      <c r="P399" s="33" t="s">
        <v>45</v>
      </c>
      <c r="Q399" s="33" t="s">
        <v>45</v>
      </c>
      <c r="R399" s="33" t="s">
        <v>47</v>
      </c>
      <c r="S399" s="46" t="s">
        <v>1370</v>
      </c>
      <c r="T399" s="33" t="s">
        <v>55</v>
      </c>
      <c r="U399" s="36" t="n">
        <f aca="false">_xlfn.IFS(T399="PÚBLICA",3,T399="PÚBLICA CLASIFICADA",2,T399="PÚBLICA RESERVADA",1,T399="ALTA",1,T399="BAJA",3)</f>
        <v>3</v>
      </c>
      <c r="V399" s="33" t="s">
        <v>57</v>
      </c>
      <c r="W399" s="36" t="n">
        <f aca="false">_xlfn.IFS(V399="ALTA",1,V399="MEDIA",2,V399="BAJA",3,V399="N/A",1,V399="NO",3,V399="SI",1)</f>
        <v>2</v>
      </c>
      <c r="X399" s="33" t="s">
        <v>57</v>
      </c>
      <c r="Y399" s="36" t="n">
        <f aca="false">_xlfn.IFS(X399="ALTA",1,X399="MEDIA",2,X399="BAJA",3,X399="N/A",1,X399="no",3,X399="si",1,X399="np",1)</f>
        <v>2</v>
      </c>
      <c r="Z399" s="37" t="n">
        <f aca="false">U399+W399+Y399</f>
        <v>7</v>
      </c>
      <c r="AA399" s="63" t="s">
        <v>53</v>
      </c>
      <c r="AB399" s="33" t="s">
        <v>47</v>
      </c>
      <c r="AC399" s="33" t="s">
        <v>47</v>
      </c>
      <c r="AD399" s="33" t="s">
        <v>47</v>
      </c>
      <c r="AE399" s="33" t="s">
        <v>47</v>
      </c>
      <c r="AF399" s="35" t="n">
        <v>44823</v>
      </c>
      <c r="AG399" s="33" t="s">
        <v>47</v>
      </c>
      <c r="AH399" s="33" t="n">
        <v>1</v>
      </c>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c r="EA399" s="38"/>
      <c r="EB399" s="38"/>
      <c r="EC399" s="38"/>
      <c r="ED399" s="38"/>
      <c r="EE399" s="38"/>
      <c r="EF399" s="38"/>
      <c r="EG399" s="38"/>
      <c r="EH399" s="38"/>
      <c r="EI399" s="38"/>
      <c r="EJ399" s="38"/>
      <c r="EK399" s="38"/>
      <c r="EL399" s="38"/>
      <c r="EM399" s="38"/>
      <c r="EN399" s="38"/>
      <c r="EO399" s="38"/>
      <c r="EP399" s="38"/>
      <c r="EQ399" s="38"/>
      <c r="ER399" s="38"/>
      <c r="ES399" s="38"/>
      <c r="ET399" s="38"/>
      <c r="EU399" s="38"/>
    </row>
    <row r="400" s="33" customFormat="true" ht="63.1" hidden="false" customHeight="false" outlineLevel="0" collapsed="false">
      <c r="A400" s="33" t="s">
        <v>1371</v>
      </c>
      <c r="B400" s="33" t="s">
        <v>1250</v>
      </c>
      <c r="C400" s="70" t="s">
        <v>42</v>
      </c>
      <c r="D400" s="70" t="s">
        <v>1372</v>
      </c>
      <c r="E400" s="33" t="s">
        <v>1373</v>
      </c>
      <c r="F400" s="33" t="s">
        <v>53</v>
      </c>
      <c r="G400" s="33" t="s">
        <v>47</v>
      </c>
      <c r="H400" s="33" t="s">
        <v>46</v>
      </c>
      <c r="I400" s="35" t="n">
        <v>44197</v>
      </c>
      <c r="J400" s="35" t="s">
        <v>48</v>
      </c>
      <c r="K400" s="35" t="s">
        <v>49</v>
      </c>
      <c r="L400" s="35" t="s">
        <v>49</v>
      </c>
      <c r="M400" s="33" t="s">
        <v>50</v>
      </c>
      <c r="N400" s="33" t="s">
        <v>63</v>
      </c>
      <c r="O400" s="33" t="s">
        <v>124</v>
      </c>
      <c r="P400" s="33" t="s">
        <v>45</v>
      </c>
      <c r="Q400" s="33" t="s">
        <v>45</v>
      </c>
      <c r="R400" s="33" t="s">
        <v>47</v>
      </c>
      <c r="S400" s="46" t="s">
        <v>1374</v>
      </c>
      <c r="T400" s="33" t="s">
        <v>55</v>
      </c>
      <c r="U400" s="36" t="n">
        <f aca="false">_xlfn.IFS(T400="PÚBLICA",3,T400="PÚBLICA CLASIFICADA",2,T400="PÚBLICA RESERVADA",1,T400="ALTA",1,T400="BAJA",3)</f>
        <v>3</v>
      </c>
      <c r="V400" s="33" t="s">
        <v>57</v>
      </c>
      <c r="W400" s="36" t="n">
        <f aca="false">_xlfn.IFS(V400="ALTA",1,V400="MEDIA",2,V400="BAJA",3,V400="N/A",1,V400="NO",3,V400="SI",1)</f>
        <v>2</v>
      </c>
      <c r="X400" s="33" t="s">
        <v>57</v>
      </c>
      <c r="Y400" s="36" t="n">
        <f aca="false">_xlfn.IFS(X400="ALTA",1,X400="MEDIA",2,X400="BAJA",3,X400="N/A",1,X400="no",3,X400="si",1,X400="np",1)</f>
        <v>2</v>
      </c>
      <c r="Z400" s="37" t="n">
        <f aca="false">U400+W400+Y400</f>
        <v>7</v>
      </c>
      <c r="AA400" s="63" t="s">
        <v>53</v>
      </c>
      <c r="AB400" s="33" t="s">
        <v>47</v>
      </c>
      <c r="AC400" s="33" t="s">
        <v>47</v>
      </c>
      <c r="AD400" s="33" t="s">
        <v>47</v>
      </c>
      <c r="AE400" s="33" t="s">
        <v>47</v>
      </c>
      <c r="AF400" s="35" t="n">
        <v>44823</v>
      </c>
      <c r="AG400" s="33" t="s">
        <v>47</v>
      </c>
      <c r="AH400" s="33" t="n">
        <v>1</v>
      </c>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c r="EA400" s="38"/>
      <c r="EB400" s="38"/>
      <c r="EC400" s="38"/>
      <c r="ED400" s="38"/>
      <c r="EE400" s="38"/>
      <c r="EF400" s="38"/>
      <c r="EG400" s="38"/>
      <c r="EH400" s="38"/>
      <c r="EI400" s="38"/>
      <c r="EJ400" s="38"/>
      <c r="EK400" s="38"/>
      <c r="EL400" s="38"/>
      <c r="EM400" s="38"/>
      <c r="EN400" s="38"/>
      <c r="EO400" s="38"/>
      <c r="EP400" s="38"/>
      <c r="EQ400" s="38"/>
      <c r="ER400" s="38"/>
      <c r="ES400" s="38"/>
      <c r="ET400" s="38"/>
      <c r="EU400" s="38"/>
    </row>
    <row r="401" s="33" customFormat="true" ht="37.85" hidden="false" customHeight="false" outlineLevel="0" collapsed="false">
      <c r="A401" s="33" t="s">
        <v>1375</v>
      </c>
      <c r="B401" s="33" t="s">
        <v>1250</v>
      </c>
      <c r="C401" s="70" t="s">
        <v>42</v>
      </c>
      <c r="D401" s="70" t="s">
        <v>1376</v>
      </c>
      <c r="E401" s="33" t="s">
        <v>1377</v>
      </c>
      <c r="F401" s="33" t="s">
        <v>53</v>
      </c>
      <c r="G401" s="33" t="s">
        <v>47</v>
      </c>
      <c r="H401" s="33" t="s">
        <v>46</v>
      </c>
      <c r="I401" s="35" t="n">
        <v>44197</v>
      </c>
      <c r="J401" s="35" t="s">
        <v>48</v>
      </c>
      <c r="K401" s="35" t="s">
        <v>49</v>
      </c>
      <c r="L401" s="35" t="s">
        <v>49</v>
      </c>
      <c r="M401" s="33" t="s">
        <v>50</v>
      </c>
      <c r="N401" s="33" t="s">
        <v>63</v>
      </c>
      <c r="O401" s="33" t="s">
        <v>124</v>
      </c>
      <c r="P401" s="33" t="s">
        <v>45</v>
      </c>
      <c r="Q401" s="33" t="s">
        <v>45</v>
      </c>
      <c r="R401" s="33" t="s">
        <v>47</v>
      </c>
      <c r="S401" s="46" t="s">
        <v>1378</v>
      </c>
      <c r="T401" s="33" t="s">
        <v>55</v>
      </c>
      <c r="U401" s="36" t="n">
        <f aca="false">_xlfn.IFS(T401="PÚBLICA",3,T401="PÚBLICA CLASIFICADA",2,T401="PÚBLICA RESERVADA",1,T401="ALTA",1,T401="BAJA",3)</f>
        <v>3</v>
      </c>
      <c r="V401" s="33" t="s">
        <v>57</v>
      </c>
      <c r="W401" s="36" t="n">
        <f aca="false">_xlfn.IFS(V401="ALTA",1,V401="MEDIA",2,V401="BAJA",3,V401="N/A",1,V401="NO",3,V401="SI",1)</f>
        <v>2</v>
      </c>
      <c r="X401" s="33" t="s">
        <v>57</v>
      </c>
      <c r="Y401" s="36" t="n">
        <f aca="false">_xlfn.IFS(X401="ALTA",1,X401="MEDIA",2,X401="BAJA",3,X401="N/A",1,X401="no",3,X401="si",1,X401="np",1)</f>
        <v>2</v>
      </c>
      <c r="Z401" s="37" t="n">
        <f aca="false">U401+W401+Y401</f>
        <v>7</v>
      </c>
      <c r="AA401" s="63" t="s">
        <v>53</v>
      </c>
      <c r="AB401" s="33" t="s">
        <v>47</v>
      </c>
      <c r="AC401" s="33" t="s">
        <v>47</v>
      </c>
      <c r="AD401" s="33" t="s">
        <v>47</v>
      </c>
      <c r="AE401" s="33" t="s">
        <v>47</v>
      </c>
      <c r="AF401" s="35" t="n">
        <v>44823</v>
      </c>
      <c r="AG401" s="33" t="s">
        <v>47</v>
      </c>
      <c r="AH401" s="33" t="n">
        <v>1</v>
      </c>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c r="EA401" s="38"/>
      <c r="EB401" s="38"/>
      <c r="EC401" s="38"/>
      <c r="ED401" s="38"/>
      <c r="EE401" s="38"/>
      <c r="EF401" s="38"/>
      <c r="EG401" s="38"/>
      <c r="EH401" s="38"/>
      <c r="EI401" s="38"/>
      <c r="EJ401" s="38"/>
      <c r="EK401" s="38"/>
      <c r="EL401" s="38"/>
      <c r="EM401" s="38"/>
      <c r="EN401" s="38"/>
      <c r="EO401" s="38"/>
      <c r="EP401" s="38"/>
      <c r="EQ401" s="38"/>
      <c r="ER401" s="38"/>
      <c r="ES401" s="38"/>
      <c r="ET401" s="38"/>
      <c r="EU401" s="38"/>
    </row>
    <row r="402" s="33" customFormat="true" ht="37.85" hidden="false" customHeight="false" outlineLevel="0" collapsed="false">
      <c r="A402" s="33" t="s">
        <v>1379</v>
      </c>
      <c r="B402" s="33" t="s">
        <v>1250</v>
      </c>
      <c r="C402" s="70" t="s">
        <v>42</v>
      </c>
      <c r="D402" s="70" t="s">
        <v>1380</v>
      </c>
      <c r="E402" s="33" t="s">
        <v>1381</v>
      </c>
      <c r="F402" s="33" t="s">
        <v>53</v>
      </c>
      <c r="G402" s="33" t="s">
        <v>47</v>
      </c>
      <c r="H402" s="33" t="s">
        <v>46</v>
      </c>
      <c r="I402" s="35" t="n">
        <v>44197</v>
      </c>
      <c r="J402" s="35" t="s">
        <v>48</v>
      </c>
      <c r="K402" s="35" t="s">
        <v>49</v>
      </c>
      <c r="L402" s="35" t="s">
        <v>49</v>
      </c>
      <c r="M402" s="33" t="s">
        <v>50</v>
      </c>
      <c r="N402" s="33" t="s">
        <v>63</v>
      </c>
      <c r="O402" s="33" t="s">
        <v>124</v>
      </c>
      <c r="P402" s="33" t="s">
        <v>45</v>
      </c>
      <c r="Q402" s="33" t="s">
        <v>45</v>
      </c>
      <c r="R402" s="33" t="s">
        <v>47</v>
      </c>
      <c r="S402" s="46" t="s">
        <v>1382</v>
      </c>
      <c r="T402" s="33" t="s">
        <v>55</v>
      </c>
      <c r="U402" s="36" t="n">
        <f aca="false">_xlfn.IFS(T402="PÚBLICA",3,T402="PÚBLICA CLASIFICADA",2,T402="PÚBLICA RESERVADA",1,T402="ALTA",1,T402="BAJA",3)</f>
        <v>3</v>
      </c>
      <c r="V402" s="33" t="s">
        <v>57</v>
      </c>
      <c r="W402" s="36" t="n">
        <f aca="false">_xlfn.IFS(V402="ALTA",1,V402="MEDIA",2,V402="BAJA",3,V402="N/A",1,V402="NO",3,V402="SI",1)</f>
        <v>2</v>
      </c>
      <c r="X402" s="33" t="s">
        <v>57</v>
      </c>
      <c r="Y402" s="36" t="n">
        <f aca="false">_xlfn.IFS(X402="ALTA",1,X402="MEDIA",2,X402="BAJA",3,X402="N/A",1,X402="no",3,X402="si",1,X402="np",1)</f>
        <v>2</v>
      </c>
      <c r="Z402" s="37" t="n">
        <f aca="false">U402+W402+Y402</f>
        <v>7</v>
      </c>
      <c r="AA402" s="63" t="s">
        <v>53</v>
      </c>
      <c r="AB402" s="33" t="s">
        <v>47</v>
      </c>
      <c r="AC402" s="33" t="s">
        <v>47</v>
      </c>
      <c r="AD402" s="33" t="s">
        <v>47</v>
      </c>
      <c r="AE402" s="33" t="s">
        <v>47</v>
      </c>
      <c r="AF402" s="35" t="n">
        <v>44823</v>
      </c>
      <c r="AG402" s="33" t="s">
        <v>47</v>
      </c>
      <c r="AH402" s="33" t="n">
        <v>1</v>
      </c>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c r="EA402" s="38"/>
      <c r="EB402" s="38"/>
      <c r="EC402" s="38"/>
      <c r="ED402" s="38"/>
      <c r="EE402" s="38"/>
      <c r="EF402" s="38"/>
      <c r="EG402" s="38"/>
      <c r="EH402" s="38"/>
      <c r="EI402" s="38"/>
      <c r="EJ402" s="38"/>
      <c r="EK402" s="38"/>
      <c r="EL402" s="38"/>
      <c r="EM402" s="38"/>
      <c r="EN402" s="38"/>
      <c r="EO402" s="38"/>
      <c r="EP402" s="38"/>
      <c r="EQ402" s="38"/>
      <c r="ER402" s="38"/>
      <c r="ES402" s="38"/>
      <c r="ET402" s="38"/>
      <c r="EU402" s="38"/>
    </row>
    <row r="403" s="33" customFormat="true" ht="37.85" hidden="false" customHeight="false" outlineLevel="0" collapsed="false">
      <c r="A403" s="33" t="s">
        <v>1383</v>
      </c>
      <c r="B403" s="33" t="s">
        <v>1250</v>
      </c>
      <c r="C403" s="70" t="s">
        <v>42</v>
      </c>
      <c r="D403" s="70" t="s">
        <v>1384</v>
      </c>
      <c r="E403" s="33" t="s">
        <v>1385</v>
      </c>
      <c r="F403" s="33" t="s">
        <v>53</v>
      </c>
      <c r="G403" s="33" t="s">
        <v>47</v>
      </c>
      <c r="H403" s="33" t="s">
        <v>46</v>
      </c>
      <c r="I403" s="35" t="n">
        <v>44197</v>
      </c>
      <c r="J403" s="35" t="s">
        <v>48</v>
      </c>
      <c r="K403" s="35" t="s">
        <v>49</v>
      </c>
      <c r="L403" s="35" t="s">
        <v>49</v>
      </c>
      <c r="M403" s="33" t="s">
        <v>50</v>
      </c>
      <c r="N403" s="33" t="s">
        <v>63</v>
      </c>
      <c r="O403" s="33" t="s">
        <v>124</v>
      </c>
      <c r="P403" s="33" t="s">
        <v>45</v>
      </c>
      <c r="Q403" s="33" t="s">
        <v>45</v>
      </c>
      <c r="R403" s="33" t="s">
        <v>47</v>
      </c>
      <c r="S403" s="46" t="s">
        <v>1386</v>
      </c>
      <c r="T403" s="33" t="s">
        <v>55</v>
      </c>
      <c r="U403" s="36" t="n">
        <f aca="false">_xlfn.IFS(T403="PÚBLICA",3,T403="PÚBLICA CLASIFICADA",2,T403="PÚBLICA RESERVADA",1,T403="ALTA",1,T403="BAJA",3)</f>
        <v>3</v>
      </c>
      <c r="V403" s="33" t="s">
        <v>57</v>
      </c>
      <c r="W403" s="36" t="n">
        <f aca="false">_xlfn.IFS(V403="ALTA",1,V403="MEDIA",2,V403="BAJA",3,V403="N/A",1,V403="NO",3,V403="SI",1)</f>
        <v>2</v>
      </c>
      <c r="X403" s="33" t="s">
        <v>57</v>
      </c>
      <c r="Y403" s="36" t="n">
        <f aca="false">_xlfn.IFS(X403="ALTA",1,X403="MEDIA",2,X403="BAJA",3,X403="N/A",1,X403="no",3,X403="si",1,X403="np",1)</f>
        <v>2</v>
      </c>
      <c r="Z403" s="37" t="n">
        <f aca="false">U403+W403+Y403</f>
        <v>7</v>
      </c>
      <c r="AA403" s="63" t="s">
        <v>53</v>
      </c>
      <c r="AB403" s="33" t="s">
        <v>47</v>
      </c>
      <c r="AC403" s="33" t="s">
        <v>47</v>
      </c>
      <c r="AD403" s="33" t="s">
        <v>47</v>
      </c>
      <c r="AE403" s="33" t="s">
        <v>47</v>
      </c>
      <c r="AF403" s="35" t="n">
        <v>44823</v>
      </c>
      <c r="AG403" s="33" t="s">
        <v>47</v>
      </c>
      <c r="AH403" s="33" t="n">
        <v>1</v>
      </c>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c r="EA403" s="38"/>
      <c r="EB403" s="38"/>
      <c r="EC403" s="38"/>
      <c r="ED403" s="38"/>
      <c r="EE403" s="38"/>
      <c r="EF403" s="38"/>
      <c r="EG403" s="38"/>
      <c r="EH403" s="38"/>
      <c r="EI403" s="38"/>
      <c r="EJ403" s="38"/>
      <c r="EK403" s="38"/>
      <c r="EL403" s="38"/>
      <c r="EM403" s="38"/>
      <c r="EN403" s="38"/>
      <c r="EO403" s="38"/>
      <c r="EP403" s="38"/>
      <c r="EQ403" s="38"/>
      <c r="ER403" s="38"/>
      <c r="ES403" s="38"/>
      <c r="ET403" s="38"/>
      <c r="EU403" s="38"/>
    </row>
    <row r="404" s="33" customFormat="true" ht="37.85" hidden="false" customHeight="false" outlineLevel="0" collapsed="false">
      <c r="A404" s="33" t="s">
        <v>1387</v>
      </c>
      <c r="B404" s="33" t="s">
        <v>1250</v>
      </c>
      <c r="C404" s="70" t="s">
        <v>42</v>
      </c>
      <c r="D404" s="70" t="s">
        <v>1388</v>
      </c>
      <c r="E404" s="33" t="s">
        <v>1389</v>
      </c>
      <c r="F404" s="33" t="s">
        <v>53</v>
      </c>
      <c r="G404" s="33" t="s">
        <v>47</v>
      </c>
      <c r="H404" s="33" t="s">
        <v>46</v>
      </c>
      <c r="I404" s="35" t="n">
        <v>43101</v>
      </c>
      <c r="J404" s="35" t="s">
        <v>48</v>
      </c>
      <c r="K404" s="35" t="s">
        <v>49</v>
      </c>
      <c r="L404" s="35" t="s">
        <v>49</v>
      </c>
      <c r="M404" s="33" t="s">
        <v>50</v>
      </c>
      <c r="N404" s="33" t="s">
        <v>63</v>
      </c>
      <c r="O404" s="33" t="s">
        <v>124</v>
      </c>
      <c r="P404" s="33" t="s">
        <v>45</v>
      </c>
      <c r="Q404" s="33" t="s">
        <v>53</v>
      </c>
      <c r="R404" s="33" t="s">
        <v>1253</v>
      </c>
      <c r="S404" s="33" t="s">
        <v>47</v>
      </c>
      <c r="T404" s="33" t="s">
        <v>55</v>
      </c>
      <c r="U404" s="36" t="n">
        <f aca="false">_xlfn.IFS(T404="PÚBLICA",3,T404="PÚBLICA CLASIFICADA",2,T404="PÚBLICA RESERVADA",1,T404="ALTA",1,T404="BAJA",3)</f>
        <v>3</v>
      </c>
      <c r="V404" s="33" t="s">
        <v>57</v>
      </c>
      <c r="W404" s="36" t="n">
        <f aca="false">_xlfn.IFS(V404="ALTA",1,V404="MEDIA",2,V404="BAJA",3,V404="N/A",1,V404="NO",3,V404="SI",1)</f>
        <v>2</v>
      </c>
      <c r="X404" s="33" t="s">
        <v>57</v>
      </c>
      <c r="Y404" s="36" t="n">
        <f aca="false">_xlfn.IFS(X404="ALTA",1,X404="MEDIA",2,X404="BAJA",3,X404="N/A",1,X404="no",3,X404="si",1,X404="np",1)</f>
        <v>2</v>
      </c>
      <c r="Z404" s="37" t="n">
        <f aca="false">U404+W404+Y404</f>
        <v>7</v>
      </c>
      <c r="AA404" s="63" t="s">
        <v>53</v>
      </c>
      <c r="AB404" s="33" t="s">
        <v>47</v>
      </c>
      <c r="AC404" s="33" t="s">
        <v>47</v>
      </c>
      <c r="AD404" s="33" t="s">
        <v>47</v>
      </c>
      <c r="AE404" s="33" t="s">
        <v>47</v>
      </c>
      <c r="AF404" s="35" t="n">
        <v>44823</v>
      </c>
      <c r="AG404" s="33" t="s">
        <v>47</v>
      </c>
      <c r="AH404" s="33" t="n">
        <v>1</v>
      </c>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c r="EA404" s="38"/>
      <c r="EB404" s="38"/>
      <c r="EC404" s="38"/>
      <c r="ED404" s="38"/>
      <c r="EE404" s="38"/>
      <c r="EF404" s="38"/>
      <c r="EG404" s="38"/>
      <c r="EH404" s="38"/>
      <c r="EI404" s="38"/>
      <c r="EJ404" s="38"/>
      <c r="EK404" s="38"/>
      <c r="EL404" s="38"/>
      <c r="EM404" s="38"/>
      <c r="EN404" s="38"/>
      <c r="EO404" s="38"/>
      <c r="EP404" s="38"/>
      <c r="EQ404" s="38"/>
      <c r="ER404" s="38"/>
      <c r="ES404" s="38"/>
      <c r="ET404" s="38"/>
      <c r="EU404" s="38"/>
    </row>
    <row r="405" s="33" customFormat="true" ht="50.5" hidden="false" customHeight="false" outlineLevel="0" collapsed="false">
      <c r="A405" s="33" t="s">
        <v>1390</v>
      </c>
      <c r="B405" s="33" t="s">
        <v>1250</v>
      </c>
      <c r="C405" s="70" t="s">
        <v>42</v>
      </c>
      <c r="D405" s="70" t="s">
        <v>1391</v>
      </c>
      <c r="E405" s="33" t="s">
        <v>1392</v>
      </c>
      <c r="F405" s="33" t="s">
        <v>53</v>
      </c>
      <c r="G405" s="33" t="s">
        <v>47</v>
      </c>
      <c r="H405" s="33" t="s">
        <v>46</v>
      </c>
      <c r="I405" s="35" t="n">
        <v>43101</v>
      </c>
      <c r="J405" s="35" t="s">
        <v>48</v>
      </c>
      <c r="K405" s="35" t="s">
        <v>49</v>
      </c>
      <c r="L405" s="35" t="s">
        <v>49</v>
      </c>
      <c r="M405" s="33" t="s">
        <v>50</v>
      </c>
      <c r="N405" s="33" t="s">
        <v>63</v>
      </c>
      <c r="O405" s="33" t="s">
        <v>124</v>
      </c>
      <c r="P405" s="33" t="s">
        <v>45</v>
      </c>
      <c r="Q405" s="33" t="s">
        <v>53</v>
      </c>
      <c r="R405" s="33" t="s">
        <v>1253</v>
      </c>
      <c r="S405" s="33" t="s">
        <v>47</v>
      </c>
      <c r="T405" s="33" t="s">
        <v>55</v>
      </c>
      <c r="U405" s="36" t="n">
        <f aca="false">_xlfn.IFS(T405="PÚBLICA",3,T405="PÚBLICA CLASIFICADA",2,T405="PÚBLICA RESERVADA",1,T405="ALTA",1,T405="BAJA",3)</f>
        <v>3</v>
      </c>
      <c r="V405" s="33" t="s">
        <v>57</v>
      </c>
      <c r="W405" s="36" t="n">
        <f aca="false">_xlfn.IFS(V405="ALTA",1,V405="MEDIA",2,V405="BAJA",3,V405="N/A",1,V405="NO",3,V405="SI",1)</f>
        <v>2</v>
      </c>
      <c r="X405" s="33" t="s">
        <v>57</v>
      </c>
      <c r="Y405" s="36" t="n">
        <f aca="false">_xlfn.IFS(X405="ALTA",1,X405="MEDIA",2,X405="BAJA",3,X405="N/A",1,X405="no",3,X405="si",1,X405="np",1)</f>
        <v>2</v>
      </c>
      <c r="Z405" s="37" t="n">
        <f aca="false">U405+W405+Y405</f>
        <v>7</v>
      </c>
      <c r="AA405" s="63" t="s">
        <v>45</v>
      </c>
      <c r="AB405" s="33" t="s">
        <v>47</v>
      </c>
      <c r="AC405" s="33" t="s">
        <v>47</v>
      </c>
      <c r="AD405" s="33" t="s">
        <v>47</v>
      </c>
      <c r="AE405" s="33" t="s">
        <v>47</v>
      </c>
      <c r="AF405" s="35" t="n">
        <v>44823</v>
      </c>
      <c r="AG405" s="33" t="s">
        <v>47</v>
      </c>
      <c r="AH405" s="33" t="n">
        <v>1</v>
      </c>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c r="EA405" s="38"/>
      <c r="EB405" s="38"/>
      <c r="EC405" s="38"/>
      <c r="ED405" s="38"/>
      <c r="EE405" s="38"/>
      <c r="EF405" s="38"/>
      <c r="EG405" s="38"/>
      <c r="EH405" s="38"/>
      <c r="EI405" s="38"/>
      <c r="EJ405" s="38"/>
      <c r="EK405" s="38"/>
      <c r="EL405" s="38"/>
      <c r="EM405" s="38"/>
      <c r="EN405" s="38"/>
      <c r="EO405" s="38"/>
      <c r="EP405" s="38"/>
      <c r="EQ405" s="38"/>
      <c r="ER405" s="38"/>
      <c r="ES405" s="38"/>
      <c r="ET405" s="38"/>
      <c r="EU405" s="38"/>
    </row>
    <row r="406" s="33" customFormat="true" ht="37.85" hidden="false" customHeight="false" outlineLevel="0" collapsed="false">
      <c r="A406" s="33" t="s">
        <v>1393</v>
      </c>
      <c r="B406" s="33" t="s">
        <v>1250</v>
      </c>
      <c r="C406" s="70" t="s">
        <v>42</v>
      </c>
      <c r="D406" s="70" t="s">
        <v>1394</v>
      </c>
      <c r="E406" s="33" t="s">
        <v>1395</v>
      </c>
      <c r="F406" s="33" t="s">
        <v>53</v>
      </c>
      <c r="G406" s="33" t="s">
        <v>47</v>
      </c>
      <c r="H406" s="33" t="s">
        <v>46</v>
      </c>
      <c r="I406" s="35" t="n">
        <v>43101</v>
      </c>
      <c r="J406" s="35" t="s">
        <v>48</v>
      </c>
      <c r="K406" s="35" t="s">
        <v>49</v>
      </c>
      <c r="L406" s="35" t="s">
        <v>49</v>
      </c>
      <c r="M406" s="33" t="s">
        <v>50</v>
      </c>
      <c r="N406" s="33" t="s">
        <v>63</v>
      </c>
      <c r="O406" s="33" t="s">
        <v>124</v>
      </c>
      <c r="P406" s="33" t="s">
        <v>45</v>
      </c>
      <c r="Q406" s="33" t="s">
        <v>53</v>
      </c>
      <c r="R406" s="33" t="s">
        <v>1253</v>
      </c>
      <c r="S406" s="33" t="s">
        <v>47</v>
      </c>
      <c r="T406" s="33" t="s">
        <v>55</v>
      </c>
      <c r="U406" s="36" t="n">
        <f aca="false">_xlfn.IFS(T406="PÚBLICA",3,T406="PÚBLICA CLASIFICADA",2,T406="PÚBLICA RESERVADA",1,T406="ALTA",1,T406="BAJA",3)</f>
        <v>3</v>
      </c>
      <c r="V406" s="33" t="s">
        <v>57</v>
      </c>
      <c r="W406" s="36" t="n">
        <f aca="false">_xlfn.IFS(V406="ALTA",1,V406="MEDIA",2,V406="BAJA",3,V406="N/A",1,V406="NO",3,V406="SI",1)</f>
        <v>2</v>
      </c>
      <c r="X406" s="33" t="s">
        <v>57</v>
      </c>
      <c r="Y406" s="36" t="n">
        <f aca="false">_xlfn.IFS(X406="ALTA",1,X406="MEDIA",2,X406="BAJA",3,X406="N/A",1,X406="no",3,X406="si",1,X406="np",1)</f>
        <v>2</v>
      </c>
      <c r="Z406" s="37" t="n">
        <f aca="false">U406+W406+Y406</f>
        <v>7</v>
      </c>
      <c r="AA406" s="33" t="s">
        <v>45</v>
      </c>
      <c r="AB406" s="33" t="s">
        <v>47</v>
      </c>
      <c r="AC406" s="33" t="s">
        <v>47</v>
      </c>
      <c r="AD406" s="33" t="s">
        <v>47</v>
      </c>
      <c r="AE406" s="33" t="s">
        <v>47</v>
      </c>
      <c r="AF406" s="35" t="n">
        <v>44823</v>
      </c>
      <c r="AG406" s="33" t="s">
        <v>47</v>
      </c>
      <c r="AH406" s="33" t="n">
        <v>1</v>
      </c>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c r="EA406" s="38"/>
      <c r="EB406" s="38"/>
      <c r="EC406" s="38"/>
      <c r="ED406" s="38"/>
      <c r="EE406" s="38"/>
      <c r="EF406" s="38"/>
      <c r="EG406" s="38"/>
      <c r="EH406" s="38"/>
      <c r="EI406" s="38"/>
      <c r="EJ406" s="38"/>
      <c r="EK406" s="38"/>
      <c r="EL406" s="38"/>
      <c r="EM406" s="38"/>
      <c r="EN406" s="38"/>
      <c r="EO406" s="38"/>
      <c r="EP406" s="38"/>
      <c r="EQ406" s="38"/>
      <c r="ER406" s="38"/>
      <c r="ES406" s="38"/>
      <c r="ET406" s="38"/>
      <c r="EU406" s="38"/>
    </row>
    <row r="407" s="33" customFormat="true" ht="88.4" hidden="false" customHeight="false" outlineLevel="0" collapsed="false">
      <c r="A407" s="33" t="s">
        <v>1396</v>
      </c>
      <c r="B407" s="33" t="s">
        <v>1397</v>
      </c>
      <c r="C407" s="33" t="s">
        <v>42</v>
      </c>
      <c r="D407" s="33" t="s">
        <v>1398</v>
      </c>
      <c r="E407" s="33" t="s">
        <v>1399</v>
      </c>
      <c r="F407" s="33" t="s">
        <v>45</v>
      </c>
      <c r="G407" s="33" t="n">
        <v>80</v>
      </c>
      <c r="H407" s="33" t="s">
        <v>46</v>
      </c>
      <c r="I407" s="33" t="s">
        <v>47</v>
      </c>
      <c r="J407" s="35" t="s">
        <v>48</v>
      </c>
      <c r="K407" s="35" t="s">
        <v>49</v>
      </c>
      <c r="L407" s="35" t="s">
        <v>49</v>
      </c>
      <c r="M407" s="33" t="s">
        <v>50</v>
      </c>
      <c r="N407" s="33" t="s">
        <v>63</v>
      </c>
      <c r="O407" s="33" t="s">
        <v>67</v>
      </c>
      <c r="P407" s="33" t="s">
        <v>45</v>
      </c>
      <c r="Q407" s="33" t="s">
        <v>53</v>
      </c>
      <c r="R407" s="33" t="s">
        <v>1400</v>
      </c>
      <c r="S407" s="46" t="s">
        <v>1401</v>
      </c>
      <c r="T407" s="33" t="s">
        <v>68</v>
      </c>
      <c r="U407" s="36" t="n">
        <f aca="false">_xlfn.IFS(T407="PÚBLICA",3,T407="PÚBLICA CLASIFICADA",2,T407="PÚBLICA RESERVADA",1,T407="ALTA",1,T407="BAJA",3)</f>
        <v>2</v>
      </c>
      <c r="V407" s="33" t="s">
        <v>57</v>
      </c>
      <c r="W407" s="36" t="n">
        <f aca="false">_xlfn.IFS(V407="ALTA",1,V407="MEDIA",2,V407="BAJA",3,V407="N/A",1,V407="NO",3,V407="SI",1)</f>
        <v>2</v>
      </c>
      <c r="X407" s="33" t="s">
        <v>57</v>
      </c>
      <c r="Y407" s="36" t="n">
        <f aca="false">_xlfn.IFS(X407="ALTA",1,X407="MEDIA",2,X407="BAJA",3,X407="N/A",1,X407="no",3,X407="si",1,X407="np",1)</f>
        <v>2</v>
      </c>
      <c r="Z407" s="37" t="n">
        <f aca="false">U407+W407+Y407</f>
        <v>6</v>
      </c>
      <c r="AA407" s="33" t="s">
        <v>45</v>
      </c>
      <c r="AB407" s="33" t="s">
        <v>58</v>
      </c>
      <c r="AC407" s="33" t="s">
        <v>58</v>
      </c>
      <c r="AD407" s="33" t="s">
        <v>1145</v>
      </c>
      <c r="AE407" s="33" t="s">
        <v>59</v>
      </c>
      <c r="AF407" s="35" t="n">
        <v>44530</v>
      </c>
      <c r="AG407" s="33" t="s">
        <v>71</v>
      </c>
      <c r="AH407" s="33" t="n">
        <v>1</v>
      </c>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c r="EA407" s="38"/>
      <c r="EB407" s="38"/>
      <c r="EC407" s="38"/>
      <c r="ED407" s="38"/>
      <c r="EE407" s="38"/>
      <c r="EF407" s="38"/>
      <c r="EG407" s="38"/>
      <c r="EH407" s="38"/>
      <c r="EI407" s="38"/>
      <c r="EJ407" s="38"/>
      <c r="EK407" s="38"/>
      <c r="EL407" s="38"/>
      <c r="EM407" s="38"/>
      <c r="EN407" s="38"/>
      <c r="EO407" s="38"/>
      <c r="EP407" s="38"/>
      <c r="EQ407" s="38"/>
      <c r="ER407" s="38"/>
      <c r="ES407" s="38"/>
      <c r="ET407" s="38"/>
      <c r="EU407" s="38"/>
    </row>
    <row r="408" s="33" customFormat="true" ht="88.4" hidden="false" customHeight="false" outlineLevel="0" collapsed="false">
      <c r="A408" s="33" t="s">
        <v>1402</v>
      </c>
      <c r="B408" s="33" t="s">
        <v>1397</v>
      </c>
      <c r="C408" s="33" t="s">
        <v>42</v>
      </c>
      <c r="D408" s="33" t="s">
        <v>1403</v>
      </c>
      <c r="E408" s="33" t="s">
        <v>1404</v>
      </c>
      <c r="F408" s="33" t="s">
        <v>45</v>
      </c>
      <c r="G408" s="33" t="n">
        <v>80</v>
      </c>
      <c r="H408" s="33" t="s">
        <v>46</v>
      </c>
      <c r="I408" s="33" t="s">
        <v>47</v>
      </c>
      <c r="J408" s="35" t="s">
        <v>129</v>
      </c>
      <c r="K408" s="35" t="s">
        <v>49</v>
      </c>
      <c r="L408" s="35" t="s">
        <v>49</v>
      </c>
      <c r="M408" s="33" t="s">
        <v>50</v>
      </c>
      <c r="N408" s="33" t="s">
        <v>51</v>
      </c>
      <c r="O408" s="33" t="s">
        <v>124</v>
      </c>
      <c r="P408" s="33" t="s">
        <v>45</v>
      </c>
      <c r="Q408" s="33" t="s">
        <v>45</v>
      </c>
      <c r="R408" s="33" t="s">
        <v>1400</v>
      </c>
      <c r="S408" s="46" t="s">
        <v>1401</v>
      </c>
      <c r="T408" s="33" t="s">
        <v>68</v>
      </c>
      <c r="U408" s="36" t="n">
        <f aca="false">_xlfn.IFS(T408="PÚBLICA",3,T408="PÚBLICA CLASIFICADA",2,T408="PÚBLICA RESERVADA",1,T408="ALTA",1,T408="BAJA",3)</f>
        <v>2</v>
      </c>
      <c r="V408" s="33" t="s">
        <v>57</v>
      </c>
      <c r="W408" s="36" t="n">
        <f aca="false">_xlfn.IFS(V408="ALTA",1,V408="MEDIA",2,V408="BAJA",3,V408="N/A",1,V408="NO",3,V408="SI",1)</f>
        <v>2</v>
      </c>
      <c r="X408" s="33" t="s">
        <v>57</v>
      </c>
      <c r="Y408" s="36" t="n">
        <f aca="false">_xlfn.IFS(X408="ALTA",1,X408="MEDIA",2,X408="BAJA",3,X408="N/A",1,X408="no",3,X408="si",1,X408="np",1)</f>
        <v>2</v>
      </c>
      <c r="Z408" s="37" t="n">
        <f aca="false">U408+W408+Y408</f>
        <v>6</v>
      </c>
      <c r="AA408" s="33" t="s">
        <v>45</v>
      </c>
      <c r="AB408" s="33" t="s">
        <v>58</v>
      </c>
      <c r="AC408" s="33" t="s">
        <v>58</v>
      </c>
      <c r="AD408" s="33" t="s">
        <v>1145</v>
      </c>
      <c r="AE408" s="33" t="s">
        <v>59</v>
      </c>
      <c r="AF408" s="35" t="n">
        <v>44530</v>
      </c>
      <c r="AG408" s="33" t="s">
        <v>71</v>
      </c>
      <c r="AH408" s="33" t="n">
        <v>1</v>
      </c>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c r="EA408" s="38"/>
      <c r="EB408" s="38"/>
      <c r="EC408" s="38"/>
      <c r="ED408" s="38"/>
      <c r="EE408" s="38"/>
      <c r="EF408" s="38"/>
      <c r="EG408" s="38"/>
      <c r="EH408" s="38"/>
      <c r="EI408" s="38"/>
      <c r="EJ408" s="38"/>
      <c r="EK408" s="38"/>
      <c r="EL408" s="38"/>
      <c r="EM408" s="38"/>
      <c r="EN408" s="38"/>
      <c r="EO408" s="38"/>
      <c r="EP408" s="38"/>
      <c r="EQ408" s="38"/>
      <c r="ER408" s="38"/>
      <c r="ES408" s="38"/>
      <c r="ET408" s="38"/>
      <c r="EU408" s="38"/>
    </row>
    <row r="409" s="33" customFormat="true" ht="88.4" hidden="false" customHeight="false" outlineLevel="0" collapsed="false">
      <c r="A409" s="33" t="s">
        <v>1405</v>
      </c>
      <c r="B409" s="33" t="s">
        <v>1397</v>
      </c>
      <c r="C409" s="33" t="s">
        <v>42</v>
      </c>
      <c r="D409" s="33" t="s">
        <v>1406</v>
      </c>
      <c r="E409" s="33" t="s">
        <v>1407</v>
      </c>
      <c r="F409" s="33" t="s">
        <v>45</v>
      </c>
      <c r="G409" s="33" t="n">
        <v>80</v>
      </c>
      <c r="H409" s="33" t="s">
        <v>46</v>
      </c>
      <c r="I409" s="33" t="s">
        <v>47</v>
      </c>
      <c r="J409" s="35" t="s">
        <v>129</v>
      </c>
      <c r="K409" s="35" t="s">
        <v>49</v>
      </c>
      <c r="L409" s="35" t="s">
        <v>49</v>
      </c>
      <c r="M409" s="33" t="s">
        <v>50</v>
      </c>
      <c r="N409" s="33" t="s">
        <v>63</v>
      </c>
      <c r="O409" s="33" t="s">
        <v>124</v>
      </c>
      <c r="P409" s="33" t="s">
        <v>45</v>
      </c>
      <c r="Q409" s="33" t="s">
        <v>53</v>
      </c>
      <c r="R409" s="33" t="s">
        <v>1400</v>
      </c>
      <c r="S409" s="46" t="s">
        <v>1401</v>
      </c>
      <c r="T409" s="33" t="s">
        <v>68</v>
      </c>
      <c r="U409" s="36" t="n">
        <f aca="false">_xlfn.IFS(T409="PÚBLICA",3,T409="PÚBLICA CLASIFICADA",2,T409="PÚBLICA RESERVADA",1,T409="ALTA",1,T409="BAJA",3)</f>
        <v>2</v>
      </c>
      <c r="V409" s="33" t="s">
        <v>57</v>
      </c>
      <c r="W409" s="36" t="n">
        <f aca="false">_xlfn.IFS(V409="ALTA",1,V409="MEDIA",2,V409="BAJA",3,V409="N/A",1,V409="NO",3,V409="SI",1)</f>
        <v>2</v>
      </c>
      <c r="X409" s="33" t="s">
        <v>57</v>
      </c>
      <c r="Y409" s="36" t="n">
        <f aca="false">_xlfn.IFS(X409="ALTA",1,X409="MEDIA",2,X409="BAJA",3,X409="N/A",1,X409="no",3,X409="si",1,X409="np",1)</f>
        <v>2</v>
      </c>
      <c r="Z409" s="37" t="n">
        <f aca="false">U409+W409+Y409</f>
        <v>6</v>
      </c>
      <c r="AA409" s="33" t="s">
        <v>45</v>
      </c>
      <c r="AB409" s="33" t="s">
        <v>58</v>
      </c>
      <c r="AC409" s="33" t="s">
        <v>58</v>
      </c>
      <c r="AD409" s="33" t="s">
        <v>1145</v>
      </c>
      <c r="AE409" s="33" t="s">
        <v>59</v>
      </c>
      <c r="AF409" s="35" t="n">
        <v>44530</v>
      </c>
      <c r="AG409" s="33" t="s">
        <v>71</v>
      </c>
      <c r="AH409" s="33" t="n">
        <v>1</v>
      </c>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c r="EA409" s="38"/>
      <c r="EB409" s="38"/>
      <c r="EC409" s="38"/>
      <c r="ED409" s="38"/>
      <c r="EE409" s="38"/>
      <c r="EF409" s="38"/>
      <c r="EG409" s="38"/>
      <c r="EH409" s="38"/>
      <c r="EI409" s="38"/>
      <c r="EJ409" s="38"/>
      <c r="EK409" s="38"/>
      <c r="EL409" s="38"/>
      <c r="EM409" s="38"/>
      <c r="EN409" s="38"/>
      <c r="EO409" s="38"/>
      <c r="EP409" s="38"/>
      <c r="EQ409" s="38"/>
      <c r="ER409" s="38"/>
      <c r="ES409" s="38"/>
      <c r="ET409" s="38"/>
      <c r="EU409" s="38"/>
    </row>
    <row r="410" s="33" customFormat="true" ht="88.4" hidden="false" customHeight="false" outlineLevel="0" collapsed="false">
      <c r="A410" s="33" t="s">
        <v>1408</v>
      </c>
      <c r="B410" s="33" t="s">
        <v>1397</v>
      </c>
      <c r="C410" s="33" t="s">
        <v>42</v>
      </c>
      <c r="D410" s="33" t="s">
        <v>1409</v>
      </c>
      <c r="E410" s="33" t="s">
        <v>1410</v>
      </c>
      <c r="F410" s="33" t="s">
        <v>45</v>
      </c>
      <c r="G410" s="33" t="n">
        <v>80</v>
      </c>
      <c r="H410" s="33" t="s">
        <v>46</v>
      </c>
      <c r="I410" s="33" t="s">
        <v>47</v>
      </c>
      <c r="J410" s="35" t="s">
        <v>129</v>
      </c>
      <c r="K410" s="35" t="s">
        <v>49</v>
      </c>
      <c r="L410" s="35" t="s">
        <v>49</v>
      </c>
      <c r="M410" s="33" t="s">
        <v>50</v>
      </c>
      <c r="N410" s="33" t="s">
        <v>63</v>
      </c>
      <c r="O410" s="33" t="s">
        <v>67</v>
      </c>
      <c r="P410" s="33" t="s">
        <v>53</v>
      </c>
      <c r="Q410" s="33" t="s">
        <v>53</v>
      </c>
      <c r="R410" s="33" t="s">
        <v>1400</v>
      </c>
      <c r="S410" s="46" t="s">
        <v>1401</v>
      </c>
      <c r="T410" s="33" t="s">
        <v>68</v>
      </c>
      <c r="U410" s="36" t="n">
        <f aca="false">_xlfn.IFS(T410="PÚBLICA",3,T410="PÚBLICA CLASIFICADA",2,T410="PÚBLICA RESERVADA",1,T410="ALTA",1,T410="BAJA",3)</f>
        <v>2</v>
      </c>
      <c r="V410" s="33" t="s">
        <v>57</v>
      </c>
      <c r="W410" s="36" t="n">
        <f aca="false">_xlfn.IFS(V410="ALTA",1,V410="MEDIA",2,V410="BAJA",3,V410="N/A",1,V410="NO",3,V410="SI",1)</f>
        <v>2</v>
      </c>
      <c r="X410" s="33" t="s">
        <v>57</v>
      </c>
      <c r="Y410" s="36" t="n">
        <f aca="false">_xlfn.IFS(X410="ALTA",1,X410="MEDIA",2,X410="BAJA",3,X410="N/A",1,X410="no",3,X410="si",1,X410="np",1)</f>
        <v>2</v>
      </c>
      <c r="Z410" s="37" t="n">
        <f aca="false">U410+W410+Y410</f>
        <v>6</v>
      </c>
      <c r="AA410" s="33" t="s">
        <v>45</v>
      </c>
      <c r="AB410" s="33" t="s">
        <v>58</v>
      </c>
      <c r="AC410" s="33" t="s">
        <v>58</v>
      </c>
      <c r="AD410" s="33" t="s">
        <v>1145</v>
      </c>
      <c r="AE410" s="33" t="s">
        <v>59</v>
      </c>
      <c r="AF410" s="35" t="n">
        <v>44530</v>
      </c>
      <c r="AG410" s="33" t="s">
        <v>71</v>
      </c>
      <c r="AH410" s="33" t="n">
        <v>1</v>
      </c>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c r="EA410" s="38"/>
      <c r="EB410" s="38"/>
      <c r="EC410" s="38"/>
      <c r="ED410" s="38"/>
      <c r="EE410" s="38"/>
      <c r="EF410" s="38"/>
      <c r="EG410" s="38"/>
      <c r="EH410" s="38"/>
      <c r="EI410" s="38"/>
      <c r="EJ410" s="38"/>
      <c r="EK410" s="38"/>
      <c r="EL410" s="38"/>
      <c r="EM410" s="38"/>
      <c r="EN410" s="38"/>
      <c r="EO410" s="38"/>
      <c r="EP410" s="38"/>
      <c r="EQ410" s="38"/>
      <c r="ER410" s="38"/>
      <c r="ES410" s="38"/>
      <c r="ET410" s="38"/>
      <c r="EU410" s="38"/>
    </row>
    <row r="411" s="33" customFormat="true" ht="88.4" hidden="false" customHeight="false" outlineLevel="0" collapsed="false">
      <c r="A411" s="33" t="s">
        <v>1411</v>
      </c>
      <c r="B411" s="33" t="s">
        <v>1397</v>
      </c>
      <c r="C411" s="33" t="s">
        <v>42</v>
      </c>
      <c r="D411" s="33" t="s">
        <v>1412</v>
      </c>
      <c r="E411" s="33" t="s">
        <v>1413</v>
      </c>
      <c r="F411" s="33" t="s">
        <v>45</v>
      </c>
      <c r="G411" s="33" t="n">
        <v>80</v>
      </c>
      <c r="H411" s="33" t="s">
        <v>46</v>
      </c>
      <c r="I411" s="33" t="s">
        <v>47</v>
      </c>
      <c r="J411" s="35" t="s">
        <v>129</v>
      </c>
      <c r="K411" s="35" t="s">
        <v>49</v>
      </c>
      <c r="L411" s="35" t="s">
        <v>49</v>
      </c>
      <c r="M411" s="33" t="s">
        <v>50</v>
      </c>
      <c r="N411" s="33" t="s">
        <v>63</v>
      </c>
      <c r="O411" s="33" t="s">
        <v>124</v>
      </c>
      <c r="P411" s="33" t="s">
        <v>53</v>
      </c>
      <c r="Q411" s="33" t="s">
        <v>53</v>
      </c>
      <c r="R411" s="33" t="s">
        <v>1400</v>
      </c>
      <c r="S411" s="46" t="s">
        <v>1401</v>
      </c>
      <c r="T411" s="33" t="s">
        <v>68</v>
      </c>
      <c r="U411" s="36" t="n">
        <f aca="false">_xlfn.IFS(T411="PÚBLICA",3,T411="PÚBLICA CLASIFICADA",2,T411="PÚBLICA RESERVADA",1,T411="ALTA",1,T411="BAJA",3)</f>
        <v>2</v>
      </c>
      <c r="V411" s="33" t="s">
        <v>57</v>
      </c>
      <c r="W411" s="36" t="n">
        <f aca="false">_xlfn.IFS(V411="ALTA",1,V411="MEDIA",2,V411="BAJA",3,V411="N/A",1,V411="NO",3,V411="SI",1)</f>
        <v>2</v>
      </c>
      <c r="X411" s="33" t="s">
        <v>57</v>
      </c>
      <c r="Y411" s="36" t="n">
        <f aca="false">_xlfn.IFS(X411="ALTA",1,X411="MEDIA",2,X411="BAJA",3,X411="N/A",1,X411="no",3,X411="si",1,X411="np",1)</f>
        <v>2</v>
      </c>
      <c r="Z411" s="37" t="n">
        <f aca="false">U411+W411+Y411</f>
        <v>6</v>
      </c>
      <c r="AA411" s="33" t="s">
        <v>45</v>
      </c>
      <c r="AB411" s="33" t="s">
        <v>58</v>
      </c>
      <c r="AC411" s="33" t="s">
        <v>58</v>
      </c>
      <c r="AD411" s="33" t="s">
        <v>1145</v>
      </c>
      <c r="AE411" s="33" t="s">
        <v>59</v>
      </c>
      <c r="AF411" s="35" t="n">
        <v>44530</v>
      </c>
      <c r="AG411" s="33" t="s">
        <v>71</v>
      </c>
      <c r="AH411" s="33" t="n">
        <v>1</v>
      </c>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c r="EA411" s="38"/>
      <c r="EB411" s="38"/>
      <c r="EC411" s="38"/>
      <c r="ED411" s="38"/>
      <c r="EE411" s="38"/>
      <c r="EF411" s="38"/>
      <c r="EG411" s="38"/>
      <c r="EH411" s="38"/>
      <c r="EI411" s="38"/>
      <c r="EJ411" s="38"/>
      <c r="EK411" s="38"/>
      <c r="EL411" s="38"/>
      <c r="EM411" s="38"/>
      <c r="EN411" s="38"/>
      <c r="EO411" s="38"/>
      <c r="EP411" s="38"/>
      <c r="EQ411" s="38"/>
      <c r="ER411" s="38"/>
      <c r="ES411" s="38"/>
      <c r="ET411" s="38"/>
      <c r="EU411" s="38"/>
    </row>
    <row r="412" s="33" customFormat="true" ht="88.4" hidden="false" customHeight="false" outlineLevel="0" collapsed="false">
      <c r="A412" s="33" t="s">
        <v>1414</v>
      </c>
      <c r="B412" s="33" t="s">
        <v>1397</v>
      </c>
      <c r="C412" s="33" t="s">
        <v>42</v>
      </c>
      <c r="D412" s="33" t="s">
        <v>1415</v>
      </c>
      <c r="E412" s="33" t="s">
        <v>1416</v>
      </c>
      <c r="F412" s="33" t="s">
        <v>45</v>
      </c>
      <c r="G412" s="33" t="n">
        <v>80</v>
      </c>
      <c r="H412" s="33" t="s">
        <v>136</v>
      </c>
      <c r="I412" s="33" t="s">
        <v>47</v>
      </c>
      <c r="J412" s="35" t="s">
        <v>192</v>
      </c>
      <c r="K412" s="35" t="s">
        <v>49</v>
      </c>
      <c r="L412" s="35" t="s">
        <v>49</v>
      </c>
      <c r="M412" s="33" t="s">
        <v>50</v>
      </c>
      <c r="N412" s="33" t="s">
        <v>63</v>
      </c>
      <c r="O412" s="33" t="s">
        <v>67</v>
      </c>
      <c r="P412" s="33" t="s">
        <v>53</v>
      </c>
      <c r="Q412" s="33" t="s">
        <v>53</v>
      </c>
      <c r="R412" s="33" t="s">
        <v>1400</v>
      </c>
      <c r="S412" s="46" t="s">
        <v>1401</v>
      </c>
      <c r="T412" s="33" t="s">
        <v>68</v>
      </c>
      <c r="U412" s="36" t="n">
        <f aca="false">_xlfn.IFS(T412="PÚBLICA",3,T412="PÚBLICA CLASIFICADA",2,T412="PÚBLICA RESERVADA",1,T412="ALTA",1,T412="BAJA",3)</f>
        <v>2</v>
      </c>
      <c r="V412" s="33" t="s">
        <v>57</v>
      </c>
      <c r="W412" s="36" t="n">
        <f aca="false">_xlfn.IFS(V412="ALTA",1,V412="MEDIA",2,V412="BAJA",3,V412="N/A",1,V412="NO",3,V412="SI",1)</f>
        <v>2</v>
      </c>
      <c r="X412" s="33" t="s">
        <v>57</v>
      </c>
      <c r="Y412" s="36" t="n">
        <f aca="false">_xlfn.IFS(X412="ALTA",1,X412="MEDIA",2,X412="BAJA",3,X412="N/A",1,X412="no",3,X412="si",1,X412="np",1)</f>
        <v>2</v>
      </c>
      <c r="Z412" s="37" t="n">
        <f aca="false">U412+W412+Y412</f>
        <v>6</v>
      </c>
      <c r="AA412" s="33" t="s">
        <v>45</v>
      </c>
      <c r="AB412" s="33" t="s">
        <v>58</v>
      </c>
      <c r="AC412" s="33" t="s">
        <v>58</v>
      </c>
      <c r="AD412" s="33" t="s">
        <v>1145</v>
      </c>
      <c r="AE412" s="33" t="s">
        <v>59</v>
      </c>
      <c r="AF412" s="35" t="n">
        <v>44530</v>
      </c>
      <c r="AG412" s="33" t="s">
        <v>71</v>
      </c>
      <c r="AH412" s="33" t="n">
        <v>1</v>
      </c>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c r="EA412" s="38"/>
      <c r="EB412" s="38"/>
      <c r="EC412" s="38"/>
      <c r="ED412" s="38"/>
      <c r="EE412" s="38"/>
      <c r="EF412" s="38"/>
      <c r="EG412" s="38"/>
      <c r="EH412" s="38"/>
      <c r="EI412" s="38"/>
      <c r="EJ412" s="38"/>
      <c r="EK412" s="38"/>
      <c r="EL412" s="38"/>
      <c r="EM412" s="38"/>
      <c r="EN412" s="38"/>
      <c r="EO412" s="38"/>
      <c r="EP412" s="38"/>
      <c r="EQ412" s="38"/>
      <c r="ER412" s="38"/>
      <c r="ES412" s="38"/>
      <c r="ET412" s="38"/>
      <c r="EU412" s="38"/>
    </row>
    <row r="413" s="33" customFormat="true" ht="88.4" hidden="false" customHeight="false" outlineLevel="0" collapsed="false">
      <c r="A413" s="33" t="s">
        <v>1417</v>
      </c>
      <c r="B413" s="33" t="s">
        <v>1397</v>
      </c>
      <c r="C413" s="33" t="s">
        <v>42</v>
      </c>
      <c r="D413" s="33" t="s">
        <v>635</v>
      </c>
      <c r="E413" s="33" t="s">
        <v>1418</v>
      </c>
      <c r="F413" s="33" t="s">
        <v>45</v>
      </c>
      <c r="G413" s="33" t="n">
        <v>80</v>
      </c>
      <c r="H413" s="33" t="s">
        <v>46</v>
      </c>
      <c r="I413" s="33" t="s">
        <v>47</v>
      </c>
      <c r="J413" s="35" t="s">
        <v>129</v>
      </c>
      <c r="K413" s="35" t="s">
        <v>49</v>
      </c>
      <c r="L413" s="35" t="s">
        <v>49</v>
      </c>
      <c r="M413" s="33" t="s">
        <v>50</v>
      </c>
      <c r="N413" s="33" t="s">
        <v>63</v>
      </c>
      <c r="O413" s="33" t="s">
        <v>124</v>
      </c>
      <c r="P413" s="33" t="s">
        <v>45</v>
      </c>
      <c r="Q413" s="33" t="s">
        <v>53</v>
      </c>
      <c r="R413" s="33" t="s">
        <v>1400</v>
      </c>
      <c r="S413" s="46" t="s">
        <v>1401</v>
      </c>
      <c r="T413" s="33" t="s">
        <v>68</v>
      </c>
      <c r="U413" s="36" t="n">
        <f aca="false">_xlfn.IFS(T413="PÚBLICA",3,T413="PÚBLICA CLASIFICADA",2,T413="PÚBLICA RESERVADA",1,T413="ALTA",1,T413="BAJA",3)</f>
        <v>2</v>
      </c>
      <c r="V413" s="33" t="s">
        <v>57</v>
      </c>
      <c r="W413" s="36" t="n">
        <f aca="false">_xlfn.IFS(V413="ALTA",1,V413="MEDIA",2,V413="BAJA",3,V413="N/A",1,V413="NO",3,V413="SI",1)</f>
        <v>2</v>
      </c>
      <c r="X413" s="33" t="s">
        <v>57</v>
      </c>
      <c r="Y413" s="36" t="n">
        <f aca="false">_xlfn.IFS(X413="ALTA",1,X413="MEDIA",2,X413="BAJA",3,X413="N/A",1,X413="no",3,X413="si",1,X413="np",1)</f>
        <v>2</v>
      </c>
      <c r="Z413" s="37" t="n">
        <f aca="false">U413+W413+Y413</f>
        <v>6</v>
      </c>
      <c r="AA413" s="33" t="s">
        <v>53</v>
      </c>
      <c r="AB413" s="33" t="s">
        <v>58</v>
      </c>
      <c r="AC413" s="33" t="s">
        <v>58</v>
      </c>
      <c r="AD413" s="33" t="s">
        <v>1145</v>
      </c>
      <c r="AE413" s="33" t="s">
        <v>59</v>
      </c>
      <c r="AF413" s="35" t="n">
        <v>44530</v>
      </c>
      <c r="AG413" s="33" t="s">
        <v>71</v>
      </c>
      <c r="AH413" s="33" t="n">
        <v>1</v>
      </c>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c r="EA413" s="38"/>
      <c r="EB413" s="38"/>
      <c r="EC413" s="38"/>
      <c r="ED413" s="38"/>
      <c r="EE413" s="38"/>
      <c r="EF413" s="38"/>
      <c r="EG413" s="38"/>
      <c r="EH413" s="38"/>
      <c r="EI413" s="38"/>
      <c r="EJ413" s="38"/>
      <c r="EK413" s="38"/>
      <c r="EL413" s="38"/>
      <c r="EM413" s="38"/>
      <c r="EN413" s="38"/>
      <c r="EO413" s="38"/>
      <c r="EP413" s="38"/>
      <c r="EQ413" s="38"/>
      <c r="ER413" s="38"/>
      <c r="ES413" s="38"/>
      <c r="ET413" s="38"/>
      <c r="EU413" s="38"/>
    </row>
    <row r="414" s="33" customFormat="true" ht="88.4" hidden="false" customHeight="false" outlineLevel="0" collapsed="false">
      <c r="A414" s="33" t="s">
        <v>1419</v>
      </c>
      <c r="B414" s="33" t="s">
        <v>1397</v>
      </c>
      <c r="C414" s="33" t="s">
        <v>42</v>
      </c>
      <c r="D414" s="33" t="s">
        <v>1420</v>
      </c>
      <c r="E414" s="33" t="s">
        <v>1421</v>
      </c>
      <c r="F414" s="33" t="s">
        <v>45</v>
      </c>
      <c r="G414" s="33" t="n">
        <v>80</v>
      </c>
      <c r="H414" s="33" t="s">
        <v>46</v>
      </c>
      <c r="I414" s="33" t="s">
        <v>47</v>
      </c>
      <c r="J414" s="35" t="s">
        <v>48</v>
      </c>
      <c r="K414" s="35" t="s">
        <v>49</v>
      </c>
      <c r="L414" s="35" t="s">
        <v>49</v>
      </c>
      <c r="M414" s="33" t="s">
        <v>50</v>
      </c>
      <c r="N414" s="33" t="s">
        <v>63</v>
      </c>
      <c r="O414" s="33" t="s">
        <v>124</v>
      </c>
      <c r="P414" s="33" t="s">
        <v>45</v>
      </c>
      <c r="Q414" s="33" t="s">
        <v>53</v>
      </c>
      <c r="R414" s="33" t="s">
        <v>1400</v>
      </c>
      <c r="S414" s="46" t="s">
        <v>1401</v>
      </c>
      <c r="T414" s="33" t="s">
        <v>68</v>
      </c>
      <c r="U414" s="36" t="n">
        <f aca="false">_xlfn.IFS(T414="PÚBLICA",3,T414="PÚBLICA CLASIFICADA",2,T414="PÚBLICA RESERVADA",1,T414="ALTA",1,T414="BAJA",3)</f>
        <v>2</v>
      </c>
      <c r="V414" s="33" t="s">
        <v>57</v>
      </c>
      <c r="W414" s="36" t="n">
        <f aca="false">_xlfn.IFS(V414="ALTA",1,V414="MEDIA",2,V414="BAJA",3,V414="N/A",1,V414="NO",3,V414="SI",1)</f>
        <v>2</v>
      </c>
      <c r="X414" s="33" t="s">
        <v>57</v>
      </c>
      <c r="Y414" s="36" t="n">
        <f aca="false">_xlfn.IFS(X414="ALTA",1,X414="MEDIA",2,X414="BAJA",3,X414="N/A",1,X414="no",3,X414="si",1,X414="np",1)</f>
        <v>2</v>
      </c>
      <c r="Z414" s="37" t="n">
        <f aca="false">U414+W414+Y414</f>
        <v>6</v>
      </c>
      <c r="AA414" s="33" t="s">
        <v>53</v>
      </c>
      <c r="AB414" s="33" t="s">
        <v>58</v>
      </c>
      <c r="AC414" s="33" t="s">
        <v>58</v>
      </c>
      <c r="AD414" s="33" t="s">
        <v>1145</v>
      </c>
      <c r="AE414" s="33" t="s">
        <v>59</v>
      </c>
      <c r="AF414" s="35" t="n">
        <v>44530</v>
      </c>
      <c r="AG414" s="33" t="s">
        <v>71</v>
      </c>
      <c r="AH414" s="33" t="n">
        <v>1</v>
      </c>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c r="DX414" s="38"/>
      <c r="DY414" s="38"/>
      <c r="DZ414" s="38"/>
      <c r="EA414" s="38"/>
      <c r="EB414" s="38"/>
      <c r="EC414" s="38"/>
      <c r="ED414" s="38"/>
      <c r="EE414" s="38"/>
      <c r="EF414" s="38"/>
      <c r="EG414" s="38"/>
      <c r="EH414" s="38"/>
      <c r="EI414" s="38"/>
      <c r="EJ414" s="38"/>
      <c r="EK414" s="38"/>
      <c r="EL414" s="38"/>
      <c r="EM414" s="38"/>
      <c r="EN414" s="38"/>
      <c r="EO414" s="38"/>
      <c r="EP414" s="38"/>
      <c r="EQ414" s="38"/>
      <c r="ER414" s="38"/>
      <c r="ES414" s="38"/>
      <c r="ET414" s="38"/>
      <c r="EU414" s="38"/>
    </row>
    <row r="415" s="33" customFormat="true" ht="88.4" hidden="false" customHeight="false" outlineLevel="0" collapsed="false">
      <c r="A415" s="33" t="s">
        <v>1422</v>
      </c>
      <c r="B415" s="33" t="s">
        <v>1397</v>
      </c>
      <c r="C415" s="33" t="s">
        <v>42</v>
      </c>
      <c r="D415" s="33" t="s">
        <v>1423</v>
      </c>
      <c r="E415" s="33" t="s">
        <v>1424</v>
      </c>
      <c r="F415" s="33" t="s">
        <v>45</v>
      </c>
      <c r="G415" s="33" t="n">
        <v>80</v>
      </c>
      <c r="H415" s="33" t="s">
        <v>46</v>
      </c>
      <c r="I415" s="33" t="s">
        <v>47</v>
      </c>
      <c r="J415" s="35" t="s">
        <v>48</v>
      </c>
      <c r="K415" s="35" t="s">
        <v>49</v>
      </c>
      <c r="L415" s="35" t="s">
        <v>49</v>
      </c>
      <c r="M415" s="33" t="s">
        <v>50</v>
      </c>
      <c r="N415" s="33" t="s">
        <v>51</v>
      </c>
      <c r="O415" s="33" t="s">
        <v>67</v>
      </c>
      <c r="P415" s="33" t="s">
        <v>45</v>
      </c>
      <c r="Q415" s="33" t="s">
        <v>53</v>
      </c>
      <c r="R415" s="33" t="s">
        <v>1400</v>
      </c>
      <c r="S415" s="46" t="s">
        <v>1401</v>
      </c>
      <c r="T415" s="33" t="s">
        <v>68</v>
      </c>
      <c r="U415" s="36" t="n">
        <f aca="false">_xlfn.IFS(T415="PÚBLICA",3,T415="PÚBLICA CLASIFICADA",2,T415="PÚBLICA RESERVADA",1,T415="ALTA",1,T415="BAJA",3)</f>
        <v>2</v>
      </c>
      <c r="V415" s="33" t="s">
        <v>57</v>
      </c>
      <c r="W415" s="36" t="n">
        <f aca="false">_xlfn.IFS(V415="ALTA",1,V415="MEDIA",2,V415="BAJA",3,V415="N/A",1,V415="NO",3,V415="SI",1)</f>
        <v>2</v>
      </c>
      <c r="X415" s="33" t="s">
        <v>57</v>
      </c>
      <c r="Y415" s="36" t="n">
        <f aca="false">_xlfn.IFS(X415="ALTA",1,X415="MEDIA",2,X415="BAJA",3,X415="N/A",1,X415="no",3,X415="si",1,X415="np",1)</f>
        <v>2</v>
      </c>
      <c r="Z415" s="37" t="n">
        <f aca="false">U415+W415+Y415</f>
        <v>6</v>
      </c>
      <c r="AA415" s="33" t="s">
        <v>45</v>
      </c>
      <c r="AB415" s="33" t="s">
        <v>58</v>
      </c>
      <c r="AC415" s="33" t="s">
        <v>58</v>
      </c>
      <c r="AD415" s="33" t="s">
        <v>1145</v>
      </c>
      <c r="AE415" s="33" t="s">
        <v>59</v>
      </c>
      <c r="AF415" s="35" t="n">
        <v>44530</v>
      </c>
      <c r="AG415" s="33" t="s">
        <v>71</v>
      </c>
      <c r="AH415" s="33" t="n">
        <v>1</v>
      </c>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c r="DX415" s="38"/>
      <c r="DY415" s="38"/>
      <c r="DZ415" s="38"/>
      <c r="EA415" s="38"/>
      <c r="EB415" s="38"/>
      <c r="EC415" s="38"/>
      <c r="ED415" s="38"/>
      <c r="EE415" s="38"/>
      <c r="EF415" s="38"/>
      <c r="EG415" s="38"/>
      <c r="EH415" s="38"/>
      <c r="EI415" s="38"/>
      <c r="EJ415" s="38"/>
      <c r="EK415" s="38"/>
      <c r="EL415" s="38"/>
      <c r="EM415" s="38"/>
      <c r="EN415" s="38"/>
      <c r="EO415" s="38"/>
      <c r="EP415" s="38"/>
      <c r="EQ415" s="38"/>
      <c r="ER415" s="38"/>
      <c r="ES415" s="38"/>
      <c r="ET415" s="38"/>
      <c r="EU415" s="38"/>
    </row>
    <row r="416" s="33" customFormat="true" ht="88.4" hidden="false" customHeight="false" outlineLevel="0" collapsed="false">
      <c r="A416" s="33" t="s">
        <v>1425</v>
      </c>
      <c r="B416" s="33" t="s">
        <v>1397</v>
      </c>
      <c r="C416" s="33" t="s">
        <v>42</v>
      </c>
      <c r="D416" s="33" t="s">
        <v>1426</v>
      </c>
      <c r="E416" s="33" t="s">
        <v>1427</v>
      </c>
      <c r="F416" s="33" t="s">
        <v>45</v>
      </c>
      <c r="G416" s="33" t="n">
        <v>80</v>
      </c>
      <c r="H416" s="33" t="s">
        <v>136</v>
      </c>
      <c r="I416" s="33" t="s">
        <v>47</v>
      </c>
      <c r="J416" s="35" t="s">
        <v>129</v>
      </c>
      <c r="K416" s="35" t="s">
        <v>49</v>
      </c>
      <c r="L416" s="35" t="s">
        <v>49</v>
      </c>
      <c r="M416" s="33" t="s">
        <v>50</v>
      </c>
      <c r="N416" s="33" t="s">
        <v>52</v>
      </c>
      <c r="O416" s="33" t="s">
        <v>124</v>
      </c>
      <c r="P416" s="33" t="s">
        <v>45</v>
      </c>
      <c r="Q416" s="33" t="s">
        <v>53</v>
      </c>
      <c r="R416" s="33" t="s">
        <v>1400</v>
      </c>
      <c r="S416" s="46" t="s">
        <v>1401</v>
      </c>
      <c r="T416" s="33" t="s">
        <v>68</v>
      </c>
      <c r="U416" s="36" t="n">
        <f aca="false">_xlfn.IFS(T416="PÚBLICA",3,T416="PÚBLICA CLASIFICADA",2,T416="PÚBLICA RESERVADA",1,T416="ALTA",1,T416="BAJA",3)</f>
        <v>2</v>
      </c>
      <c r="V416" s="33" t="s">
        <v>57</v>
      </c>
      <c r="W416" s="36" t="n">
        <f aca="false">_xlfn.IFS(V416="ALTA",1,V416="MEDIA",2,V416="BAJA",3,V416="N/A",1,V416="NO",3,V416="SI",1)</f>
        <v>2</v>
      </c>
      <c r="X416" s="33" t="s">
        <v>57</v>
      </c>
      <c r="Y416" s="36" t="n">
        <f aca="false">_xlfn.IFS(X416="ALTA",1,X416="MEDIA",2,X416="BAJA",3,X416="N/A",1,X416="no",3,X416="si",1,X416="np",1)</f>
        <v>2</v>
      </c>
      <c r="Z416" s="37" t="n">
        <f aca="false">U416+W416+Y416</f>
        <v>6</v>
      </c>
      <c r="AA416" s="33" t="s">
        <v>45</v>
      </c>
      <c r="AB416" s="33" t="s">
        <v>58</v>
      </c>
      <c r="AC416" s="33" t="s">
        <v>58</v>
      </c>
      <c r="AD416" s="33" t="s">
        <v>1145</v>
      </c>
      <c r="AE416" s="33" t="s">
        <v>59</v>
      </c>
      <c r="AF416" s="35" t="n">
        <v>44530</v>
      </c>
      <c r="AG416" s="33" t="s">
        <v>71</v>
      </c>
      <c r="AH416" s="33" t="n">
        <v>1</v>
      </c>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c r="DX416" s="38"/>
      <c r="DY416" s="38"/>
      <c r="DZ416" s="38"/>
      <c r="EA416" s="38"/>
      <c r="EB416" s="38"/>
      <c r="EC416" s="38"/>
      <c r="ED416" s="38"/>
      <c r="EE416" s="38"/>
      <c r="EF416" s="38"/>
      <c r="EG416" s="38"/>
      <c r="EH416" s="38"/>
      <c r="EI416" s="38"/>
      <c r="EJ416" s="38"/>
      <c r="EK416" s="38"/>
      <c r="EL416" s="38"/>
      <c r="EM416" s="38"/>
      <c r="EN416" s="38"/>
      <c r="EO416" s="38"/>
      <c r="EP416" s="38"/>
      <c r="EQ416" s="38"/>
      <c r="ER416" s="38"/>
      <c r="ES416" s="38"/>
      <c r="ET416" s="38"/>
      <c r="EU416" s="38"/>
    </row>
    <row r="417" s="33" customFormat="true" ht="88.4" hidden="false" customHeight="false" outlineLevel="0" collapsed="false">
      <c r="A417" s="33" t="s">
        <v>1428</v>
      </c>
      <c r="B417" s="33" t="s">
        <v>1397</v>
      </c>
      <c r="C417" s="33" t="s">
        <v>42</v>
      </c>
      <c r="D417" s="33" t="s">
        <v>1403</v>
      </c>
      <c r="E417" s="33" t="s">
        <v>1429</v>
      </c>
      <c r="F417" s="33" t="s">
        <v>45</v>
      </c>
      <c r="G417" s="33" t="n">
        <v>80</v>
      </c>
      <c r="H417" s="33" t="s">
        <v>46</v>
      </c>
      <c r="I417" s="33" t="s">
        <v>47</v>
      </c>
      <c r="J417" s="35" t="s">
        <v>129</v>
      </c>
      <c r="K417" s="35" t="s">
        <v>49</v>
      </c>
      <c r="L417" s="35" t="s">
        <v>49</v>
      </c>
      <c r="M417" s="33" t="s">
        <v>50</v>
      </c>
      <c r="N417" s="33" t="s">
        <v>51</v>
      </c>
      <c r="O417" s="33" t="s">
        <v>124</v>
      </c>
      <c r="P417" s="33" t="s">
        <v>45</v>
      </c>
      <c r="Q417" s="33" t="s">
        <v>45</v>
      </c>
      <c r="R417" s="33" t="s">
        <v>1400</v>
      </c>
      <c r="S417" s="46" t="s">
        <v>1401</v>
      </c>
      <c r="T417" s="33" t="s">
        <v>68</v>
      </c>
      <c r="U417" s="36" t="n">
        <f aca="false">_xlfn.IFS(T417="PÚBLICA",3,T417="PÚBLICA CLASIFICADA",2,T417="PÚBLICA RESERVADA",1,T417="ALTA",1,T417="BAJA",3)</f>
        <v>2</v>
      </c>
      <c r="V417" s="33" t="s">
        <v>57</v>
      </c>
      <c r="W417" s="36" t="n">
        <f aca="false">_xlfn.IFS(V417="ALTA",1,V417="MEDIA",2,V417="BAJA",3,V417="N/A",1,V417="NO",3,V417="SI",1)</f>
        <v>2</v>
      </c>
      <c r="X417" s="33" t="s">
        <v>57</v>
      </c>
      <c r="Y417" s="36" t="n">
        <f aca="false">_xlfn.IFS(X417="ALTA",1,X417="MEDIA",2,X417="BAJA",3,X417="N/A",1,X417="no",3,X417="si",1,X417="np",1)</f>
        <v>2</v>
      </c>
      <c r="Z417" s="37" t="n">
        <f aca="false">U417+W417+Y417</f>
        <v>6</v>
      </c>
      <c r="AA417" s="33" t="s">
        <v>45</v>
      </c>
      <c r="AB417" s="33" t="s">
        <v>58</v>
      </c>
      <c r="AC417" s="33" t="s">
        <v>58</v>
      </c>
      <c r="AD417" s="33" t="s">
        <v>1145</v>
      </c>
      <c r="AE417" s="33" t="s">
        <v>59</v>
      </c>
      <c r="AF417" s="35" t="n">
        <v>44530</v>
      </c>
      <c r="AG417" s="33" t="s">
        <v>71</v>
      </c>
      <c r="AH417" s="33" t="n">
        <v>1</v>
      </c>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c r="DX417" s="38"/>
      <c r="DY417" s="38"/>
      <c r="DZ417" s="38"/>
      <c r="EA417" s="38"/>
      <c r="EB417" s="38"/>
      <c r="EC417" s="38"/>
      <c r="ED417" s="38"/>
      <c r="EE417" s="38"/>
      <c r="EF417" s="38"/>
      <c r="EG417" s="38"/>
      <c r="EH417" s="38"/>
      <c r="EI417" s="38"/>
      <c r="EJ417" s="38"/>
      <c r="EK417" s="38"/>
      <c r="EL417" s="38"/>
      <c r="EM417" s="38"/>
      <c r="EN417" s="38"/>
      <c r="EO417" s="38"/>
      <c r="EP417" s="38"/>
      <c r="EQ417" s="38"/>
      <c r="ER417" s="38"/>
      <c r="ES417" s="38"/>
      <c r="ET417" s="38"/>
      <c r="EU417" s="38"/>
    </row>
    <row r="418" s="33" customFormat="true" ht="88.4" hidden="false" customHeight="false" outlineLevel="0" collapsed="false">
      <c r="A418" s="33" t="s">
        <v>1430</v>
      </c>
      <c r="B418" s="33" t="s">
        <v>1397</v>
      </c>
      <c r="C418" s="33" t="s">
        <v>42</v>
      </c>
      <c r="D418" s="33" t="s">
        <v>1431</v>
      </c>
      <c r="E418" s="33" t="s">
        <v>1432</v>
      </c>
      <c r="F418" s="33" t="s">
        <v>45</v>
      </c>
      <c r="G418" s="33" t="n">
        <v>80</v>
      </c>
      <c r="H418" s="33" t="s">
        <v>46</v>
      </c>
      <c r="I418" s="33" t="s">
        <v>47</v>
      </c>
      <c r="J418" s="35" t="s">
        <v>129</v>
      </c>
      <c r="K418" s="35" t="s">
        <v>49</v>
      </c>
      <c r="L418" s="35" t="s">
        <v>49</v>
      </c>
      <c r="M418" s="33" t="s">
        <v>50</v>
      </c>
      <c r="N418" s="33" t="s">
        <v>63</v>
      </c>
      <c r="O418" s="33" t="s">
        <v>124</v>
      </c>
      <c r="P418" s="33" t="s">
        <v>45</v>
      </c>
      <c r="Q418" s="33" t="s">
        <v>53</v>
      </c>
      <c r="R418" s="33" t="s">
        <v>1400</v>
      </c>
      <c r="S418" s="46" t="s">
        <v>1401</v>
      </c>
      <c r="T418" s="33" t="s">
        <v>68</v>
      </c>
      <c r="U418" s="36" t="n">
        <f aca="false">_xlfn.IFS(T418="PÚBLICA",3,T418="PÚBLICA CLASIFICADA",2,T418="PÚBLICA RESERVADA",1,T418="ALTA",1,T418="BAJA",3)</f>
        <v>2</v>
      </c>
      <c r="V418" s="33" t="s">
        <v>57</v>
      </c>
      <c r="W418" s="36" t="n">
        <f aca="false">_xlfn.IFS(V418="ALTA",1,V418="MEDIA",2,V418="BAJA",3,V418="N/A",1,V418="NO",3,V418="SI",1)</f>
        <v>2</v>
      </c>
      <c r="X418" s="33" t="s">
        <v>57</v>
      </c>
      <c r="Y418" s="36" t="n">
        <f aca="false">_xlfn.IFS(X418="ALTA",1,X418="MEDIA",2,X418="BAJA",3,X418="N/A",1,X418="no",3,X418="si",1,X418="np",1)</f>
        <v>2</v>
      </c>
      <c r="Z418" s="37" t="n">
        <f aca="false">U418+W418+Y418</f>
        <v>6</v>
      </c>
      <c r="AA418" s="33" t="s">
        <v>45</v>
      </c>
      <c r="AB418" s="33" t="s">
        <v>58</v>
      </c>
      <c r="AC418" s="33" t="s">
        <v>58</v>
      </c>
      <c r="AD418" s="33" t="s">
        <v>1145</v>
      </c>
      <c r="AE418" s="33" t="s">
        <v>59</v>
      </c>
      <c r="AF418" s="35" t="n">
        <v>44530</v>
      </c>
      <c r="AG418" s="33" t="s">
        <v>71</v>
      </c>
      <c r="AH418" s="33" t="n">
        <v>1</v>
      </c>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c r="DX418" s="38"/>
      <c r="DY418" s="38"/>
      <c r="DZ418" s="38"/>
      <c r="EA418" s="38"/>
      <c r="EB418" s="38"/>
      <c r="EC418" s="38"/>
      <c r="ED418" s="38"/>
      <c r="EE418" s="38"/>
      <c r="EF418" s="38"/>
      <c r="EG418" s="38"/>
      <c r="EH418" s="38"/>
      <c r="EI418" s="38"/>
      <c r="EJ418" s="38"/>
      <c r="EK418" s="38"/>
      <c r="EL418" s="38"/>
      <c r="EM418" s="38"/>
      <c r="EN418" s="38"/>
      <c r="EO418" s="38"/>
      <c r="EP418" s="38"/>
      <c r="EQ418" s="38"/>
      <c r="ER418" s="38"/>
      <c r="ES418" s="38"/>
      <c r="ET418" s="38"/>
      <c r="EU418" s="38"/>
    </row>
    <row r="419" s="33" customFormat="true" ht="37.85" hidden="false" customHeight="false" outlineLevel="0" collapsed="false">
      <c r="A419" s="33" t="s">
        <v>1433</v>
      </c>
      <c r="B419" s="33" t="s">
        <v>1397</v>
      </c>
      <c r="C419" s="33" t="s">
        <v>42</v>
      </c>
      <c r="D419" s="33" t="s">
        <v>1434</v>
      </c>
      <c r="E419" s="33" t="s">
        <v>1435</v>
      </c>
      <c r="F419" s="33" t="s">
        <v>45</v>
      </c>
      <c r="G419" s="33" t="n">
        <v>80</v>
      </c>
      <c r="H419" s="33" t="s">
        <v>46</v>
      </c>
      <c r="I419" s="33" t="s">
        <v>47</v>
      </c>
      <c r="J419" s="35" t="s">
        <v>129</v>
      </c>
      <c r="K419" s="35" t="s">
        <v>49</v>
      </c>
      <c r="L419" s="35" t="s">
        <v>49</v>
      </c>
      <c r="M419" s="33" t="s">
        <v>50</v>
      </c>
      <c r="N419" s="33" t="s">
        <v>63</v>
      </c>
      <c r="O419" s="33" t="s">
        <v>124</v>
      </c>
      <c r="P419" s="33" t="s">
        <v>45</v>
      </c>
      <c r="Q419" s="33" t="s">
        <v>53</v>
      </c>
      <c r="R419" s="33" t="s">
        <v>1400</v>
      </c>
      <c r="S419" s="46" t="s">
        <v>1401</v>
      </c>
      <c r="T419" s="33" t="s">
        <v>55</v>
      </c>
      <c r="U419" s="36" t="n">
        <f aca="false">_xlfn.IFS(T419="PÚBLICA",3,T419="PÚBLICA CLASIFICADA",2,T419="PÚBLICA RESERVADA",1,T419="ALTA",1,T419="BAJA",3)</f>
        <v>3</v>
      </c>
      <c r="V419" s="33" t="s">
        <v>57</v>
      </c>
      <c r="W419" s="36" t="n">
        <f aca="false">_xlfn.IFS(V419="ALTA",1,V419="MEDIA",2,V419="BAJA",3,V419="N/A",1,V419="NO",3,V419="SI",1)</f>
        <v>2</v>
      </c>
      <c r="X419" s="33" t="s">
        <v>57</v>
      </c>
      <c r="Y419" s="36" t="n">
        <f aca="false">_xlfn.IFS(X419="ALTA",1,X419="MEDIA",2,X419="BAJA",3,X419="N/A",1,X419="no",3,X419="si",1,X419="np",1)</f>
        <v>2</v>
      </c>
      <c r="Z419" s="37" t="n">
        <f aca="false">U419+W419+Y419</f>
        <v>7</v>
      </c>
      <c r="AA419" s="33" t="s">
        <v>53</v>
      </c>
      <c r="AB419" s="33" t="s">
        <v>47</v>
      </c>
      <c r="AC419" s="33" t="s">
        <v>47</v>
      </c>
      <c r="AD419" s="33" t="s">
        <v>47</v>
      </c>
      <c r="AE419" s="33" t="s">
        <v>47</v>
      </c>
      <c r="AF419" s="35" t="n">
        <v>44530</v>
      </c>
      <c r="AG419" s="33" t="s">
        <v>47</v>
      </c>
      <c r="AH419" s="33" t="n">
        <v>1</v>
      </c>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c r="DX419" s="38"/>
      <c r="DY419" s="38"/>
      <c r="DZ419" s="38"/>
      <c r="EA419" s="38"/>
      <c r="EB419" s="38"/>
      <c r="EC419" s="38"/>
      <c r="ED419" s="38"/>
      <c r="EE419" s="38"/>
      <c r="EF419" s="38"/>
      <c r="EG419" s="38"/>
      <c r="EH419" s="38"/>
      <c r="EI419" s="38"/>
      <c r="EJ419" s="38"/>
      <c r="EK419" s="38"/>
      <c r="EL419" s="38"/>
      <c r="EM419" s="38"/>
      <c r="EN419" s="38"/>
      <c r="EO419" s="38"/>
      <c r="EP419" s="38"/>
      <c r="EQ419" s="38"/>
      <c r="ER419" s="38"/>
      <c r="ES419" s="38"/>
      <c r="ET419" s="38"/>
      <c r="EU419" s="38"/>
    </row>
    <row r="420" s="33" customFormat="true" ht="37.85" hidden="false" customHeight="false" outlineLevel="0" collapsed="false">
      <c r="A420" s="33" t="s">
        <v>1436</v>
      </c>
      <c r="B420" s="33" t="s">
        <v>1397</v>
      </c>
      <c r="C420" s="33" t="s">
        <v>42</v>
      </c>
      <c r="D420" s="33" t="s">
        <v>1437</v>
      </c>
      <c r="E420" s="33" t="s">
        <v>1438</v>
      </c>
      <c r="F420" s="33" t="s">
        <v>45</v>
      </c>
      <c r="G420" s="33" t="n">
        <v>135</v>
      </c>
      <c r="H420" s="33" t="s">
        <v>46</v>
      </c>
      <c r="I420" s="33" t="s">
        <v>47</v>
      </c>
      <c r="J420" s="35" t="s">
        <v>48</v>
      </c>
      <c r="K420" s="35" t="s">
        <v>49</v>
      </c>
      <c r="L420" s="35" t="s">
        <v>49</v>
      </c>
      <c r="M420" s="33" t="s">
        <v>50</v>
      </c>
      <c r="N420" s="33" t="s">
        <v>63</v>
      </c>
      <c r="O420" s="33" t="s">
        <v>124</v>
      </c>
      <c r="P420" s="33" t="s">
        <v>45</v>
      </c>
      <c r="Q420" s="33" t="s">
        <v>45</v>
      </c>
      <c r="R420" s="33" t="s">
        <v>1400</v>
      </c>
      <c r="S420" s="46" t="s">
        <v>1401</v>
      </c>
      <c r="T420" s="33" t="s">
        <v>55</v>
      </c>
      <c r="U420" s="36" t="n">
        <f aca="false">_xlfn.IFS(T420="PÚBLICA",3,T420="PÚBLICA CLASIFICADA",2,T420="PÚBLICA RESERVADA",1,T420="ALTA",1,T420="BAJA",3)</f>
        <v>3</v>
      </c>
      <c r="V420" s="33" t="s">
        <v>57</v>
      </c>
      <c r="W420" s="36" t="n">
        <f aca="false">_xlfn.IFS(V420="ALTA",1,V420="MEDIA",2,V420="BAJA",3,V420="N/A",1,V420="NO",3,V420="SI",1)</f>
        <v>2</v>
      </c>
      <c r="X420" s="33" t="s">
        <v>57</v>
      </c>
      <c r="Y420" s="36" t="n">
        <f aca="false">_xlfn.IFS(X420="ALTA",1,X420="MEDIA",2,X420="BAJA",3,X420="N/A",1,X420="no",3,X420="si",1,X420="np",1)</f>
        <v>2</v>
      </c>
      <c r="Z420" s="37" t="n">
        <f aca="false">U420+W420+Y420</f>
        <v>7</v>
      </c>
      <c r="AA420" s="33" t="s">
        <v>53</v>
      </c>
      <c r="AB420" s="33" t="s">
        <v>47</v>
      </c>
      <c r="AC420" s="33" t="s">
        <v>47</v>
      </c>
      <c r="AD420" s="33" t="s">
        <v>47</v>
      </c>
      <c r="AE420" s="33" t="s">
        <v>47</v>
      </c>
      <c r="AF420" s="35" t="n">
        <v>44530</v>
      </c>
      <c r="AG420" s="33" t="s">
        <v>47</v>
      </c>
      <c r="AH420" s="33" t="n">
        <v>1</v>
      </c>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c r="DX420" s="38"/>
      <c r="DY420" s="38"/>
      <c r="DZ420" s="38"/>
      <c r="EA420" s="38"/>
      <c r="EB420" s="38"/>
      <c r="EC420" s="38"/>
      <c r="ED420" s="38"/>
      <c r="EE420" s="38"/>
      <c r="EF420" s="38"/>
      <c r="EG420" s="38"/>
      <c r="EH420" s="38"/>
      <c r="EI420" s="38"/>
      <c r="EJ420" s="38"/>
      <c r="EK420" s="38"/>
      <c r="EL420" s="38"/>
      <c r="EM420" s="38"/>
      <c r="EN420" s="38"/>
      <c r="EO420" s="38"/>
      <c r="EP420" s="38"/>
      <c r="EQ420" s="38"/>
      <c r="ER420" s="38"/>
      <c r="ES420" s="38"/>
      <c r="ET420" s="38"/>
      <c r="EU420" s="38"/>
    </row>
    <row r="421" s="33" customFormat="true" ht="37.85" hidden="false" customHeight="false" outlineLevel="0" collapsed="false">
      <c r="A421" s="33" t="s">
        <v>1439</v>
      </c>
      <c r="B421" s="33" t="s">
        <v>1397</v>
      </c>
      <c r="C421" s="33" t="s">
        <v>42</v>
      </c>
      <c r="D421" s="33" t="s">
        <v>1440</v>
      </c>
      <c r="E421" s="33" t="s">
        <v>1441</v>
      </c>
      <c r="F421" s="33" t="s">
        <v>45</v>
      </c>
      <c r="G421" s="33" t="n">
        <v>135</v>
      </c>
      <c r="H421" s="33" t="s">
        <v>46</v>
      </c>
      <c r="I421" s="33" t="s">
        <v>47</v>
      </c>
      <c r="J421" s="35" t="s">
        <v>48</v>
      </c>
      <c r="K421" s="35" t="s">
        <v>49</v>
      </c>
      <c r="L421" s="35" t="s">
        <v>49</v>
      </c>
      <c r="M421" s="33" t="s">
        <v>50</v>
      </c>
      <c r="N421" s="33" t="s">
        <v>63</v>
      </c>
      <c r="O421" s="33" t="s">
        <v>124</v>
      </c>
      <c r="P421" s="33" t="s">
        <v>45</v>
      </c>
      <c r="Q421" s="33" t="s">
        <v>45</v>
      </c>
      <c r="R421" s="33" t="s">
        <v>1400</v>
      </c>
      <c r="S421" s="46" t="s">
        <v>1401</v>
      </c>
      <c r="T421" s="33" t="s">
        <v>55</v>
      </c>
      <c r="U421" s="36" t="n">
        <f aca="false">_xlfn.IFS(T421="PÚBLICA",3,T421="PÚBLICA CLASIFICADA",2,T421="PÚBLICA RESERVADA",1,T421="ALTA",1,T421="BAJA",3)</f>
        <v>3</v>
      </c>
      <c r="V421" s="33" t="s">
        <v>57</v>
      </c>
      <c r="W421" s="36" t="n">
        <f aca="false">_xlfn.IFS(V421="ALTA",1,V421="MEDIA",2,V421="BAJA",3,V421="N/A",1,V421="NO",3,V421="SI",1)</f>
        <v>2</v>
      </c>
      <c r="X421" s="33" t="s">
        <v>57</v>
      </c>
      <c r="Y421" s="36" t="n">
        <f aca="false">_xlfn.IFS(X421="ALTA",1,X421="MEDIA",2,X421="BAJA",3,X421="N/A",1,X421="no",3,X421="si",1,X421="np",1)</f>
        <v>2</v>
      </c>
      <c r="Z421" s="37" t="n">
        <f aca="false">U421+W421+Y421</f>
        <v>7</v>
      </c>
      <c r="AA421" s="33" t="s">
        <v>53</v>
      </c>
      <c r="AB421" s="33" t="s">
        <v>47</v>
      </c>
      <c r="AC421" s="33" t="s">
        <v>47</v>
      </c>
      <c r="AD421" s="33" t="s">
        <v>47</v>
      </c>
      <c r="AE421" s="33" t="s">
        <v>47</v>
      </c>
      <c r="AF421" s="35" t="n">
        <v>44530</v>
      </c>
      <c r="AG421" s="33" t="s">
        <v>47</v>
      </c>
      <c r="AH421" s="33" t="n">
        <v>1</v>
      </c>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c r="DX421" s="38"/>
      <c r="DY421" s="38"/>
      <c r="DZ421" s="38"/>
      <c r="EA421" s="38"/>
      <c r="EB421" s="38"/>
      <c r="EC421" s="38"/>
      <c r="ED421" s="38"/>
      <c r="EE421" s="38"/>
      <c r="EF421" s="38"/>
      <c r="EG421" s="38"/>
      <c r="EH421" s="38"/>
      <c r="EI421" s="38"/>
      <c r="EJ421" s="38"/>
      <c r="EK421" s="38"/>
      <c r="EL421" s="38"/>
      <c r="EM421" s="38"/>
      <c r="EN421" s="38"/>
      <c r="EO421" s="38"/>
      <c r="EP421" s="38"/>
      <c r="EQ421" s="38"/>
      <c r="ER421" s="38"/>
      <c r="ES421" s="38"/>
      <c r="ET421" s="38"/>
      <c r="EU421" s="38"/>
    </row>
    <row r="422" s="33" customFormat="true" ht="37.85" hidden="false" customHeight="false" outlineLevel="0" collapsed="false">
      <c r="A422" s="33" t="s">
        <v>1442</v>
      </c>
      <c r="B422" s="33" t="s">
        <v>1397</v>
      </c>
      <c r="C422" s="33" t="s">
        <v>42</v>
      </c>
      <c r="D422" s="33" t="s">
        <v>1443</v>
      </c>
      <c r="E422" s="33" t="s">
        <v>1444</v>
      </c>
      <c r="F422" s="33" t="s">
        <v>45</v>
      </c>
      <c r="G422" s="40" t="n">
        <v>135</v>
      </c>
      <c r="H422" s="33" t="s">
        <v>46</v>
      </c>
      <c r="I422" s="33" t="s">
        <v>47</v>
      </c>
      <c r="J422" s="35" t="s">
        <v>48</v>
      </c>
      <c r="K422" s="35" t="s">
        <v>49</v>
      </c>
      <c r="L422" s="35" t="s">
        <v>49</v>
      </c>
      <c r="M422" s="33" t="s">
        <v>50</v>
      </c>
      <c r="N422" s="33" t="s">
        <v>63</v>
      </c>
      <c r="O422" s="33" t="s">
        <v>124</v>
      </c>
      <c r="P422" s="33" t="s">
        <v>45</v>
      </c>
      <c r="Q422" s="33" t="s">
        <v>45</v>
      </c>
      <c r="R422" s="33" t="s">
        <v>1400</v>
      </c>
      <c r="S422" s="46" t="s">
        <v>1401</v>
      </c>
      <c r="T422" s="33" t="s">
        <v>55</v>
      </c>
      <c r="U422" s="36" t="n">
        <f aca="false">_xlfn.IFS(T422="PÚBLICA",3,T422="PÚBLICA CLASIFICADA",2,T422="PÚBLICA RESERVADA",1,T422="ALTA",1,T422="BAJA",3)</f>
        <v>3</v>
      </c>
      <c r="V422" s="33" t="s">
        <v>57</v>
      </c>
      <c r="W422" s="36" t="n">
        <f aca="false">_xlfn.IFS(V422="ALTA",1,V422="MEDIA",2,V422="BAJA",3,V422="N/A",1,V422="NO",3,V422="SI",1)</f>
        <v>2</v>
      </c>
      <c r="X422" s="33" t="s">
        <v>57</v>
      </c>
      <c r="Y422" s="36" t="n">
        <f aca="false">_xlfn.IFS(X422="ALTA",1,X422="MEDIA",2,X422="BAJA",3,X422="N/A",1,X422="no",3,X422="si",1,X422="np",1)</f>
        <v>2</v>
      </c>
      <c r="Z422" s="37" t="n">
        <f aca="false">U422+W422+Y422</f>
        <v>7</v>
      </c>
      <c r="AA422" s="33" t="s">
        <v>53</v>
      </c>
      <c r="AB422" s="33" t="s">
        <v>47</v>
      </c>
      <c r="AC422" s="33" t="s">
        <v>47</v>
      </c>
      <c r="AD422" s="33" t="s">
        <v>47</v>
      </c>
      <c r="AE422" s="33" t="s">
        <v>47</v>
      </c>
      <c r="AF422" s="35" t="n">
        <v>44530</v>
      </c>
      <c r="AG422" s="33" t="s">
        <v>47</v>
      </c>
      <c r="AH422" s="33" t="n">
        <v>1</v>
      </c>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c r="DX422" s="38"/>
      <c r="DY422" s="38"/>
      <c r="DZ422" s="38"/>
      <c r="EA422" s="38"/>
      <c r="EB422" s="38"/>
      <c r="EC422" s="38"/>
      <c r="ED422" s="38"/>
      <c r="EE422" s="38"/>
      <c r="EF422" s="38"/>
      <c r="EG422" s="38"/>
      <c r="EH422" s="38"/>
      <c r="EI422" s="38"/>
      <c r="EJ422" s="38"/>
      <c r="EK422" s="38"/>
      <c r="EL422" s="38"/>
      <c r="EM422" s="38"/>
      <c r="EN422" s="38"/>
      <c r="EO422" s="38"/>
      <c r="EP422" s="38"/>
      <c r="EQ422" s="38"/>
      <c r="ER422" s="38"/>
      <c r="ES422" s="38"/>
      <c r="ET422" s="38"/>
      <c r="EU422" s="38"/>
    </row>
    <row r="423" s="33" customFormat="true" ht="37.85" hidden="false" customHeight="false" outlineLevel="0" collapsed="false">
      <c r="A423" s="33" t="s">
        <v>1445</v>
      </c>
      <c r="B423" s="33" t="s">
        <v>1397</v>
      </c>
      <c r="C423" s="33" t="s">
        <v>42</v>
      </c>
      <c r="D423" s="33" t="s">
        <v>1446</v>
      </c>
      <c r="E423" s="33" t="s">
        <v>1447</v>
      </c>
      <c r="F423" s="33" t="s">
        <v>45</v>
      </c>
      <c r="G423" s="33" t="n">
        <v>135</v>
      </c>
      <c r="H423" s="33" t="s">
        <v>46</v>
      </c>
      <c r="I423" s="33" t="s">
        <v>47</v>
      </c>
      <c r="J423" s="35" t="s">
        <v>48</v>
      </c>
      <c r="K423" s="35" t="s">
        <v>49</v>
      </c>
      <c r="L423" s="35" t="s">
        <v>49</v>
      </c>
      <c r="M423" s="33" t="s">
        <v>50</v>
      </c>
      <c r="N423" s="33" t="s">
        <v>63</v>
      </c>
      <c r="O423" s="33" t="s">
        <v>124</v>
      </c>
      <c r="P423" s="33" t="s">
        <v>45</v>
      </c>
      <c r="Q423" s="33" t="s">
        <v>45</v>
      </c>
      <c r="R423" s="33" t="s">
        <v>1400</v>
      </c>
      <c r="S423" s="46" t="s">
        <v>1401</v>
      </c>
      <c r="T423" s="33" t="s">
        <v>55</v>
      </c>
      <c r="U423" s="36" t="n">
        <f aca="false">_xlfn.IFS(T423="PÚBLICA",3,T423="PÚBLICA CLASIFICADA",2,T423="PÚBLICA RESERVADA",1,T423="ALTA",1,T423="BAJA",3)</f>
        <v>3</v>
      </c>
      <c r="V423" s="33" t="s">
        <v>57</v>
      </c>
      <c r="W423" s="36" t="n">
        <f aca="false">_xlfn.IFS(V423="ALTA",1,V423="MEDIA",2,V423="BAJA",3,V423="N/A",1,V423="NO",3,V423="SI",1)</f>
        <v>2</v>
      </c>
      <c r="X423" s="33" t="s">
        <v>57</v>
      </c>
      <c r="Y423" s="36" t="n">
        <f aca="false">_xlfn.IFS(X423="ALTA",1,X423="MEDIA",2,X423="BAJA",3,X423="N/A",1,X423="no",3,X423="si",1,X423="np",1)</f>
        <v>2</v>
      </c>
      <c r="Z423" s="37" t="n">
        <f aca="false">U423+W423+Y423</f>
        <v>7</v>
      </c>
      <c r="AA423" s="33" t="s">
        <v>53</v>
      </c>
      <c r="AB423" s="33" t="s">
        <v>47</v>
      </c>
      <c r="AC423" s="33" t="s">
        <v>47</v>
      </c>
      <c r="AD423" s="33" t="s">
        <v>47</v>
      </c>
      <c r="AE423" s="33" t="s">
        <v>47</v>
      </c>
      <c r="AF423" s="35" t="n">
        <v>44530</v>
      </c>
      <c r="AG423" s="33" t="s">
        <v>47</v>
      </c>
      <c r="AH423" s="33" t="n">
        <v>1</v>
      </c>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c r="DX423" s="38"/>
      <c r="DY423" s="38"/>
      <c r="DZ423" s="38"/>
      <c r="EA423" s="38"/>
      <c r="EB423" s="38"/>
      <c r="EC423" s="38"/>
      <c r="ED423" s="38"/>
      <c r="EE423" s="38"/>
      <c r="EF423" s="38"/>
      <c r="EG423" s="38"/>
      <c r="EH423" s="38"/>
      <c r="EI423" s="38"/>
      <c r="EJ423" s="38"/>
      <c r="EK423" s="38"/>
      <c r="EL423" s="38"/>
      <c r="EM423" s="38"/>
      <c r="EN423" s="38"/>
      <c r="EO423" s="38"/>
      <c r="EP423" s="38"/>
      <c r="EQ423" s="38"/>
      <c r="ER423" s="38"/>
      <c r="ES423" s="38"/>
      <c r="ET423" s="38"/>
      <c r="EU423" s="38"/>
    </row>
    <row r="424" s="33" customFormat="true" ht="88.4" hidden="false" customHeight="false" outlineLevel="0" collapsed="false">
      <c r="A424" s="33" t="s">
        <v>1448</v>
      </c>
      <c r="B424" s="33" t="s">
        <v>1397</v>
      </c>
      <c r="C424" s="33" t="s">
        <v>42</v>
      </c>
      <c r="D424" s="33" t="s">
        <v>1449</v>
      </c>
      <c r="E424" s="33" t="s">
        <v>1450</v>
      </c>
      <c r="F424" s="33" t="s">
        <v>45</v>
      </c>
      <c r="G424" s="33" t="n">
        <v>10</v>
      </c>
      <c r="H424" s="33" t="s">
        <v>46</v>
      </c>
      <c r="I424" s="33" t="s">
        <v>47</v>
      </c>
      <c r="J424" s="35" t="s">
        <v>129</v>
      </c>
      <c r="K424" s="35" t="s">
        <v>49</v>
      </c>
      <c r="L424" s="35" t="s">
        <v>49</v>
      </c>
      <c r="M424" s="33" t="s">
        <v>50</v>
      </c>
      <c r="N424" s="33" t="s">
        <v>52</v>
      </c>
      <c r="O424" s="33" t="s">
        <v>124</v>
      </c>
      <c r="P424" s="33" t="s">
        <v>45</v>
      </c>
      <c r="Q424" s="33" t="s">
        <v>53</v>
      </c>
      <c r="R424" s="33" t="s">
        <v>1400</v>
      </c>
      <c r="S424" s="46" t="s">
        <v>1401</v>
      </c>
      <c r="T424" s="33" t="s">
        <v>68</v>
      </c>
      <c r="U424" s="36" t="n">
        <f aca="false">_xlfn.IFS(T424="PÚBLICA",3,T424="PÚBLICA CLASIFICADA",2,T424="PÚBLICA RESERVADA",1,T424="ALTA",1,T424="BAJA",3)</f>
        <v>2</v>
      </c>
      <c r="V424" s="33" t="s">
        <v>57</v>
      </c>
      <c r="W424" s="36" t="n">
        <f aca="false">_xlfn.IFS(V424="ALTA",1,V424="MEDIA",2,V424="BAJA",3,V424="N/A",1,V424="NO",3,V424="SI",1)</f>
        <v>2</v>
      </c>
      <c r="X424" s="33" t="s">
        <v>57</v>
      </c>
      <c r="Y424" s="36" t="n">
        <f aca="false">_xlfn.IFS(X424="ALTA",1,X424="MEDIA",2,X424="BAJA",3,X424="N/A",1,X424="no",3,X424="si",1,X424="np",1)</f>
        <v>2</v>
      </c>
      <c r="Z424" s="37" t="n">
        <f aca="false">U424+W424+Y424</f>
        <v>6</v>
      </c>
      <c r="AA424" s="33" t="s">
        <v>45</v>
      </c>
      <c r="AB424" s="33" t="s">
        <v>58</v>
      </c>
      <c r="AC424" s="33" t="s">
        <v>58</v>
      </c>
      <c r="AD424" s="33" t="s">
        <v>1145</v>
      </c>
      <c r="AE424" s="33" t="s">
        <v>59</v>
      </c>
      <c r="AF424" s="35" t="n">
        <v>44530</v>
      </c>
      <c r="AG424" s="33" t="s">
        <v>71</v>
      </c>
      <c r="AH424" s="33" t="n">
        <v>1</v>
      </c>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c r="DX424" s="38"/>
      <c r="DY424" s="38"/>
      <c r="DZ424" s="38"/>
      <c r="EA424" s="38"/>
      <c r="EB424" s="38"/>
      <c r="EC424" s="38"/>
      <c r="ED424" s="38"/>
      <c r="EE424" s="38"/>
      <c r="EF424" s="38"/>
      <c r="EG424" s="38"/>
      <c r="EH424" s="38"/>
      <c r="EI424" s="38"/>
      <c r="EJ424" s="38"/>
      <c r="EK424" s="38"/>
      <c r="EL424" s="38"/>
      <c r="EM424" s="38"/>
      <c r="EN424" s="38"/>
      <c r="EO424" s="38"/>
      <c r="EP424" s="38"/>
      <c r="EQ424" s="38"/>
      <c r="ER424" s="38"/>
      <c r="ES424" s="38"/>
      <c r="ET424" s="38"/>
      <c r="EU424" s="38"/>
    </row>
    <row r="425" s="33" customFormat="true" ht="88.4" hidden="false" customHeight="false" outlineLevel="0" collapsed="false">
      <c r="A425" s="33" t="s">
        <v>1451</v>
      </c>
      <c r="B425" s="33" t="s">
        <v>1397</v>
      </c>
      <c r="C425" s="33" t="s">
        <v>42</v>
      </c>
      <c r="D425" s="33" t="s">
        <v>1452</v>
      </c>
      <c r="E425" s="33" t="s">
        <v>1453</v>
      </c>
      <c r="F425" s="33" t="s">
        <v>45</v>
      </c>
      <c r="G425" s="40" t="n">
        <v>135</v>
      </c>
      <c r="H425" s="33" t="s">
        <v>46</v>
      </c>
      <c r="I425" s="33" t="s">
        <v>47</v>
      </c>
      <c r="J425" s="35" t="s">
        <v>129</v>
      </c>
      <c r="K425" s="35" t="s">
        <v>49</v>
      </c>
      <c r="L425" s="35" t="s">
        <v>49</v>
      </c>
      <c r="M425" s="33" t="s">
        <v>50</v>
      </c>
      <c r="N425" s="33" t="s">
        <v>52</v>
      </c>
      <c r="O425" s="33" t="s">
        <v>124</v>
      </c>
      <c r="P425" s="33" t="s">
        <v>45</v>
      </c>
      <c r="Q425" s="33" t="s">
        <v>53</v>
      </c>
      <c r="R425" s="33" t="s">
        <v>1400</v>
      </c>
      <c r="S425" s="46" t="s">
        <v>1401</v>
      </c>
      <c r="T425" s="33" t="s">
        <v>68</v>
      </c>
      <c r="U425" s="36" t="n">
        <f aca="false">_xlfn.IFS(T425="PÚBLICA",3,T425="PÚBLICA CLASIFICADA",2,T425="PÚBLICA RESERVADA",1,T425="ALTA",1,T425="BAJA",3)</f>
        <v>2</v>
      </c>
      <c r="V425" s="33" t="s">
        <v>57</v>
      </c>
      <c r="W425" s="36" t="n">
        <f aca="false">_xlfn.IFS(V425="ALTA",1,V425="MEDIA",2,V425="BAJA",3,V425="N/A",1,V425="NO",3,V425="SI",1)</f>
        <v>2</v>
      </c>
      <c r="X425" s="33" t="s">
        <v>57</v>
      </c>
      <c r="Y425" s="36" t="n">
        <f aca="false">_xlfn.IFS(X425="ALTA",1,X425="MEDIA",2,X425="BAJA",3,X425="N/A",1,X425="no",3,X425="si",1,X425="np",1)</f>
        <v>2</v>
      </c>
      <c r="Z425" s="37" t="n">
        <f aca="false">U425+W425+Y425</f>
        <v>6</v>
      </c>
      <c r="AA425" s="33" t="s">
        <v>45</v>
      </c>
      <c r="AB425" s="33" t="s">
        <v>58</v>
      </c>
      <c r="AC425" s="33" t="s">
        <v>58</v>
      </c>
      <c r="AD425" s="33" t="s">
        <v>1145</v>
      </c>
      <c r="AE425" s="33" t="s">
        <v>59</v>
      </c>
      <c r="AF425" s="35" t="n">
        <v>44530</v>
      </c>
      <c r="AG425" s="33" t="s">
        <v>71</v>
      </c>
      <c r="AH425" s="33" t="n">
        <v>1</v>
      </c>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c r="DX425" s="38"/>
      <c r="DY425" s="38"/>
      <c r="DZ425" s="38"/>
      <c r="EA425" s="38"/>
      <c r="EB425" s="38"/>
      <c r="EC425" s="38"/>
      <c r="ED425" s="38"/>
      <c r="EE425" s="38"/>
      <c r="EF425" s="38"/>
      <c r="EG425" s="38"/>
      <c r="EH425" s="38"/>
      <c r="EI425" s="38"/>
      <c r="EJ425" s="38"/>
      <c r="EK425" s="38"/>
      <c r="EL425" s="38"/>
      <c r="EM425" s="38"/>
      <c r="EN425" s="38"/>
      <c r="EO425" s="38"/>
      <c r="EP425" s="38"/>
      <c r="EQ425" s="38"/>
      <c r="ER425" s="38"/>
      <c r="ES425" s="38"/>
      <c r="ET425" s="38"/>
      <c r="EU425" s="38"/>
    </row>
    <row r="426" s="33" customFormat="true" ht="88.4" hidden="false" customHeight="false" outlineLevel="0" collapsed="false">
      <c r="A426" s="33" t="s">
        <v>1454</v>
      </c>
      <c r="B426" s="33" t="s">
        <v>1397</v>
      </c>
      <c r="C426" s="33" t="s">
        <v>42</v>
      </c>
      <c r="D426" s="33" t="s">
        <v>1455</v>
      </c>
      <c r="E426" s="33" t="s">
        <v>1456</v>
      </c>
      <c r="F426" s="33" t="s">
        <v>45</v>
      </c>
      <c r="G426" s="40" t="n">
        <v>135</v>
      </c>
      <c r="H426" s="33" t="s">
        <v>46</v>
      </c>
      <c r="I426" s="33" t="s">
        <v>47</v>
      </c>
      <c r="J426" s="35" t="s">
        <v>129</v>
      </c>
      <c r="K426" s="35" t="s">
        <v>49</v>
      </c>
      <c r="L426" s="35" t="s">
        <v>49</v>
      </c>
      <c r="M426" s="33" t="s">
        <v>50</v>
      </c>
      <c r="N426" s="33" t="s">
        <v>63</v>
      </c>
      <c r="O426" s="33" t="s">
        <v>124</v>
      </c>
      <c r="P426" s="33" t="s">
        <v>45</v>
      </c>
      <c r="Q426" s="33" t="s">
        <v>53</v>
      </c>
      <c r="R426" s="33" t="s">
        <v>1400</v>
      </c>
      <c r="S426" s="46" t="s">
        <v>1401</v>
      </c>
      <c r="T426" s="33" t="s">
        <v>68</v>
      </c>
      <c r="U426" s="36" t="n">
        <f aca="false">_xlfn.IFS(T426="PÚBLICA",3,T426="PÚBLICA CLASIFICADA",2,T426="PÚBLICA RESERVADA",1,T426="ALTA",1,T426="BAJA",3)</f>
        <v>2</v>
      </c>
      <c r="V426" s="33" t="s">
        <v>57</v>
      </c>
      <c r="W426" s="36" t="n">
        <f aca="false">_xlfn.IFS(V426="ALTA",1,V426="MEDIA",2,V426="BAJA",3,V426="N/A",1,V426="NO",3,V426="SI",1)</f>
        <v>2</v>
      </c>
      <c r="X426" s="33" t="s">
        <v>57</v>
      </c>
      <c r="Y426" s="36" t="n">
        <f aca="false">_xlfn.IFS(X426="ALTA",1,X426="MEDIA",2,X426="BAJA",3,X426="N/A",1,X426="no",3,X426="si",1,X426="np",1)</f>
        <v>2</v>
      </c>
      <c r="Z426" s="37" t="n">
        <f aca="false">U426+W426+Y426</f>
        <v>6</v>
      </c>
      <c r="AA426" s="33" t="s">
        <v>45</v>
      </c>
      <c r="AB426" s="33" t="s">
        <v>58</v>
      </c>
      <c r="AC426" s="33" t="s">
        <v>58</v>
      </c>
      <c r="AD426" s="33" t="s">
        <v>1145</v>
      </c>
      <c r="AE426" s="33" t="s">
        <v>59</v>
      </c>
      <c r="AF426" s="35" t="n">
        <v>44530</v>
      </c>
      <c r="AG426" s="33" t="s">
        <v>71</v>
      </c>
      <c r="AH426" s="33" t="n">
        <v>1</v>
      </c>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c r="DX426" s="38"/>
      <c r="DY426" s="38"/>
      <c r="DZ426" s="38"/>
      <c r="EA426" s="38"/>
      <c r="EB426" s="38"/>
      <c r="EC426" s="38"/>
      <c r="ED426" s="38"/>
      <c r="EE426" s="38"/>
      <c r="EF426" s="38"/>
      <c r="EG426" s="38"/>
      <c r="EH426" s="38"/>
      <c r="EI426" s="38"/>
      <c r="EJ426" s="38"/>
      <c r="EK426" s="38"/>
      <c r="EL426" s="38"/>
      <c r="EM426" s="38"/>
      <c r="EN426" s="38"/>
      <c r="EO426" s="38"/>
      <c r="EP426" s="38"/>
      <c r="EQ426" s="38"/>
      <c r="ER426" s="38"/>
      <c r="ES426" s="38"/>
      <c r="ET426" s="38"/>
      <c r="EU426" s="38"/>
    </row>
    <row r="427" s="33" customFormat="true" ht="88.4" hidden="false" customHeight="false" outlineLevel="0" collapsed="false">
      <c r="A427" s="33" t="s">
        <v>1457</v>
      </c>
      <c r="B427" s="33" t="s">
        <v>1397</v>
      </c>
      <c r="C427" s="33" t="s">
        <v>42</v>
      </c>
      <c r="D427" s="33" t="s">
        <v>1458</v>
      </c>
      <c r="E427" s="33" t="s">
        <v>1459</v>
      </c>
      <c r="F427" s="33" t="s">
        <v>45</v>
      </c>
      <c r="G427" s="40" t="n">
        <v>135</v>
      </c>
      <c r="H427" s="33" t="s">
        <v>46</v>
      </c>
      <c r="I427" s="33" t="s">
        <v>47</v>
      </c>
      <c r="J427" s="35" t="s">
        <v>129</v>
      </c>
      <c r="K427" s="35" t="s">
        <v>49</v>
      </c>
      <c r="L427" s="35" t="s">
        <v>49</v>
      </c>
      <c r="M427" s="33" t="s">
        <v>50</v>
      </c>
      <c r="N427" s="33" t="s">
        <v>63</v>
      </c>
      <c r="O427" s="33" t="s">
        <v>124</v>
      </c>
      <c r="P427" s="33" t="s">
        <v>45</v>
      </c>
      <c r="Q427" s="33" t="s">
        <v>53</v>
      </c>
      <c r="R427" s="33" t="s">
        <v>1400</v>
      </c>
      <c r="S427" s="46" t="s">
        <v>1401</v>
      </c>
      <c r="T427" s="33" t="s">
        <v>68</v>
      </c>
      <c r="U427" s="36" t="n">
        <f aca="false">_xlfn.IFS(T427="PÚBLICA",3,T427="PÚBLICA CLASIFICADA",2,T427="PÚBLICA RESERVADA",1,T427="ALTA",1,T427="BAJA",3)</f>
        <v>2</v>
      </c>
      <c r="V427" s="33" t="s">
        <v>57</v>
      </c>
      <c r="W427" s="36" t="n">
        <f aca="false">_xlfn.IFS(V427="ALTA",1,V427="MEDIA",2,V427="BAJA",3,V427="N/A",1,V427="NO",3,V427="SI",1)</f>
        <v>2</v>
      </c>
      <c r="X427" s="33" t="s">
        <v>57</v>
      </c>
      <c r="Y427" s="36" t="n">
        <f aca="false">_xlfn.IFS(X427="ALTA",1,X427="MEDIA",2,X427="BAJA",3,X427="N/A",1,X427="no",3,X427="si",1,X427="np",1)</f>
        <v>2</v>
      </c>
      <c r="Z427" s="37" t="n">
        <f aca="false">U427+W427+Y427</f>
        <v>6</v>
      </c>
      <c r="AA427" s="33" t="s">
        <v>45</v>
      </c>
      <c r="AB427" s="33" t="s">
        <v>58</v>
      </c>
      <c r="AC427" s="33" t="s">
        <v>58</v>
      </c>
      <c r="AD427" s="33" t="s">
        <v>1145</v>
      </c>
      <c r="AE427" s="33" t="s">
        <v>59</v>
      </c>
      <c r="AF427" s="35" t="n">
        <v>44530</v>
      </c>
      <c r="AG427" s="33" t="s">
        <v>71</v>
      </c>
      <c r="AH427" s="33" t="n">
        <v>1</v>
      </c>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38"/>
      <c r="EB427" s="38"/>
      <c r="EC427" s="38"/>
      <c r="ED427" s="38"/>
      <c r="EE427" s="38"/>
      <c r="EF427" s="38"/>
      <c r="EG427" s="38"/>
      <c r="EH427" s="38"/>
      <c r="EI427" s="38"/>
      <c r="EJ427" s="38"/>
      <c r="EK427" s="38"/>
      <c r="EL427" s="38"/>
      <c r="EM427" s="38"/>
      <c r="EN427" s="38"/>
      <c r="EO427" s="38"/>
      <c r="EP427" s="38"/>
      <c r="EQ427" s="38"/>
      <c r="ER427" s="38"/>
      <c r="ES427" s="38"/>
      <c r="ET427" s="38"/>
      <c r="EU427" s="38"/>
    </row>
    <row r="428" s="33" customFormat="true" ht="88.4" hidden="false" customHeight="false" outlineLevel="0" collapsed="false">
      <c r="A428" s="33" t="s">
        <v>1460</v>
      </c>
      <c r="B428" s="33" t="s">
        <v>1397</v>
      </c>
      <c r="C428" s="33" t="s">
        <v>42</v>
      </c>
      <c r="D428" s="33" t="s">
        <v>1461</v>
      </c>
      <c r="E428" s="33" t="s">
        <v>1462</v>
      </c>
      <c r="F428" s="33" t="s">
        <v>45</v>
      </c>
      <c r="G428" s="33" t="n">
        <v>135</v>
      </c>
      <c r="H428" s="33" t="s">
        <v>46</v>
      </c>
      <c r="I428" s="33" t="s">
        <v>47</v>
      </c>
      <c r="J428" s="35" t="s">
        <v>129</v>
      </c>
      <c r="K428" s="35" t="s">
        <v>49</v>
      </c>
      <c r="L428" s="35" t="s">
        <v>49</v>
      </c>
      <c r="M428" s="33" t="s">
        <v>50</v>
      </c>
      <c r="N428" s="33" t="s">
        <v>63</v>
      </c>
      <c r="O428" s="33" t="s">
        <v>124</v>
      </c>
      <c r="P428" s="33" t="s">
        <v>45</v>
      </c>
      <c r="Q428" s="33" t="s">
        <v>53</v>
      </c>
      <c r="R428" s="33" t="s">
        <v>1400</v>
      </c>
      <c r="S428" s="46" t="s">
        <v>1401</v>
      </c>
      <c r="T428" s="33" t="s">
        <v>68</v>
      </c>
      <c r="U428" s="36" t="n">
        <f aca="false">_xlfn.IFS(T428="PÚBLICA",3,T428="PÚBLICA CLASIFICADA",2,T428="PÚBLICA RESERVADA",1,T428="ALTA",1,T428="BAJA",3)</f>
        <v>2</v>
      </c>
      <c r="V428" s="33" t="s">
        <v>57</v>
      </c>
      <c r="W428" s="36" t="n">
        <f aca="false">_xlfn.IFS(V428="ALTA",1,V428="MEDIA",2,V428="BAJA",3,V428="N/A",1,V428="NO",3,V428="SI",1)</f>
        <v>2</v>
      </c>
      <c r="X428" s="33" t="s">
        <v>57</v>
      </c>
      <c r="Y428" s="36" t="n">
        <f aca="false">_xlfn.IFS(X428="ALTA",1,X428="MEDIA",2,X428="BAJA",3,X428="N/A",1,X428="no",3,X428="si",1,X428="np",1)</f>
        <v>2</v>
      </c>
      <c r="Z428" s="37" t="n">
        <f aca="false">U428+W428+Y428</f>
        <v>6</v>
      </c>
      <c r="AA428" s="33" t="s">
        <v>45</v>
      </c>
      <c r="AB428" s="33" t="s">
        <v>58</v>
      </c>
      <c r="AC428" s="33" t="s">
        <v>58</v>
      </c>
      <c r="AD428" s="33" t="s">
        <v>1145</v>
      </c>
      <c r="AE428" s="33" t="s">
        <v>59</v>
      </c>
      <c r="AF428" s="35" t="n">
        <v>44530</v>
      </c>
      <c r="AG428" s="33" t="s">
        <v>71</v>
      </c>
      <c r="AH428" s="33" t="n">
        <v>1</v>
      </c>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c r="EA428" s="38"/>
      <c r="EB428" s="38"/>
      <c r="EC428" s="38"/>
      <c r="ED428" s="38"/>
      <c r="EE428" s="38"/>
      <c r="EF428" s="38"/>
      <c r="EG428" s="38"/>
      <c r="EH428" s="38"/>
      <c r="EI428" s="38"/>
      <c r="EJ428" s="38"/>
      <c r="EK428" s="38"/>
      <c r="EL428" s="38"/>
      <c r="EM428" s="38"/>
      <c r="EN428" s="38"/>
      <c r="EO428" s="38"/>
      <c r="EP428" s="38"/>
      <c r="EQ428" s="38"/>
      <c r="ER428" s="38"/>
      <c r="ES428" s="38"/>
      <c r="ET428" s="38"/>
      <c r="EU428" s="38"/>
    </row>
    <row r="429" s="33" customFormat="true" ht="88.4" hidden="false" customHeight="false" outlineLevel="0" collapsed="false">
      <c r="A429" s="33" t="s">
        <v>1463</v>
      </c>
      <c r="B429" s="33" t="s">
        <v>1397</v>
      </c>
      <c r="C429" s="33" t="s">
        <v>42</v>
      </c>
      <c r="D429" s="33" t="s">
        <v>1464</v>
      </c>
      <c r="E429" s="33" t="s">
        <v>1465</v>
      </c>
      <c r="F429" s="33" t="s">
        <v>45</v>
      </c>
      <c r="G429" s="33" t="n">
        <v>120</v>
      </c>
      <c r="H429" s="33" t="s">
        <v>46</v>
      </c>
      <c r="I429" s="33" t="s">
        <v>47</v>
      </c>
      <c r="J429" s="35" t="s">
        <v>129</v>
      </c>
      <c r="K429" s="35" t="s">
        <v>49</v>
      </c>
      <c r="L429" s="35" t="s">
        <v>49</v>
      </c>
      <c r="M429" s="33" t="s">
        <v>50</v>
      </c>
      <c r="N429" s="33" t="s">
        <v>63</v>
      </c>
      <c r="O429" s="33" t="s">
        <v>52</v>
      </c>
      <c r="P429" s="33" t="s">
        <v>45</v>
      </c>
      <c r="Q429" s="33" t="s">
        <v>53</v>
      </c>
      <c r="R429" s="33" t="s">
        <v>1400</v>
      </c>
      <c r="S429" s="46" t="s">
        <v>1401</v>
      </c>
      <c r="T429" s="33" t="s">
        <v>68</v>
      </c>
      <c r="U429" s="36" t="n">
        <f aca="false">_xlfn.IFS(T429="PÚBLICA",3,T429="PÚBLICA CLASIFICADA",2,T429="PÚBLICA RESERVADA",1,T429="ALTA",1,T429="BAJA",3)</f>
        <v>2</v>
      </c>
      <c r="V429" s="33" t="s">
        <v>57</v>
      </c>
      <c r="W429" s="36" t="n">
        <f aca="false">_xlfn.IFS(V429="ALTA",1,V429="MEDIA",2,V429="BAJA",3,V429="N/A",1,V429="NO",3,V429="SI",1)</f>
        <v>2</v>
      </c>
      <c r="X429" s="33" t="s">
        <v>57</v>
      </c>
      <c r="Y429" s="36" t="n">
        <f aca="false">_xlfn.IFS(X429="ALTA",1,X429="MEDIA",2,X429="BAJA",3,X429="N/A",1,X429="no",3,X429="si",1,X429="np",1)</f>
        <v>2</v>
      </c>
      <c r="Z429" s="37" t="n">
        <f aca="false">U429+W429+Y429</f>
        <v>6</v>
      </c>
      <c r="AA429" s="33" t="s">
        <v>45</v>
      </c>
      <c r="AB429" s="33" t="s">
        <v>58</v>
      </c>
      <c r="AC429" s="33" t="s">
        <v>58</v>
      </c>
      <c r="AD429" s="33" t="s">
        <v>1145</v>
      </c>
      <c r="AE429" s="33" t="s">
        <v>59</v>
      </c>
      <c r="AF429" s="35" t="n">
        <v>44530</v>
      </c>
      <c r="AG429" s="33" t="s">
        <v>71</v>
      </c>
      <c r="AH429" s="33" t="n">
        <v>1</v>
      </c>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c r="DX429" s="38"/>
      <c r="DY429" s="38"/>
      <c r="DZ429" s="38"/>
      <c r="EA429" s="38"/>
      <c r="EB429" s="38"/>
      <c r="EC429" s="38"/>
      <c r="ED429" s="38"/>
      <c r="EE429" s="38"/>
      <c r="EF429" s="38"/>
      <c r="EG429" s="38"/>
      <c r="EH429" s="38"/>
      <c r="EI429" s="38"/>
      <c r="EJ429" s="38"/>
      <c r="EK429" s="38"/>
      <c r="EL429" s="38"/>
      <c r="EM429" s="38"/>
      <c r="EN429" s="38"/>
      <c r="EO429" s="38"/>
      <c r="EP429" s="38"/>
      <c r="EQ429" s="38"/>
      <c r="ER429" s="38"/>
      <c r="ES429" s="38"/>
      <c r="ET429" s="38"/>
      <c r="EU429" s="38"/>
    </row>
    <row r="430" s="33" customFormat="true" ht="88.4" hidden="false" customHeight="false" outlineLevel="0" collapsed="false">
      <c r="A430" s="33" t="s">
        <v>1466</v>
      </c>
      <c r="B430" s="33" t="s">
        <v>1397</v>
      </c>
      <c r="C430" s="33" t="s">
        <v>42</v>
      </c>
      <c r="D430" s="33" t="s">
        <v>1467</v>
      </c>
      <c r="E430" s="33" t="s">
        <v>1468</v>
      </c>
      <c r="F430" s="33" t="s">
        <v>45</v>
      </c>
      <c r="G430" s="33" t="n">
        <v>120</v>
      </c>
      <c r="H430" s="33" t="s">
        <v>46</v>
      </c>
      <c r="I430" s="33" t="s">
        <v>47</v>
      </c>
      <c r="J430" s="35" t="s">
        <v>129</v>
      </c>
      <c r="K430" s="35" t="s">
        <v>49</v>
      </c>
      <c r="L430" s="35" t="s">
        <v>49</v>
      </c>
      <c r="M430" s="33" t="s">
        <v>50</v>
      </c>
      <c r="N430" s="33" t="s">
        <v>63</v>
      </c>
      <c r="O430" s="33" t="s">
        <v>52</v>
      </c>
      <c r="P430" s="33" t="s">
        <v>45</v>
      </c>
      <c r="Q430" s="33" t="s">
        <v>53</v>
      </c>
      <c r="R430" s="33" t="s">
        <v>1400</v>
      </c>
      <c r="S430" s="46" t="s">
        <v>1401</v>
      </c>
      <c r="T430" s="33" t="s">
        <v>68</v>
      </c>
      <c r="U430" s="36" t="n">
        <f aca="false">_xlfn.IFS(T430="PÚBLICA",3,T430="PÚBLICA CLASIFICADA",2,T430="PÚBLICA RESERVADA",1,T430="ALTA",1,T430="BAJA",3)</f>
        <v>2</v>
      </c>
      <c r="V430" s="33" t="s">
        <v>57</v>
      </c>
      <c r="W430" s="36" t="n">
        <f aca="false">_xlfn.IFS(V430="ALTA",1,V430="MEDIA",2,V430="BAJA",3,V430="N/A",1,V430="NO",3,V430="SI",1)</f>
        <v>2</v>
      </c>
      <c r="X430" s="33" t="s">
        <v>57</v>
      </c>
      <c r="Y430" s="36" t="n">
        <f aca="false">_xlfn.IFS(X430="ALTA",1,X430="MEDIA",2,X430="BAJA",3,X430="N/A",1,X430="no",3,X430="si",1,X430="np",1)</f>
        <v>2</v>
      </c>
      <c r="Z430" s="37" t="n">
        <f aca="false">U430+W430+Y430</f>
        <v>6</v>
      </c>
      <c r="AA430" s="33" t="s">
        <v>45</v>
      </c>
      <c r="AB430" s="33" t="s">
        <v>58</v>
      </c>
      <c r="AC430" s="33" t="s">
        <v>58</v>
      </c>
      <c r="AD430" s="33" t="s">
        <v>1145</v>
      </c>
      <c r="AE430" s="33" t="s">
        <v>59</v>
      </c>
      <c r="AF430" s="35" t="n">
        <v>44530</v>
      </c>
      <c r="AG430" s="33" t="s">
        <v>71</v>
      </c>
      <c r="AH430" s="33" t="n">
        <v>1</v>
      </c>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c r="DX430" s="38"/>
      <c r="DY430" s="38"/>
      <c r="DZ430" s="38"/>
      <c r="EA430" s="38"/>
      <c r="EB430" s="38"/>
      <c r="EC430" s="38"/>
      <c r="ED430" s="38"/>
      <c r="EE430" s="38"/>
      <c r="EF430" s="38"/>
      <c r="EG430" s="38"/>
      <c r="EH430" s="38"/>
      <c r="EI430" s="38"/>
      <c r="EJ430" s="38"/>
      <c r="EK430" s="38"/>
      <c r="EL430" s="38"/>
      <c r="EM430" s="38"/>
      <c r="EN430" s="38"/>
      <c r="EO430" s="38"/>
      <c r="EP430" s="38"/>
      <c r="EQ430" s="38"/>
      <c r="ER430" s="38"/>
      <c r="ES430" s="38"/>
      <c r="ET430" s="38"/>
      <c r="EU430" s="38"/>
    </row>
    <row r="431" s="33" customFormat="true" ht="88.4" hidden="false" customHeight="false" outlineLevel="0" collapsed="false">
      <c r="A431" s="33" t="s">
        <v>1469</v>
      </c>
      <c r="B431" s="33" t="s">
        <v>1397</v>
      </c>
      <c r="C431" s="33" t="s">
        <v>42</v>
      </c>
      <c r="D431" s="33" t="s">
        <v>1470</v>
      </c>
      <c r="E431" s="33" t="s">
        <v>1471</v>
      </c>
      <c r="F431" s="33" t="s">
        <v>45</v>
      </c>
      <c r="G431" s="33" t="n">
        <v>120</v>
      </c>
      <c r="H431" s="33" t="s">
        <v>46</v>
      </c>
      <c r="I431" s="33" t="s">
        <v>47</v>
      </c>
      <c r="J431" s="35" t="s">
        <v>129</v>
      </c>
      <c r="K431" s="35" t="s">
        <v>49</v>
      </c>
      <c r="L431" s="35" t="s">
        <v>49</v>
      </c>
      <c r="M431" s="33" t="s">
        <v>50</v>
      </c>
      <c r="N431" s="33" t="s">
        <v>52</v>
      </c>
      <c r="O431" s="33" t="s">
        <v>52</v>
      </c>
      <c r="P431" s="33" t="s">
        <v>45</v>
      </c>
      <c r="Q431" s="33" t="s">
        <v>53</v>
      </c>
      <c r="R431" s="33" t="s">
        <v>1400</v>
      </c>
      <c r="S431" s="46" t="s">
        <v>1401</v>
      </c>
      <c r="T431" s="33" t="s">
        <v>68</v>
      </c>
      <c r="U431" s="36" t="n">
        <f aca="false">_xlfn.IFS(T431="PÚBLICA",3,T431="PÚBLICA CLASIFICADA",2,T431="PÚBLICA RESERVADA",1,T431="ALTA",1,T431="BAJA",3)</f>
        <v>2</v>
      </c>
      <c r="V431" s="33" t="s">
        <v>57</v>
      </c>
      <c r="W431" s="36" t="n">
        <f aca="false">_xlfn.IFS(V431="ALTA",1,V431="MEDIA",2,V431="BAJA",3,V431="N/A",1,V431="NO",3,V431="SI",1)</f>
        <v>2</v>
      </c>
      <c r="X431" s="33" t="s">
        <v>57</v>
      </c>
      <c r="Y431" s="36" t="n">
        <f aca="false">_xlfn.IFS(X431="ALTA",1,X431="MEDIA",2,X431="BAJA",3,X431="N/A",1,X431="no",3,X431="si",1,X431="np",1)</f>
        <v>2</v>
      </c>
      <c r="Z431" s="37" t="n">
        <f aca="false">U431+W431+Y431</f>
        <v>6</v>
      </c>
      <c r="AA431" s="33" t="s">
        <v>45</v>
      </c>
      <c r="AB431" s="33" t="s">
        <v>58</v>
      </c>
      <c r="AC431" s="33" t="s">
        <v>58</v>
      </c>
      <c r="AD431" s="33" t="s">
        <v>1145</v>
      </c>
      <c r="AE431" s="33" t="s">
        <v>59</v>
      </c>
      <c r="AF431" s="35" t="n">
        <v>44530</v>
      </c>
      <c r="AG431" s="33" t="s">
        <v>71</v>
      </c>
      <c r="AH431" s="33" t="n">
        <v>1</v>
      </c>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c r="DV431" s="38"/>
      <c r="DW431" s="38"/>
      <c r="DX431" s="38"/>
      <c r="DY431" s="38"/>
      <c r="DZ431" s="38"/>
      <c r="EA431" s="38"/>
      <c r="EB431" s="38"/>
      <c r="EC431" s="38"/>
      <c r="ED431" s="38"/>
      <c r="EE431" s="38"/>
      <c r="EF431" s="38"/>
      <c r="EG431" s="38"/>
      <c r="EH431" s="38"/>
      <c r="EI431" s="38"/>
      <c r="EJ431" s="38"/>
      <c r="EK431" s="38"/>
      <c r="EL431" s="38"/>
      <c r="EM431" s="38"/>
      <c r="EN431" s="38"/>
      <c r="EO431" s="38"/>
      <c r="EP431" s="38"/>
      <c r="EQ431" s="38"/>
      <c r="ER431" s="38"/>
      <c r="ES431" s="38"/>
      <c r="ET431" s="38"/>
      <c r="EU431" s="38"/>
    </row>
    <row r="432" s="33" customFormat="true" ht="75.75" hidden="false" customHeight="false" outlineLevel="0" collapsed="false">
      <c r="A432" s="33" t="s">
        <v>1472</v>
      </c>
      <c r="B432" s="33" t="s">
        <v>1397</v>
      </c>
      <c r="C432" s="33" t="s">
        <v>42</v>
      </c>
      <c r="D432" s="33" t="s">
        <v>1473</v>
      </c>
      <c r="E432" s="33" t="s">
        <v>1474</v>
      </c>
      <c r="F432" s="33" t="s">
        <v>45</v>
      </c>
      <c r="G432" s="33" t="n">
        <v>135</v>
      </c>
      <c r="H432" s="33" t="s">
        <v>46</v>
      </c>
      <c r="I432" s="33" t="s">
        <v>47</v>
      </c>
      <c r="J432" s="35" t="s">
        <v>48</v>
      </c>
      <c r="K432" s="35" t="s">
        <v>49</v>
      </c>
      <c r="L432" s="35" t="s">
        <v>49</v>
      </c>
      <c r="M432" s="33" t="s">
        <v>50</v>
      </c>
      <c r="N432" s="33" t="s">
        <v>51</v>
      </c>
      <c r="O432" s="33" t="s">
        <v>124</v>
      </c>
      <c r="P432" s="33" t="s">
        <v>45</v>
      </c>
      <c r="Q432" s="33" t="s">
        <v>53</v>
      </c>
      <c r="R432" s="33" t="s">
        <v>1400</v>
      </c>
      <c r="S432" s="46" t="s">
        <v>1401</v>
      </c>
      <c r="T432" s="33" t="s">
        <v>68</v>
      </c>
      <c r="U432" s="36" t="n">
        <f aca="false">_xlfn.IFS(T432="PÚBLICA",3,T432="PÚBLICA CLASIFICADA",2,T432="PÚBLICA RESERVADA",1,T432="ALTA",1,T432="BAJA",3)</f>
        <v>2</v>
      </c>
      <c r="V432" s="33" t="s">
        <v>57</v>
      </c>
      <c r="W432" s="36" t="n">
        <f aca="false">_xlfn.IFS(V432="ALTA",1,V432="MEDIA",2,V432="BAJA",3,V432="N/A",1,V432="NO",3,V432="SI",1)</f>
        <v>2</v>
      </c>
      <c r="X432" s="33" t="s">
        <v>57</v>
      </c>
      <c r="Y432" s="36" t="n">
        <f aca="false">_xlfn.IFS(X432="ALTA",1,X432="MEDIA",2,X432="BAJA",3,X432="N/A",1,X432="no",3,X432="si",1,X432="np",1)</f>
        <v>2</v>
      </c>
      <c r="Z432" s="37" t="n">
        <f aca="false">U432+W432+Y432</f>
        <v>6</v>
      </c>
      <c r="AA432" s="33" t="s">
        <v>53</v>
      </c>
      <c r="AB432" s="33" t="s">
        <v>69</v>
      </c>
      <c r="AC432" s="33" t="s">
        <v>69</v>
      </c>
      <c r="AD432" s="33" t="s">
        <v>70</v>
      </c>
      <c r="AE432" s="33" t="s">
        <v>59</v>
      </c>
      <c r="AF432" s="35" t="n">
        <v>44530</v>
      </c>
      <c r="AG432" s="33" t="s">
        <v>71</v>
      </c>
      <c r="AH432" s="33" t="n">
        <v>1</v>
      </c>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c r="DV432" s="38"/>
      <c r="DW432" s="38"/>
      <c r="DX432" s="38"/>
      <c r="DY432" s="38"/>
      <c r="DZ432" s="38"/>
      <c r="EA432" s="38"/>
      <c r="EB432" s="38"/>
      <c r="EC432" s="38"/>
      <c r="ED432" s="38"/>
      <c r="EE432" s="38"/>
      <c r="EF432" s="38"/>
      <c r="EG432" s="38"/>
      <c r="EH432" s="38"/>
      <c r="EI432" s="38"/>
      <c r="EJ432" s="38"/>
      <c r="EK432" s="38"/>
      <c r="EL432" s="38"/>
      <c r="EM432" s="38"/>
      <c r="EN432" s="38"/>
      <c r="EO432" s="38"/>
      <c r="EP432" s="38"/>
      <c r="EQ432" s="38"/>
      <c r="ER432" s="38"/>
      <c r="ES432" s="38"/>
      <c r="ET432" s="38"/>
      <c r="EU432" s="38"/>
    </row>
    <row r="433" s="33" customFormat="true" ht="88.4" hidden="false" customHeight="false" outlineLevel="0" collapsed="false">
      <c r="A433" s="33" t="s">
        <v>1475</v>
      </c>
      <c r="B433" s="33" t="s">
        <v>1397</v>
      </c>
      <c r="C433" s="33" t="s">
        <v>42</v>
      </c>
      <c r="D433" s="33" t="s">
        <v>1476</v>
      </c>
      <c r="E433" s="33" t="s">
        <v>1477</v>
      </c>
      <c r="F433" s="33" t="s">
        <v>45</v>
      </c>
      <c r="G433" s="33" t="n">
        <v>135</v>
      </c>
      <c r="H433" s="33" t="s">
        <v>46</v>
      </c>
      <c r="I433" s="33" t="s">
        <v>47</v>
      </c>
      <c r="J433" s="35" t="s">
        <v>129</v>
      </c>
      <c r="K433" s="35" t="s">
        <v>49</v>
      </c>
      <c r="L433" s="35" t="s">
        <v>49</v>
      </c>
      <c r="M433" s="33" t="s">
        <v>50</v>
      </c>
      <c r="N433" s="33" t="s">
        <v>63</v>
      </c>
      <c r="O433" s="33" t="s">
        <v>124</v>
      </c>
      <c r="P433" s="33" t="s">
        <v>45</v>
      </c>
      <c r="Q433" s="33" t="s">
        <v>53</v>
      </c>
      <c r="R433" s="33" t="s">
        <v>1400</v>
      </c>
      <c r="S433" s="46" t="s">
        <v>1401</v>
      </c>
      <c r="T433" s="33" t="s">
        <v>68</v>
      </c>
      <c r="U433" s="36" t="n">
        <f aca="false">_xlfn.IFS(T433="PÚBLICA",3,T433="PÚBLICA CLASIFICADA",2,T433="PÚBLICA RESERVADA",1,T433="ALTA",1,T433="BAJA",3)</f>
        <v>2</v>
      </c>
      <c r="V433" s="33" t="s">
        <v>57</v>
      </c>
      <c r="W433" s="36" t="n">
        <f aca="false">_xlfn.IFS(V433="ALTA",1,V433="MEDIA",2,V433="BAJA",3,V433="N/A",1,V433="NO",3,V433="SI",1)</f>
        <v>2</v>
      </c>
      <c r="X433" s="33" t="s">
        <v>57</v>
      </c>
      <c r="Y433" s="36" t="n">
        <f aca="false">_xlfn.IFS(X433="ALTA",1,X433="MEDIA",2,X433="BAJA",3,X433="N/A",1,X433="no",3,X433="si",1,X433="np",1)</f>
        <v>2</v>
      </c>
      <c r="Z433" s="37" t="n">
        <f aca="false">U433+W433+Y433</f>
        <v>6</v>
      </c>
      <c r="AA433" s="33" t="s">
        <v>45</v>
      </c>
      <c r="AB433" s="33" t="s">
        <v>58</v>
      </c>
      <c r="AC433" s="33" t="s">
        <v>58</v>
      </c>
      <c r="AD433" s="33" t="s">
        <v>1145</v>
      </c>
      <c r="AE433" s="33" t="s">
        <v>59</v>
      </c>
      <c r="AF433" s="35" t="n">
        <v>44530</v>
      </c>
      <c r="AG433" s="33" t="s">
        <v>71</v>
      </c>
      <c r="AH433" s="33" t="n">
        <v>1</v>
      </c>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c r="DV433" s="38"/>
      <c r="DW433" s="38"/>
      <c r="DX433" s="38"/>
      <c r="DY433" s="38"/>
      <c r="DZ433" s="38"/>
      <c r="EA433" s="38"/>
      <c r="EB433" s="38"/>
      <c r="EC433" s="38"/>
      <c r="ED433" s="38"/>
      <c r="EE433" s="38"/>
      <c r="EF433" s="38"/>
      <c r="EG433" s="38"/>
      <c r="EH433" s="38"/>
      <c r="EI433" s="38"/>
      <c r="EJ433" s="38"/>
      <c r="EK433" s="38"/>
      <c r="EL433" s="38"/>
      <c r="EM433" s="38"/>
      <c r="EN433" s="38"/>
      <c r="EO433" s="38"/>
      <c r="EP433" s="38"/>
      <c r="EQ433" s="38"/>
      <c r="ER433" s="38"/>
      <c r="ES433" s="38"/>
      <c r="ET433" s="38"/>
      <c r="EU433" s="38"/>
    </row>
    <row r="434" s="33" customFormat="true" ht="75.75" hidden="false" customHeight="false" outlineLevel="0" collapsed="false">
      <c r="A434" s="33" t="s">
        <v>1478</v>
      </c>
      <c r="B434" s="33" t="s">
        <v>1397</v>
      </c>
      <c r="C434" s="33" t="s">
        <v>42</v>
      </c>
      <c r="D434" s="33" t="s">
        <v>1479</v>
      </c>
      <c r="E434" s="33" t="s">
        <v>1480</v>
      </c>
      <c r="F434" s="33" t="s">
        <v>45</v>
      </c>
      <c r="G434" s="33" t="n">
        <v>135</v>
      </c>
      <c r="H434" s="33" t="s">
        <v>46</v>
      </c>
      <c r="I434" s="33" t="s">
        <v>47</v>
      </c>
      <c r="J434" s="35" t="s">
        <v>129</v>
      </c>
      <c r="K434" s="35" t="s">
        <v>49</v>
      </c>
      <c r="L434" s="35" t="s">
        <v>49</v>
      </c>
      <c r="M434" s="33" t="s">
        <v>50</v>
      </c>
      <c r="N434" s="33" t="s">
        <v>63</v>
      </c>
      <c r="O434" s="33" t="s">
        <v>124</v>
      </c>
      <c r="P434" s="33" t="s">
        <v>45</v>
      </c>
      <c r="Q434" s="33" t="s">
        <v>53</v>
      </c>
      <c r="R434" s="33" t="s">
        <v>1400</v>
      </c>
      <c r="S434" s="46" t="s">
        <v>1401</v>
      </c>
      <c r="T434" s="33" t="s">
        <v>68</v>
      </c>
      <c r="U434" s="36" t="n">
        <f aca="false">_xlfn.IFS(T434="PÚBLICA",3,T434="PÚBLICA CLASIFICADA",2,T434="PÚBLICA RESERVADA",1,T434="ALTA",1,T434="BAJA",3)</f>
        <v>2</v>
      </c>
      <c r="V434" s="33" t="s">
        <v>57</v>
      </c>
      <c r="W434" s="36" t="n">
        <f aca="false">_xlfn.IFS(V434="ALTA",1,V434="MEDIA",2,V434="BAJA",3,V434="N/A",1,V434="NO",3,V434="SI",1)</f>
        <v>2</v>
      </c>
      <c r="X434" s="33" t="s">
        <v>57</v>
      </c>
      <c r="Y434" s="36" t="n">
        <f aca="false">_xlfn.IFS(X434="ALTA",1,X434="MEDIA",2,X434="BAJA",3,X434="N/A",1,X434="no",3,X434="si",1,X434="np",1)</f>
        <v>2</v>
      </c>
      <c r="Z434" s="37" t="n">
        <f aca="false">U434+W434+Y434</f>
        <v>6</v>
      </c>
      <c r="AA434" s="33" t="s">
        <v>53</v>
      </c>
      <c r="AB434" s="33" t="s">
        <v>69</v>
      </c>
      <c r="AC434" s="33" t="s">
        <v>69</v>
      </c>
      <c r="AD434" s="33" t="s">
        <v>70</v>
      </c>
      <c r="AE434" s="33" t="s">
        <v>59</v>
      </c>
      <c r="AF434" s="35" t="n">
        <v>44530</v>
      </c>
      <c r="AG434" s="33" t="s">
        <v>71</v>
      </c>
      <c r="AH434" s="33" t="n">
        <v>1</v>
      </c>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c r="DV434" s="38"/>
      <c r="DW434" s="38"/>
      <c r="DX434" s="38"/>
      <c r="DY434" s="38"/>
      <c r="DZ434" s="38"/>
      <c r="EA434" s="38"/>
      <c r="EB434" s="38"/>
      <c r="EC434" s="38"/>
      <c r="ED434" s="38"/>
      <c r="EE434" s="38"/>
      <c r="EF434" s="38"/>
      <c r="EG434" s="38"/>
      <c r="EH434" s="38"/>
      <c r="EI434" s="38"/>
      <c r="EJ434" s="38"/>
      <c r="EK434" s="38"/>
      <c r="EL434" s="38"/>
      <c r="EM434" s="38"/>
      <c r="EN434" s="38"/>
      <c r="EO434" s="38"/>
      <c r="EP434" s="38"/>
      <c r="EQ434" s="38"/>
      <c r="ER434" s="38"/>
      <c r="ES434" s="38"/>
      <c r="ET434" s="38"/>
      <c r="EU434" s="38"/>
    </row>
    <row r="435" s="33" customFormat="true" ht="75.75" hidden="false" customHeight="false" outlineLevel="0" collapsed="false">
      <c r="A435" s="33" t="s">
        <v>1481</v>
      </c>
      <c r="B435" s="33" t="s">
        <v>1397</v>
      </c>
      <c r="C435" s="33" t="s">
        <v>42</v>
      </c>
      <c r="D435" s="33" t="s">
        <v>1482</v>
      </c>
      <c r="E435" s="33" t="s">
        <v>1483</v>
      </c>
      <c r="F435" s="33" t="s">
        <v>45</v>
      </c>
      <c r="G435" s="40" t="n">
        <v>135</v>
      </c>
      <c r="H435" s="33" t="s">
        <v>46</v>
      </c>
      <c r="I435" s="33" t="s">
        <v>47</v>
      </c>
      <c r="J435" s="35" t="s">
        <v>129</v>
      </c>
      <c r="K435" s="35" t="s">
        <v>49</v>
      </c>
      <c r="L435" s="35" t="s">
        <v>49</v>
      </c>
      <c r="M435" s="33" t="s">
        <v>50</v>
      </c>
      <c r="N435" s="33" t="s">
        <v>63</v>
      </c>
      <c r="O435" s="33" t="s">
        <v>124</v>
      </c>
      <c r="P435" s="33" t="s">
        <v>45</v>
      </c>
      <c r="Q435" s="33" t="s">
        <v>53</v>
      </c>
      <c r="R435" s="33" t="s">
        <v>1400</v>
      </c>
      <c r="S435" s="46" t="s">
        <v>1401</v>
      </c>
      <c r="T435" s="33" t="s">
        <v>68</v>
      </c>
      <c r="U435" s="36" t="n">
        <f aca="false">_xlfn.IFS(T435="PÚBLICA",3,T435="PÚBLICA CLASIFICADA",2,T435="PÚBLICA RESERVADA",1,T435="ALTA",1,T435="BAJA",3)</f>
        <v>2</v>
      </c>
      <c r="V435" s="33" t="s">
        <v>57</v>
      </c>
      <c r="W435" s="36" t="n">
        <f aca="false">_xlfn.IFS(V435="ALTA",1,V435="MEDIA",2,V435="BAJA",3,V435="N/A",1,V435="NO",3,V435="SI",1)</f>
        <v>2</v>
      </c>
      <c r="X435" s="33" t="s">
        <v>57</v>
      </c>
      <c r="Y435" s="36" t="n">
        <f aca="false">_xlfn.IFS(X435="ALTA",1,X435="MEDIA",2,X435="BAJA",3,X435="N/A",1,X435="no",3,X435="si",1,X435="np",1)</f>
        <v>2</v>
      </c>
      <c r="Z435" s="37" t="n">
        <f aca="false">U435+W435+Y435</f>
        <v>6</v>
      </c>
      <c r="AA435" s="33" t="s">
        <v>53</v>
      </c>
      <c r="AB435" s="33" t="s">
        <v>69</v>
      </c>
      <c r="AC435" s="33" t="s">
        <v>69</v>
      </c>
      <c r="AD435" s="33" t="s">
        <v>70</v>
      </c>
      <c r="AE435" s="33" t="s">
        <v>59</v>
      </c>
      <c r="AF435" s="35" t="n">
        <v>44530</v>
      </c>
      <c r="AG435" s="33" t="s">
        <v>71</v>
      </c>
      <c r="AH435" s="33" t="n">
        <v>1</v>
      </c>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c r="DV435" s="38"/>
      <c r="DW435" s="38"/>
      <c r="DX435" s="38"/>
      <c r="DY435" s="38"/>
      <c r="DZ435" s="38"/>
      <c r="EA435" s="38"/>
      <c r="EB435" s="38"/>
      <c r="EC435" s="38"/>
      <c r="ED435" s="38"/>
      <c r="EE435" s="38"/>
      <c r="EF435" s="38"/>
      <c r="EG435" s="38"/>
      <c r="EH435" s="38"/>
      <c r="EI435" s="38"/>
      <c r="EJ435" s="38"/>
      <c r="EK435" s="38"/>
      <c r="EL435" s="38"/>
      <c r="EM435" s="38"/>
      <c r="EN435" s="38"/>
      <c r="EO435" s="38"/>
      <c r="EP435" s="38"/>
      <c r="EQ435" s="38"/>
      <c r="ER435" s="38"/>
      <c r="ES435" s="38"/>
      <c r="ET435" s="38"/>
      <c r="EU435" s="38"/>
    </row>
    <row r="436" s="33" customFormat="true" ht="75.75" hidden="false" customHeight="false" outlineLevel="0" collapsed="false">
      <c r="A436" s="33" t="s">
        <v>1484</v>
      </c>
      <c r="B436" s="33" t="s">
        <v>1397</v>
      </c>
      <c r="C436" s="33" t="s">
        <v>42</v>
      </c>
      <c r="D436" s="33" t="s">
        <v>1485</v>
      </c>
      <c r="E436" s="33" t="s">
        <v>1486</v>
      </c>
      <c r="F436" s="33" t="s">
        <v>45</v>
      </c>
      <c r="G436" s="33" t="n">
        <v>135</v>
      </c>
      <c r="H436" s="33" t="s">
        <v>46</v>
      </c>
      <c r="I436" s="33" t="s">
        <v>47</v>
      </c>
      <c r="J436" s="35" t="s">
        <v>129</v>
      </c>
      <c r="K436" s="35" t="s">
        <v>49</v>
      </c>
      <c r="L436" s="35" t="s">
        <v>49</v>
      </c>
      <c r="M436" s="33" t="s">
        <v>50</v>
      </c>
      <c r="N436" s="33" t="s">
        <v>63</v>
      </c>
      <c r="O436" s="33" t="s">
        <v>124</v>
      </c>
      <c r="P436" s="33" t="s">
        <v>45</v>
      </c>
      <c r="Q436" s="33" t="s">
        <v>53</v>
      </c>
      <c r="R436" s="33" t="s">
        <v>1400</v>
      </c>
      <c r="S436" s="46" t="s">
        <v>1401</v>
      </c>
      <c r="T436" s="33" t="s">
        <v>68</v>
      </c>
      <c r="U436" s="36" t="n">
        <f aca="false">_xlfn.IFS(T436="PÚBLICA",3,T436="PÚBLICA CLASIFICADA",2,T436="PÚBLICA RESERVADA",1,T436="ALTA",1,T436="BAJA",3)</f>
        <v>2</v>
      </c>
      <c r="V436" s="33" t="s">
        <v>57</v>
      </c>
      <c r="W436" s="36" t="n">
        <f aca="false">_xlfn.IFS(V436="ALTA",1,V436="MEDIA",2,V436="BAJA",3,V436="N/A",1,V436="NO",3,V436="SI",1)</f>
        <v>2</v>
      </c>
      <c r="X436" s="33" t="s">
        <v>57</v>
      </c>
      <c r="Y436" s="36" t="n">
        <f aca="false">_xlfn.IFS(X436="ALTA",1,X436="MEDIA",2,X436="BAJA",3,X436="N/A",1,X436="no",3,X436="si",1,X436="np",1)</f>
        <v>2</v>
      </c>
      <c r="Z436" s="37" t="n">
        <f aca="false">U436+W436+Y436</f>
        <v>6</v>
      </c>
      <c r="AA436" s="33" t="s">
        <v>53</v>
      </c>
      <c r="AB436" s="33" t="s">
        <v>69</v>
      </c>
      <c r="AC436" s="33" t="s">
        <v>69</v>
      </c>
      <c r="AD436" s="33" t="s">
        <v>70</v>
      </c>
      <c r="AE436" s="33" t="s">
        <v>59</v>
      </c>
      <c r="AF436" s="35" t="n">
        <v>44530</v>
      </c>
      <c r="AG436" s="33" t="s">
        <v>71</v>
      </c>
      <c r="AH436" s="33" t="n">
        <v>1</v>
      </c>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c r="DV436" s="38"/>
      <c r="DW436" s="38"/>
      <c r="DX436" s="38"/>
      <c r="DY436" s="38"/>
      <c r="DZ436" s="38"/>
      <c r="EA436" s="38"/>
      <c r="EB436" s="38"/>
      <c r="EC436" s="38"/>
      <c r="ED436" s="38"/>
      <c r="EE436" s="38"/>
      <c r="EF436" s="38"/>
      <c r="EG436" s="38"/>
      <c r="EH436" s="38"/>
      <c r="EI436" s="38"/>
      <c r="EJ436" s="38"/>
      <c r="EK436" s="38"/>
      <c r="EL436" s="38"/>
      <c r="EM436" s="38"/>
      <c r="EN436" s="38"/>
      <c r="EO436" s="38"/>
      <c r="EP436" s="38"/>
      <c r="EQ436" s="38"/>
      <c r="ER436" s="38"/>
      <c r="ES436" s="38"/>
      <c r="ET436" s="38"/>
      <c r="EU436" s="38"/>
    </row>
    <row r="437" s="33" customFormat="true" ht="88.4" hidden="false" customHeight="false" outlineLevel="0" collapsed="false">
      <c r="A437" s="33" t="s">
        <v>1487</v>
      </c>
      <c r="B437" s="33" t="s">
        <v>126</v>
      </c>
      <c r="C437" s="33" t="s">
        <v>42</v>
      </c>
      <c r="D437" s="33" t="s">
        <v>1488</v>
      </c>
      <c r="E437" s="33" t="s">
        <v>1489</v>
      </c>
      <c r="F437" s="33" t="s">
        <v>53</v>
      </c>
      <c r="G437" s="59" t="s">
        <v>47</v>
      </c>
      <c r="H437" s="33" t="s">
        <v>46</v>
      </c>
      <c r="I437" s="35" t="n">
        <v>43466</v>
      </c>
      <c r="J437" s="35" t="s">
        <v>115</v>
      </c>
      <c r="K437" s="35" t="s">
        <v>193</v>
      </c>
      <c r="L437" s="35" t="s">
        <v>193</v>
      </c>
      <c r="M437" s="33" t="s">
        <v>50</v>
      </c>
      <c r="N437" s="33" t="s">
        <v>63</v>
      </c>
      <c r="O437" s="33" t="s">
        <v>67</v>
      </c>
      <c r="P437" s="33" t="s">
        <v>45</v>
      </c>
      <c r="Q437" s="33" t="s">
        <v>45</v>
      </c>
      <c r="R437" s="33" t="s">
        <v>1490</v>
      </c>
      <c r="S437" s="33" t="s">
        <v>1491</v>
      </c>
      <c r="T437" s="33" t="s">
        <v>68</v>
      </c>
      <c r="U437" s="36" t="n">
        <f aca="false">_xlfn.IFS(T437="PÚBLICA",3,T437="PÚBLICA CLASIFICADA",2,T437="PÚBLICA RESERVADA",1,T437="ALTA",1,T437="BAJA",3)</f>
        <v>2</v>
      </c>
      <c r="V437" s="33" t="s">
        <v>57</v>
      </c>
      <c r="W437" s="36" t="n">
        <f aca="false">_xlfn.IFS(V437="ALTA",1,V437="MEDIA",2,V437="BAJA",3,V437="N/A",1,V437="NO",3,V437="SI",1)</f>
        <v>2</v>
      </c>
      <c r="X437" s="33" t="s">
        <v>57</v>
      </c>
      <c r="Y437" s="36" t="n">
        <f aca="false">_xlfn.IFS(X437="ALTA",1,X437="MEDIA",2,X437="BAJA",3,X437="N/A",1,X437="no",3,X437="si",1,X437="np",1)</f>
        <v>2</v>
      </c>
      <c r="Z437" s="37" t="n">
        <f aca="false">U437+W437+Y437</f>
        <v>6</v>
      </c>
      <c r="AA437" s="33" t="s">
        <v>45</v>
      </c>
      <c r="AB437" s="33" t="s">
        <v>1492</v>
      </c>
      <c r="AC437" s="33" t="s">
        <v>628</v>
      </c>
      <c r="AD437" s="33" t="s">
        <v>1145</v>
      </c>
      <c r="AE437" s="33" t="s">
        <v>59</v>
      </c>
      <c r="AF437" s="35" t="n">
        <v>44530</v>
      </c>
      <c r="AG437" s="33" t="s">
        <v>71</v>
      </c>
      <c r="AH437" s="33" t="n">
        <v>1</v>
      </c>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c r="DV437" s="38"/>
      <c r="DW437" s="38"/>
      <c r="DX437" s="38"/>
      <c r="DY437" s="38"/>
      <c r="DZ437" s="38"/>
      <c r="EA437" s="38"/>
      <c r="EB437" s="38"/>
      <c r="EC437" s="38"/>
      <c r="ED437" s="38"/>
      <c r="EE437" s="38"/>
      <c r="EF437" s="38"/>
      <c r="EG437" s="38"/>
      <c r="EH437" s="38"/>
      <c r="EI437" s="38"/>
      <c r="EJ437" s="38"/>
      <c r="EK437" s="38"/>
      <c r="EL437" s="38"/>
      <c r="EM437" s="38"/>
      <c r="EN437" s="38"/>
      <c r="EO437" s="38"/>
      <c r="EP437" s="38"/>
      <c r="EQ437" s="38"/>
      <c r="ER437" s="38"/>
      <c r="ES437" s="38"/>
      <c r="ET437" s="38"/>
      <c r="EU437" s="38"/>
    </row>
    <row r="438" s="38" customFormat="true" ht="75.75" hidden="false" customHeight="false" outlineLevel="0" collapsed="false">
      <c r="A438" s="33" t="s">
        <v>1493</v>
      </c>
      <c r="B438" s="33" t="s">
        <v>126</v>
      </c>
      <c r="C438" s="33" t="s">
        <v>42</v>
      </c>
      <c r="D438" s="33" t="s">
        <v>1494</v>
      </c>
      <c r="E438" s="33" t="s">
        <v>1495</v>
      </c>
      <c r="F438" s="33" t="s">
        <v>53</v>
      </c>
      <c r="G438" s="59" t="s">
        <v>47</v>
      </c>
      <c r="H438" s="33" t="s">
        <v>46</v>
      </c>
      <c r="I438" s="35" t="n">
        <v>43467</v>
      </c>
      <c r="J438" s="35" t="s">
        <v>165</v>
      </c>
      <c r="K438" s="35" t="s">
        <v>193</v>
      </c>
      <c r="L438" s="35" t="s">
        <v>193</v>
      </c>
      <c r="M438" s="33" t="s">
        <v>50</v>
      </c>
      <c r="N438" s="33" t="s">
        <v>63</v>
      </c>
      <c r="O438" s="33" t="s">
        <v>67</v>
      </c>
      <c r="P438" s="33" t="s">
        <v>45</v>
      </c>
      <c r="Q438" s="33" t="s">
        <v>45</v>
      </c>
      <c r="R438" s="33" t="s">
        <v>1490</v>
      </c>
      <c r="S438" s="33" t="s">
        <v>1496</v>
      </c>
      <c r="T438" s="33" t="s">
        <v>68</v>
      </c>
      <c r="U438" s="36" t="n">
        <f aca="false">_xlfn.IFS(T438="PÚBLICA",3,T438="PÚBLICA CLASIFICADA",2,T438="PÚBLICA RESERVADA",1,T438="ALTA",1,T438="BAJA",3)</f>
        <v>2</v>
      </c>
      <c r="V438" s="33" t="s">
        <v>57</v>
      </c>
      <c r="W438" s="36" t="n">
        <f aca="false">_xlfn.IFS(V438="ALTA",1,V438="MEDIA",2,V438="BAJA",3,V438="N/A",1,V438="NO",3,V438="SI",1)</f>
        <v>2</v>
      </c>
      <c r="X438" s="33" t="s">
        <v>57</v>
      </c>
      <c r="Y438" s="36" t="n">
        <f aca="false">_xlfn.IFS(X438="ALTA",1,X438="MEDIA",2,X438="BAJA",3,X438="N/A",1,X438="no",3,X438="si",1,X438="np",1)</f>
        <v>2</v>
      </c>
      <c r="Z438" s="37" t="n">
        <f aca="false">U438+W438+Y438</f>
        <v>6</v>
      </c>
      <c r="AA438" s="33" t="s">
        <v>53</v>
      </c>
      <c r="AB438" s="33" t="s">
        <v>69</v>
      </c>
      <c r="AC438" s="33" t="s">
        <v>69</v>
      </c>
      <c r="AD438" s="33" t="s">
        <v>70</v>
      </c>
      <c r="AE438" s="33" t="s">
        <v>59</v>
      </c>
      <c r="AF438" s="35" t="n">
        <v>44530</v>
      </c>
      <c r="AG438" s="33" t="s">
        <v>71</v>
      </c>
      <c r="AH438" s="33" t="n">
        <v>1</v>
      </c>
    </row>
    <row r="439" customFormat="false" ht="88.4" hidden="false" customHeight="false" outlineLevel="0" collapsed="false">
      <c r="A439" s="33" t="s">
        <v>1497</v>
      </c>
      <c r="B439" s="33" t="s">
        <v>126</v>
      </c>
      <c r="C439" s="33" t="s">
        <v>42</v>
      </c>
      <c r="D439" s="33" t="s">
        <v>1498</v>
      </c>
      <c r="E439" s="33" t="s">
        <v>1499</v>
      </c>
      <c r="F439" s="33" t="s">
        <v>53</v>
      </c>
      <c r="G439" s="59" t="s">
        <v>47</v>
      </c>
      <c r="H439" s="33" t="s">
        <v>46</v>
      </c>
      <c r="I439" s="35" t="n">
        <v>43467</v>
      </c>
      <c r="J439" s="35" t="s">
        <v>115</v>
      </c>
      <c r="K439" s="35" t="s">
        <v>193</v>
      </c>
      <c r="L439" s="35" t="s">
        <v>193</v>
      </c>
      <c r="M439" s="33" t="s">
        <v>50</v>
      </c>
      <c r="N439" s="33" t="s">
        <v>63</v>
      </c>
      <c r="O439" s="33" t="s">
        <v>67</v>
      </c>
      <c r="P439" s="33" t="s">
        <v>45</v>
      </c>
      <c r="Q439" s="33" t="s">
        <v>53</v>
      </c>
      <c r="R439" s="33" t="s">
        <v>1490</v>
      </c>
      <c r="S439" s="33" t="s">
        <v>1496</v>
      </c>
      <c r="T439" s="33" t="s">
        <v>68</v>
      </c>
      <c r="U439" s="36" t="n">
        <f aca="false">_xlfn.IFS(T439="PÚBLICA",3,T439="PÚBLICA CLASIFICADA",2,T439="PÚBLICA RESERVADA",1,T439="ALTA",1,T439="BAJA",3)</f>
        <v>2</v>
      </c>
      <c r="V439" s="33" t="s">
        <v>57</v>
      </c>
      <c r="W439" s="36" t="n">
        <f aca="false">_xlfn.IFS(V439="ALTA",1,V439="MEDIA",2,V439="BAJA",3,V439="N/A",1,V439="NO",3,V439="SI",1)</f>
        <v>2</v>
      </c>
      <c r="X439" s="33" t="s">
        <v>57</v>
      </c>
      <c r="Y439" s="36" t="n">
        <f aca="false">_xlfn.IFS(X439="ALTA",1,X439="MEDIA",2,X439="BAJA",3,X439="N/A",1,X439="no",3,X439="si",1,X439="np",1)</f>
        <v>2</v>
      </c>
      <c r="Z439" s="37" t="n">
        <f aca="false">U439+W439+Y439</f>
        <v>6</v>
      </c>
      <c r="AA439" s="33" t="s">
        <v>45</v>
      </c>
      <c r="AB439" s="33" t="s">
        <v>1492</v>
      </c>
      <c r="AC439" s="33" t="s">
        <v>628</v>
      </c>
      <c r="AD439" s="33" t="s">
        <v>1145</v>
      </c>
      <c r="AE439" s="33" t="s">
        <v>59</v>
      </c>
      <c r="AF439" s="35" t="n">
        <v>44530</v>
      </c>
      <c r="AG439" s="33" t="s">
        <v>71</v>
      </c>
      <c r="AH439" s="33" t="n">
        <v>1</v>
      </c>
    </row>
    <row r="440" customFormat="false" ht="75.75" hidden="false" customHeight="false" outlineLevel="0" collapsed="false">
      <c r="A440" s="33" t="s">
        <v>1500</v>
      </c>
      <c r="B440" s="33" t="s">
        <v>126</v>
      </c>
      <c r="C440" s="33" t="s">
        <v>42</v>
      </c>
      <c r="D440" s="33" t="s">
        <v>1501</v>
      </c>
      <c r="E440" s="33" t="s">
        <v>1502</v>
      </c>
      <c r="F440" s="33" t="s">
        <v>53</v>
      </c>
      <c r="G440" s="59" t="s">
        <v>47</v>
      </c>
      <c r="H440" s="33" t="s">
        <v>46</v>
      </c>
      <c r="I440" s="35" t="n">
        <v>43467</v>
      </c>
      <c r="J440" s="35" t="s">
        <v>115</v>
      </c>
      <c r="K440" s="35" t="s">
        <v>193</v>
      </c>
      <c r="L440" s="35" t="s">
        <v>193</v>
      </c>
      <c r="M440" s="33" t="s">
        <v>50</v>
      </c>
      <c r="N440" s="33" t="s">
        <v>63</v>
      </c>
      <c r="O440" s="33" t="s">
        <v>67</v>
      </c>
      <c r="P440" s="33" t="s">
        <v>45</v>
      </c>
      <c r="Q440" s="33" t="s">
        <v>45</v>
      </c>
      <c r="R440" s="33" t="s">
        <v>1490</v>
      </c>
      <c r="S440" s="33" t="s">
        <v>1496</v>
      </c>
      <c r="T440" s="33" t="s">
        <v>68</v>
      </c>
      <c r="U440" s="36" t="n">
        <f aca="false">_xlfn.IFS(T440="PÚBLICA",3,T440="PÚBLICA CLASIFICADA",2,T440="PÚBLICA RESERVADA",1,T440="ALTA",1,T440="BAJA",3)</f>
        <v>2</v>
      </c>
      <c r="V440" s="33" t="s">
        <v>57</v>
      </c>
      <c r="W440" s="36" t="n">
        <f aca="false">_xlfn.IFS(V440="ALTA",1,V440="MEDIA",2,V440="BAJA",3,V440="N/A",1,V440="NO",3,V440="SI",1)</f>
        <v>2</v>
      </c>
      <c r="X440" s="33" t="s">
        <v>57</v>
      </c>
      <c r="Y440" s="36" t="n">
        <f aca="false">_xlfn.IFS(X440="ALTA",1,X440="MEDIA",2,X440="BAJA",3,X440="N/A",1,X440="no",3,X440="si",1,X440="np",1)</f>
        <v>2</v>
      </c>
      <c r="Z440" s="37" t="n">
        <f aca="false">U440+W440+Y440</f>
        <v>6</v>
      </c>
      <c r="AA440" s="33" t="s">
        <v>53</v>
      </c>
      <c r="AB440" s="33" t="s">
        <v>69</v>
      </c>
      <c r="AC440" s="33" t="s">
        <v>69</v>
      </c>
      <c r="AD440" s="33" t="s">
        <v>70</v>
      </c>
      <c r="AE440" s="33" t="s">
        <v>59</v>
      </c>
      <c r="AF440" s="35" t="n">
        <v>44530</v>
      </c>
      <c r="AG440" s="33" t="s">
        <v>71</v>
      </c>
      <c r="AH440" s="33" t="n">
        <v>1</v>
      </c>
    </row>
    <row r="441" customFormat="false" ht="75.75" hidden="false" customHeight="false" outlineLevel="0" collapsed="false">
      <c r="A441" s="33" t="s">
        <v>1503</v>
      </c>
      <c r="B441" s="33" t="s">
        <v>126</v>
      </c>
      <c r="C441" s="33" t="s">
        <v>170</v>
      </c>
      <c r="D441" s="33" t="s">
        <v>1504</v>
      </c>
      <c r="E441" s="33" t="s">
        <v>1505</v>
      </c>
      <c r="F441" s="33" t="s">
        <v>53</v>
      </c>
      <c r="G441" s="59" t="s">
        <v>47</v>
      </c>
      <c r="H441" s="33" t="s">
        <v>136</v>
      </c>
      <c r="I441" s="35" t="n">
        <v>36896</v>
      </c>
      <c r="J441" s="35" t="s">
        <v>129</v>
      </c>
      <c r="K441" s="35" t="s">
        <v>193</v>
      </c>
      <c r="L441" s="35" t="s">
        <v>193</v>
      </c>
      <c r="M441" s="33" t="s">
        <v>50</v>
      </c>
      <c r="N441" s="33" t="s">
        <v>63</v>
      </c>
      <c r="O441" s="33" t="s">
        <v>67</v>
      </c>
      <c r="P441" s="33" t="s">
        <v>45</v>
      </c>
      <c r="Q441" s="33" t="s">
        <v>53</v>
      </c>
      <c r="R441" s="33" t="s">
        <v>1490</v>
      </c>
      <c r="S441" s="33" t="s">
        <v>1506</v>
      </c>
      <c r="T441" s="33" t="s">
        <v>68</v>
      </c>
      <c r="U441" s="36" t="n">
        <f aca="false">_xlfn.IFS(T441="PÚBLICA",3,T441="PÚBLICA CLASIFICADA",2,T441="PÚBLICA RESERVADA",1,T441="ALTA",1,T441="BAJA",3)</f>
        <v>2</v>
      </c>
      <c r="V441" s="33" t="s">
        <v>56</v>
      </c>
      <c r="W441" s="36" t="n">
        <f aca="false">_xlfn.IFS(V441="ALTA",1,V441="MEDIA",2,V441="BAJA",3,V441="N/A",1,V441="NO",3,V441="SI",1)</f>
        <v>1</v>
      </c>
      <c r="X441" s="33" t="s">
        <v>57</v>
      </c>
      <c r="Y441" s="36" t="n">
        <f aca="false">_xlfn.IFS(X441="ALTA",1,X441="MEDIA",2,X441="BAJA",3,X441="N/A",1,X441="no",3,X441="si",1,X441="np",1)</f>
        <v>2</v>
      </c>
      <c r="Z441" s="37" t="n">
        <f aca="false">U441+W441+Y441</f>
        <v>5</v>
      </c>
      <c r="AA441" s="33" t="s">
        <v>53</v>
      </c>
      <c r="AB441" s="33" t="s">
        <v>69</v>
      </c>
      <c r="AC441" s="33" t="s">
        <v>69</v>
      </c>
      <c r="AD441" s="33" t="s">
        <v>70</v>
      </c>
      <c r="AE441" s="33" t="s">
        <v>59</v>
      </c>
      <c r="AF441" s="35" t="n">
        <v>44530</v>
      </c>
      <c r="AG441" s="33" t="s">
        <v>71</v>
      </c>
      <c r="AH441" s="33" t="n">
        <v>1</v>
      </c>
    </row>
    <row r="442" customFormat="false" ht="75.75" hidden="false" customHeight="false" outlineLevel="0" collapsed="false">
      <c r="A442" s="33" t="s">
        <v>1507</v>
      </c>
      <c r="B442" s="33" t="s">
        <v>126</v>
      </c>
      <c r="C442" s="33" t="s">
        <v>42</v>
      </c>
      <c r="D442" s="33" t="s">
        <v>1508</v>
      </c>
      <c r="E442" s="33" t="s">
        <v>1505</v>
      </c>
      <c r="F442" s="33" t="s">
        <v>53</v>
      </c>
      <c r="G442" s="59" t="s">
        <v>47</v>
      </c>
      <c r="H442" s="33" t="s">
        <v>46</v>
      </c>
      <c r="I442" s="35" t="n">
        <v>41640</v>
      </c>
      <c r="J442" s="35" t="s">
        <v>129</v>
      </c>
      <c r="K442" s="35" t="s">
        <v>193</v>
      </c>
      <c r="L442" s="35" t="s">
        <v>193</v>
      </c>
      <c r="M442" s="33" t="s">
        <v>50</v>
      </c>
      <c r="N442" s="33" t="s">
        <v>63</v>
      </c>
      <c r="O442" s="33" t="s">
        <v>67</v>
      </c>
      <c r="P442" s="33" t="s">
        <v>53</v>
      </c>
      <c r="Q442" s="33" t="s">
        <v>53</v>
      </c>
      <c r="R442" s="33" t="s">
        <v>1490</v>
      </c>
      <c r="S442" s="33" t="s">
        <v>1506</v>
      </c>
      <c r="T442" s="33" t="s">
        <v>68</v>
      </c>
      <c r="U442" s="36" t="n">
        <f aca="false">_xlfn.IFS(T442="PÚBLICA",3,T442="PÚBLICA CLASIFICADA",2,T442="PÚBLICA RESERVADA",1,T442="ALTA",1,T442="BAJA",3)</f>
        <v>2</v>
      </c>
      <c r="V442" s="33" t="s">
        <v>56</v>
      </c>
      <c r="W442" s="36" t="n">
        <f aca="false">_xlfn.IFS(V442="ALTA",1,V442="MEDIA",2,V442="BAJA",3,V442="N/A",1,V442="NO",3,V442="SI",1)</f>
        <v>1</v>
      </c>
      <c r="X442" s="33" t="s">
        <v>57</v>
      </c>
      <c r="Y442" s="36" t="n">
        <f aca="false">_xlfn.IFS(X442="ALTA",1,X442="MEDIA",2,X442="BAJA",3,X442="N/A",1,X442="no",3,X442="si",1,X442="np",1)</f>
        <v>2</v>
      </c>
      <c r="Z442" s="37" t="n">
        <f aca="false">U442+W442+Y442</f>
        <v>5</v>
      </c>
      <c r="AA442" s="33" t="s">
        <v>45</v>
      </c>
      <c r="AB442" s="33" t="s">
        <v>69</v>
      </c>
      <c r="AC442" s="33" t="s">
        <v>69</v>
      </c>
      <c r="AD442" s="33" t="s">
        <v>70</v>
      </c>
      <c r="AE442" s="33" t="s">
        <v>59</v>
      </c>
      <c r="AF442" s="35" t="n">
        <v>44530</v>
      </c>
      <c r="AG442" s="33" t="s">
        <v>71</v>
      </c>
      <c r="AH442" s="33" t="n">
        <v>1</v>
      </c>
    </row>
    <row r="443" s="33" customFormat="true" ht="75.75" hidden="false" customHeight="false" outlineLevel="0" collapsed="false">
      <c r="A443" s="33" t="s">
        <v>1509</v>
      </c>
      <c r="B443" s="33" t="s">
        <v>126</v>
      </c>
      <c r="C443" s="33" t="s">
        <v>42</v>
      </c>
      <c r="D443" s="33" t="s">
        <v>1510</v>
      </c>
      <c r="E443" s="33" t="s">
        <v>1511</v>
      </c>
      <c r="F443" s="33" t="s">
        <v>45</v>
      </c>
      <c r="G443" s="33" t="s">
        <v>1512</v>
      </c>
      <c r="H443" s="33" t="s">
        <v>136</v>
      </c>
      <c r="I443" s="35" t="n">
        <v>42538</v>
      </c>
      <c r="J443" s="35" t="s">
        <v>129</v>
      </c>
      <c r="K443" s="35" t="s">
        <v>193</v>
      </c>
      <c r="L443" s="35" t="s">
        <v>193</v>
      </c>
      <c r="M443" s="33" t="s">
        <v>50</v>
      </c>
      <c r="N443" s="33" t="s">
        <v>63</v>
      </c>
      <c r="O443" s="33" t="s">
        <v>67</v>
      </c>
      <c r="P443" s="33" t="s">
        <v>45</v>
      </c>
      <c r="Q443" s="33" t="s">
        <v>53</v>
      </c>
      <c r="R443" s="33" t="s">
        <v>1490</v>
      </c>
      <c r="S443" s="33" t="s">
        <v>1513</v>
      </c>
      <c r="T443" s="33" t="s">
        <v>68</v>
      </c>
      <c r="U443" s="36" t="n">
        <f aca="false">_xlfn.IFS(T443="PÚBLICA",3,T443="PÚBLICA CLASIFICADA",2,T443="PÚBLICA RESERVADA",1,T443="ALTA",1,T443="BAJA",3)</f>
        <v>2</v>
      </c>
      <c r="V443" s="33" t="s">
        <v>57</v>
      </c>
      <c r="W443" s="36" t="n">
        <f aca="false">_xlfn.IFS(V443="ALTA",1,V443="MEDIA",2,V443="BAJA",3,V443="N/A",1,V443="NO",3,V443="SI",1)</f>
        <v>2</v>
      </c>
      <c r="X443" s="33" t="s">
        <v>57</v>
      </c>
      <c r="Y443" s="36" t="n">
        <f aca="false">_xlfn.IFS(X443="ALTA",1,X443="MEDIA",2,X443="BAJA",3,X443="N/A",1,X443="no",3,X443="si",1,X443="np",1)</f>
        <v>2</v>
      </c>
      <c r="Z443" s="37" t="n">
        <f aca="false">U443+W443+Y443</f>
        <v>6</v>
      </c>
      <c r="AA443" s="33" t="s">
        <v>53</v>
      </c>
      <c r="AB443" s="33" t="s">
        <v>69</v>
      </c>
      <c r="AC443" s="33" t="s">
        <v>69</v>
      </c>
      <c r="AD443" s="33" t="s">
        <v>70</v>
      </c>
      <c r="AE443" s="33" t="s">
        <v>59</v>
      </c>
      <c r="AF443" s="35" t="n">
        <v>44530</v>
      </c>
      <c r="AG443" s="33" t="s">
        <v>71</v>
      </c>
      <c r="AH443" s="33" t="n">
        <v>1</v>
      </c>
    </row>
    <row r="444" s="33" customFormat="true" ht="75.75" hidden="false" customHeight="false" outlineLevel="0" collapsed="false">
      <c r="A444" s="33" t="s">
        <v>1514</v>
      </c>
      <c r="B444" s="33" t="s">
        <v>126</v>
      </c>
      <c r="C444" s="33" t="s">
        <v>42</v>
      </c>
      <c r="D444" s="33" t="s">
        <v>1515</v>
      </c>
      <c r="E444" s="33" t="s">
        <v>1516</v>
      </c>
      <c r="F444" s="33" t="s">
        <v>45</v>
      </c>
      <c r="G444" s="33" t="s">
        <v>1512</v>
      </c>
      <c r="H444" s="33" t="s">
        <v>136</v>
      </c>
      <c r="I444" s="35" t="n">
        <v>42538</v>
      </c>
      <c r="J444" s="35" t="s">
        <v>129</v>
      </c>
      <c r="K444" s="35" t="s">
        <v>193</v>
      </c>
      <c r="L444" s="35" t="s">
        <v>193</v>
      </c>
      <c r="M444" s="33" t="s">
        <v>50</v>
      </c>
      <c r="N444" s="33" t="s">
        <v>63</v>
      </c>
      <c r="O444" s="33" t="s">
        <v>67</v>
      </c>
      <c r="P444" s="33" t="s">
        <v>45</v>
      </c>
      <c r="Q444" s="33" t="s">
        <v>53</v>
      </c>
      <c r="R444" s="33" t="s">
        <v>1490</v>
      </c>
      <c r="S444" s="33" t="s">
        <v>1513</v>
      </c>
      <c r="T444" s="33" t="s">
        <v>68</v>
      </c>
      <c r="U444" s="36" t="n">
        <f aca="false">_xlfn.IFS(T444="PÚBLICA",3,T444="PÚBLICA CLASIFICADA",2,T444="PÚBLICA RESERVADA",1,T444="ALTA",1,T444="BAJA",3)</f>
        <v>2</v>
      </c>
      <c r="V444" s="33" t="s">
        <v>57</v>
      </c>
      <c r="W444" s="36" t="n">
        <f aca="false">_xlfn.IFS(V444="ALTA",1,V444="MEDIA",2,V444="BAJA",3,V444="N/A",1,V444="NO",3,V444="SI",1)</f>
        <v>2</v>
      </c>
      <c r="X444" s="33" t="s">
        <v>57</v>
      </c>
      <c r="Y444" s="36" t="n">
        <f aca="false">_xlfn.IFS(X444="ALTA",1,X444="MEDIA",2,X444="BAJA",3,X444="N/A",1,X444="no",3,X444="si",1,X444="np",1)</f>
        <v>2</v>
      </c>
      <c r="Z444" s="37" t="n">
        <f aca="false">U444+W444+Y444</f>
        <v>6</v>
      </c>
      <c r="AA444" s="33" t="s">
        <v>53</v>
      </c>
      <c r="AB444" s="33" t="s">
        <v>69</v>
      </c>
      <c r="AC444" s="33" t="s">
        <v>69</v>
      </c>
      <c r="AD444" s="33" t="s">
        <v>70</v>
      </c>
      <c r="AE444" s="33" t="s">
        <v>59</v>
      </c>
      <c r="AF444" s="35" t="n">
        <v>44530</v>
      </c>
      <c r="AG444" s="33" t="s">
        <v>71</v>
      </c>
      <c r="AH444" s="33" t="n">
        <v>1</v>
      </c>
    </row>
    <row r="445" s="33" customFormat="true" ht="75.75" hidden="false" customHeight="false" outlineLevel="0" collapsed="false">
      <c r="A445" s="33" t="s">
        <v>1517</v>
      </c>
      <c r="B445" s="33" t="s">
        <v>126</v>
      </c>
      <c r="C445" s="33" t="s">
        <v>42</v>
      </c>
      <c r="D445" s="33" t="s">
        <v>1518</v>
      </c>
      <c r="E445" s="33" t="s">
        <v>1519</v>
      </c>
      <c r="F445" s="33" t="s">
        <v>45</v>
      </c>
      <c r="G445" s="33" t="s">
        <v>1512</v>
      </c>
      <c r="H445" s="33" t="s">
        <v>136</v>
      </c>
      <c r="I445" s="35" t="n">
        <v>42538</v>
      </c>
      <c r="J445" s="35" t="s">
        <v>129</v>
      </c>
      <c r="K445" s="35" t="s">
        <v>193</v>
      </c>
      <c r="L445" s="35" t="s">
        <v>193</v>
      </c>
      <c r="M445" s="33" t="s">
        <v>50</v>
      </c>
      <c r="N445" s="33" t="s">
        <v>63</v>
      </c>
      <c r="O445" s="33" t="s">
        <v>67</v>
      </c>
      <c r="P445" s="33" t="s">
        <v>45</v>
      </c>
      <c r="Q445" s="33" t="s">
        <v>53</v>
      </c>
      <c r="R445" s="33" t="s">
        <v>1490</v>
      </c>
      <c r="S445" s="33" t="s">
        <v>1513</v>
      </c>
      <c r="T445" s="33" t="s">
        <v>68</v>
      </c>
      <c r="U445" s="36" t="n">
        <f aca="false">_xlfn.IFS(T445="PÚBLICA",3,T445="PÚBLICA CLASIFICADA",2,T445="PÚBLICA RESERVADA",1,T445="ALTA",1,T445="BAJA",3)</f>
        <v>2</v>
      </c>
      <c r="V445" s="33" t="s">
        <v>57</v>
      </c>
      <c r="W445" s="36" t="n">
        <f aca="false">_xlfn.IFS(V445="ALTA",1,V445="MEDIA",2,V445="BAJA",3,V445="N/A",1,V445="NO",3,V445="SI",1)</f>
        <v>2</v>
      </c>
      <c r="X445" s="33" t="s">
        <v>57</v>
      </c>
      <c r="Y445" s="36" t="n">
        <f aca="false">_xlfn.IFS(X445="ALTA",1,X445="MEDIA",2,X445="BAJA",3,X445="N/A",1,X445="no",3,X445="si",1,X445="np",1)</f>
        <v>2</v>
      </c>
      <c r="Z445" s="37" t="n">
        <f aca="false">U445+W445+Y445</f>
        <v>6</v>
      </c>
      <c r="AA445" s="33" t="s">
        <v>53</v>
      </c>
      <c r="AB445" s="33" t="s">
        <v>69</v>
      </c>
      <c r="AC445" s="33" t="s">
        <v>69</v>
      </c>
      <c r="AD445" s="33" t="s">
        <v>70</v>
      </c>
      <c r="AE445" s="33" t="s">
        <v>59</v>
      </c>
      <c r="AF445" s="35" t="n">
        <v>44530</v>
      </c>
      <c r="AG445" s="33" t="s">
        <v>71</v>
      </c>
      <c r="AH445" s="33" t="n">
        <v>1</v>
      </c>
    </row>
    <row r="446" s="33" customFormat="true" ht="75.75" hidden="false" customHeight="false" outlineLevel="0" collapsed="false">
      <c r="A446" s="33" t="s">
        <v>1520</v>
      </c>
      <c r="B446" s="33" t="s">
        <v>126</v>
      </c>
      <c r="C446" s="33" t="s">
        <v>42</v>
      </c>
      <c r="D446" s="33" t="s">
        <v>1521</v>
      </c>
      <c r="E446" s="33" t="s">
        <v>1522</v>
      </c>
      <c r="F446" s="33" t="s">
        <v>45</v>
      </c>
      <c r="G446" s="33" t="s">
        <v>1512</v>
      </c>
      <c r="H446" s="33" t="s">
        <v>136</v>
      </c>
      <c r="I446" s="35" t="n">
        <v>42538</v>
      </c>
      <c r="J446" s="35" t="s">
        <v>129</v>
      </c>
      <c r="K446" s="35" t="s">
        <v>193</v>
      </c>
      <c r="L446" s="35" t="s">
        <v>193</v>
      </c>
      <c r="M446" s="33" t="s">
        <v>50</v>
      </c>
      <c r="N446" s="33" t="s">
        <v>63</v>
      </c>
      <c r="O446" s="33" t="s">
        <v>67</v>
      </c>
      <c r="P446" s="33" t="s">
        <v>45</v>
      </c>
      <c r="Q446" s="33" t="s">
        <v>53</v>
      </c>
      <c r="R446" s="33" t="s">
        <v>1490</v>
      </c>
      <c r="S446" s="33" t="s">
        <v>1513</v>
      </c>
      <c r="T446" s="33" t="s">
        <v>68</v>
      </c>
      <c r="U446" s="36" t="n">
        <f aca="false">_xlfn.IFS(T446="PÚBLICA",3,T446="PÚBLICA CLASIFICADA",2,T446="PÚBLICA RESERVADA",1,T446="ALTA",1,T446="BAJA",3)</f>
        <v>2</v>
      </c>
      <c r="V446" s="33" t="s">
        <v>57</v>
      </c>
      <c r="W446" s="36" t="n">
        <f aca="false">_xlfn.IFS(V446="ALTA",1,V446="MEDIA",2,V446="BAJA",3,V446="N/A",1,V446="NO",3,V446="SI",1)</f>
        <v>2</v>
      </c>
      <c r="X446" s="33" t="s">
        <v>57</v>
      </c>
      <c r="Y446" s="36" t="n">
        <f aca="false">_xlfn.IFS(X446="ALTA",1,X446="MEDIA",2,X446="BAJA",3,X446="N/A",1,X446="no",3,X446="si",1,X446="np",1)</f>
        <v>2</v>
      </c>
      <c r="Z446" s="37" t="n">
        <f aca="false">U446+W446+Y446</f>
        <v>6</v>
      </c>
      <c r="AA446" s="33" t="s">
        <v>53</v>
      </c>
      <c r="AB446" s="33" t="s">
        <v>69</v>
      </c>
      <c r="AC446" s="33" t="s">
        <v>69</v>
      </c>
      <c r="AD446" s="33" t="s">
        <v>70</v>
      </c>
      <c r="AE446" s="33" t="s">
        <v>59</v>
      </c>
      <c r="AF446" s="35" t="n">
        <v>44530</v>
      </c>
      <c r="AG446" s="33" t="s">
        <v>71</v>
      </c>
      <c r="AH446" s="33" t="n">
        <v>1</v>
      </c>
    </row>
    <row r="447" s="33" customFormat="true" ht="75.75" hidden="false" customHeight="false" outlineLevel="0" collapsed="false">
      <c r="A447" s="33" t="s">
        <v>1523</v>
      </c>
      <c r="B447" s="33" t="s">
        <v>126</v>
      </c>
      <c r="C447" s="33" t="s">
        <v>42</v>
      </c>
      <c r="D447" s="33" t="s">
        <v>1524</v>
      </c>
      <c r="E447" s="33" t="s">
        <v>1525</v>
      </c>
      <c r="F447" s="33" t="s">
        <v>45</v>
      </c>
      <c r="G447" s="33" t="s">
        <v>1512</v>
      </c>
      <c r="H447" s="33" t="s">
        <v>136</v>
      </c>
      <c r="I447" s="35" t="n">
        <v>42538</v>
      </c>
      <c r="J447" s="35" t="s">
        <v>129</v>
      </c>
      <c r="K447" s="35" t="s">
        <v>193</v>
      </c>
      <c r="L447" s="35" t="s">
        <v>193</v>
      </c>
      <c r="M447" s="33" t="s">
        <v>50</v>
      </c>
      <c r="N447" s="33" t="s">
        <v>63</v>
      </c>
      <c r="O447" s="33" t="s">
        <v>67</v>
      </c>
      <c r="P447" s="33" t="s">
        <v>45</v>
      </c>
      <c r="Q447" s="33" t="s">
        <v>53</v>
      </c>
      <c r="R447" s="33" t="s">
        <v>1490</v>
      </c>
      <c r="S447" s="33" t="s">
        <v>1513</v>
      </c>
      <c r="T447" s="33" t="s">
        <v>68</v>
      </c>
      <c r="U447" s="36" t="n">
        <f aca="false">_xlfn.IFS(T447="PÚBLICA",3,T447="PÚBLICA CLASIFICADA",2,T447="PÚBLICA RESERVADA",1,T447="ALTA",1,T447="BAJA",3)</f>
        <v>2</v>
      </c>
      <c r="V447" s="33" t="s">
        <v>57</v>
      </c>
      <c r="W447" s="36" t="n">
        <f aca="false">_xlfn.IFS(V447="ALTA",1,V447="MEDIA",2,V447="BAJA",3,V447="N/A",1,V447="NO",3,V447="SI",1)</f>
        <v>2</v>
      </c>
      <c r="X447" s="33" t="s">
        <v>57</v>
      </c>
      <c r="Y447" s="36" t="n">
        <f aca="false">_xlfn.IFS(X447="ALTA",1,X447="MEDIA",2,X447="BAJA",3,X447="N/A",1,X447="no",3,X447="si",1,X447="np",1)</f>
        <v>2</v>
      </c>
      <c r="Z447" s="37" t="n">
        <f aca="false">U447+W447+Y447</f>
        <v>6</v>
      </c>
      <c r="AA447" s="33" t="s">
        <v>53</v>
      </c>
      <c r="AB447" s="33" t="s">
        <v>69</v>
      </c>
      <c r="AC447" s="33" t="s">
        <v>69</v>
      </c>
      <c r="AD447" s="33" t="s">
        <v>70</v>
      </c>
      <c r="AE447" s="33" t="s">
        <v>59</v>
      </c>
      <c r="AF447" s="35" t="n">
        <v>44530</v>
      </c>
      <c r="AG447" s="33" t="s">
        <v>71</v>
      </c>
      <c r="AH447" s="33" t="n">
        <v>1</v>
      </c>
    </row>
    <row r="448" s="33" customFormat="true" ht="75.75" hidden="false" customHeight="false" outlineLevel="0" collapsed="false">
      <c r="A448" s="33" t="s">
        <v>1526</v>
      </c>
      <c r="B448" s="33" t="s">
        <v>126</v>
      </c>
      <c r="C448" s="33" t="s">
        <v>42</v>
      </c>
      <c r="D448" s="33" t="s">
        <v>1527</v>
      </c>
      <c r="E448" s="33" t="s">
        <v>1528</v>
      </c>
      <c r="F448" s="33" t="s">
        <v>45</v>
      </c>
      <c r="G448" s="33" t="s">
        <v>1512</v>
      </c>
      <c r="H448" s="33" t="s">
        <v>136</v>
      </c>
      <c r="I448" s="35" t="n">
        <v>42538</v>
      </c>
      <c r="J448" s="35" t="s">
        <v>129</v>
      </c>
      <c r="K448" s="35" t="s">
        <v>193</v>
      </c>
      <c r="L448" s="35" t="s">
        <v>193</v>
      </c>
      <c r="M448" s="33" t="s">
        <v>50</v>
      </c>
      <c r="N448" s="33" t="s">
        <v>63</v>
      </c>
      <c r="O448" s="33" t="s">
        <v>214</v>
      </c>
      <c r="P448" s="33" t="s">
        <v>45</v>
      </c>
      <c r="Q448" s="33" t="s">
        <v>53</v>
      </c>
      <c r="R448" s="33" t="s">
        <v>1490</v>
      </c>
      <c r="S448" s="33" t="s">
        <v>1513</v>
      </c>
      <c r="T448" s="33" t="s">
        <v>68</v>
      </c>
      <c r="U448" s="36" t="n">
        <f aca="false">_xlfn.IFS(T448="PÚBLICA",3,T448="PÚBLICA CLASIFICADA",2,T448="PÚBLICA RESERVADA",1,T448="ALTA",1,T448="BAJA",3)</f>
        <v>2</v>
      </c>
      <c r="V448" s="33" t="s">
        <v>57</v>
      </c>
      <c r="W448" s="36" t="n">
        <f aca="false">_xlfn.IFS(V448="ALTA",1,V448="MEDIA",2,V448="BAJA",3,V448="N/A",1,V448="NO",3,V448="SI",1)</f>
        <v>2</v>
      </c>
      <c r="X448" s="33" t="s">
        <v>57</v>
      </c>
      <c r="Y448" s="36" t="n">
        <f aca="false">_xlfn.IFS(X448="ALTA",1,X448="MEDIA",2,X448="BAJA",3,X448="N/A",1,X448="no",3,X448="si",1,X448="np",1)</f>
        <v>2</v>
      </c>
      <c r="Z448" s="37" t="n">
        <f aca="false">U448+W448+Y448</f>
        <v>6</v>
      </c>
      <c r="AA448" s="33" t="s">
        <v>53</v>
      </c>
      <c r="AB448" s="33" t="s">
        <v>69</v>
      </c>
      <c r="AC448" s="33" t="s">
        <v>69</v>
      </c>
      <c r="AD448" s="33" t="s">
        <v>70</v>
      </c>
      <c r="AE448" s="33" t="s">
        <v>59</v>
      </c>
      <c r="AF448" s="35" t="n">
        <v>44530</v>
      </c>
      <c r="AG448" s="33" t="s">
        <v>71</v>
      </c>
      <c r="AH448" s="33" t="n">
        <v>1</v>
      </c>
    </row>
    <row r="449" s="33" customFormat="true" ht="75.75" hidden="false" customHeight="false" outlineLevel="0" collapsed="false">
      <c r="A449" s="33" t="s">
        <v>1529</v>
      </c>
      <c r="B449" s="33" t="s">
        <v>126</v>
      </c>
      <c r="C449" s="33" t="s">
        <v>42</v>
      </c>
      <c r="D449" s="33" t="s">
        <v>1530</v>
      </c>
      <c r="E449" s="33" t="s">
        <v>1531</v>
      </c>
      <c r="F449" s="33" t="s">
        <v>45</v>
      </c>
      <c r="G449" s="33" t="s">
        <v>1512</v>
      </c>
      <c r="H449" s="33" t="s">
        <v>136</v>
      </c>
      <c r="I449" s="35" t="n">
        <v>42538</v>
      </c>
      <c r="J449" s="35" t="s">
        <v>129</v>
      </c>
      <c r="K449" s="35" t="s">
        <v>193</v>
      </c>
      <c r="L449" s="35" t="s">
        <v>193</v>
      </c>
      <c r="M449" s="33" t="s">
        <v>50</v>
      </c>
      <c r="N449" s="33" t="s">
        <v>63</v>
      </c>
      <c r="O449" s="33" t="s">
        <v>67</v>
      </c>
      <c r="P449" s="33" t="s">
        <v>45</v>
      </c>
      <c r="Q449" s="33" t="s">
        <v>53</v>
      </c>
      <c r="R449" s="33" t="s">
        <v>1490</v>
      </c>
      <c r="S449" s="33" t="s">
        <v>1513</v>
      </c>
      <c r="T449" s="33" t="s">
        <v>68</v>
      </c>
      <c r="U449" s="36" t="n">
        <f aca="false">_xlfn.IFS(T449="PÚBLICA",3,T449="PÚBLICA CLASIFICADA",2,T449="PÚBLICA RESERVADA",1,T449="ALTA",1,T449="BAJA",3)</f>
        <v>2</v>
      </c>
      <c r="V449" s="33" t="s">
        <v>57</v>
      </c>
      <c r="W449" s="36" t="n">
        <f aca="false">_xlfn.IFS(V449="ALTA",1,V449="MEDIA",2,V449="BAJA",3,V449="N/A",1,V449="NO",3,V449="SI",1)</f>
        <v>2</v>
      </c>
      <c r="X449" s="33" t="s">
        <v>57</v>
      </c>
      <c r="Y449" s="36" t="n">
        <f aca="false">_xlfn.IFS(X449="ALTA",1,X449="MEDIA",2,X449="BAJA",3,X449="N/A",1,X449="no",3,X449="si",1,X449="np",1)</f>
        <v>2</v>
      </c>
      <c r="Z449" s="37" t="n">
        <f aca="false">U449+W449+Y449</f>
        <v>6</v>
      </c>
      <c r="AA449" s="33" t="s">
        <v>53</v>
      </c>
      <c r="AB449" s="33" t="s">
        <v>69</v>
      </c>
      <c r="AC449" s="33" t="s">
        <v>69</v>
      </c>
      <c r="AD449" s="33" t="s">
        <v>70</v>
      </c>
      <c r="AE449" s="33" t="s">
        <v>59</v>
      </c>
      <c r="AF449" s="35" t="n">
        <v>44530</v>
      </c>
      <c r="AG449" s="33" t="s">
        <v>71</v>
      </c>
      <c r="AH449" s="33" t="n">
        <v>1</v>
      </c>
    </row>
    <row r="450" s="33" customFormat="true" ht="75.75" hidden="false" customHeight="false" outlineLevel="0" collapsed="false">
      <c r="A450" s="33" t="s">
        <v>1532</v>
      </c>
      <c r="B450" s="33" t="s">
        <v>126</v>
      </c>
      <c r="C450" s="33" t="s">
        <v>42</v>
      </c>
      <c r="D450" s="33" t="s">
        <v>1533</v>
      </c>
      <c r="E450" s="33" t="s">
        <v>1534</v>
      </c>
      <c r="F450" s="33" t="s">
        <v>45</v>
      </c>
      <c r="G450" s="33" t="s">
        <v>1512</v>
      </c>
      <c r="H450" s="33" t="s">
        <v>136</v>
      </c>
      <c r="I450" s="35" t="n">
        <v>42538</v>
      </c>
      <c r="J450" s="35" t="s">
        <v>129</v>
      </c>
      <c r="K450" s="35" t="s">
        <v>193</v>
      </c>
      <c r="L450" s="35" t="s">
        <v>193</v>
      </c>
      <c r="M450" s="33" t="s">
        <v>50</v>
      </c>
      <c r="N450" s="33" t="s">
        <v>63</v>
      </c>
      <c r="O450" s="33" t="s">
        <v>67</v>
      </c>
      <c r="P450" s="33" t="s">
        <v>45</v>
      </c>
      <c r="Q450" s="33" t="s">
        <v>53</v>
      </c>
      <c r="R450" s="33" t="s">
        <v>1490</v>
      </c>
      <c r="S450" s="33" t="s">
        <v>1513</v>
      </c>
      <c r="T450" s="33" t="s">
        <v>68</v>
      </c>
      <c r="U450" s="36" t="n">
        <f aca="false">_xlfn.IFS(T450="PÚBLICA",3,T450="PÚBLICA CLASIFICADA",2,T450="PÚBLICA RESERVADA",1,T450="ALTA",1,T450="BAJA",3)</f>
        <v>2</v>
      </c>
      <c r="V450" s="33" t="s">
        <v>57</v>
      </c>
      <c r="W450" s="36" t="n">
        <f aca="false">_xlfn.IFS(V450="ALTA",1,V450="MEDIA",2,V450="BAJA",3,V450="N/A",1,V450="NO",3,V450="SI",1)</f>
        <v>2</v>
      </c>
      <c r="X450" s="33" t="s">
        <v>57</v>
      </c>
      <c r="Y450" s="36" t="n">
        <f aca="false">_xlfn.IFS(X450="ALTA",1,X450="MEDIA",2,X450="BAJA",3,X450="N/A",1,X450="no",3,X450="si",1,X450="np",1)</f>
        <v>2</v>
      </c>
      <c r="Z450" s="37" t="n">
        <f aca="false">U450+W450+Y450</f>
        <v>6</v>
      </c>
      <c r="AA450" s="33" t="s">
        <v>53</v>
      </c>
      <c r="AB450" s="33" t="s">
        <v>69</v>
      </c>
      <c r="AC450" s="33" t="s">
        <v>69</v>
      </c>
      <c r="AD450" s="33" t="s">
        <v>70</v>
      </c>
      <c r="AE450" s="33" t="s">
        <v>59</v>
      </c>
      <c r="AF450" s="35" t="n">
        <v>44530</v>
      </c>
      <c r="AG450" s="33" t="s">
        <v>71</v>
      </c>
      <c r="AH450" s="33" t="n">
        <v>1</v>
      </c>
    </row>
    <row r="451" s="33" customFormat="true" ht="75.75" hidden="false" customHeight="false" outlineLevel="0" collapsed="false">
      <c r="A451" s="33" t="s">
        <v>1535</v>
      </c>
      <c r="B451" s="33" t="s">
        <v>126</v>
      </c>
      <c r="C451" s="33" t="s">
        <v>42</v>
      </c>
      <c r="D451" s="33" t="s">
        <v>1536</v>
      </c>
      <c r="E451" s="33" t="s">
        <v>1537</v>
      </c>
      <c r="F451" s="33" t="s">
        <v>45</v>
      </c>
      <c r="G451" s="33" t="s">
        <v>1512</v>
      </c>
      <c r="H451" s="33" t="s">
        <v>136</v>
      </c>
      <c r="I451" s="35" t="n">
        <v>42538</v>
      </c>
      <c r="J451" s="35" t="s">
        <v>129</v>
      </c>
      <c r="K451" s="35" t="s">
        <v>193</v>
      </c>
      <c r="L451" s="35" t="s">
        <v>193</v>
      </c>
      <c r="M451" s="33" t="s">
        <v>50</v>
      </c>
      <c r="N451" s="33" t="s">
        <v>63</v>
      </c>
      <c r="O451" s="33" t="s">
        <v>67</v>
      </c>
      <c r="P451" s="33" t="s">
        <v>45</v>
      </c>
      <c r="Q451" s="33" t="s">
        <v>53</v>
      </c>
      <c r="R451" s="33" t="s">
        <v>1490</v>
      </c>
      <c r="S451" s="33" t="s">
        <v>1513</v>
      </c>
      <c r="T451" s="33" t="s">
        <v>68</v>
      </c>
      <c r="U451" s="36" t="n">
        <f aca="false">_xlfn.IFS(T451="PÚBLICA",3,T451="PÚBLICA CLASIFICADA",2,T451="PÚBLICA RESERVADA",1,T451="ALTA",1,T451="BAJA",3)</f>
        <v>2</v>
      </c>
      <c r="V451" s="33" t="s">
        <v>57</v>
      </c>
      <c r="W451" s="36" t="n">
        <f aca="false">_xlfn.IFS(V451="ALTA",1,V451="MEDIA",2,V451="BAJA",3,V451="N/A",1,V451="NO",3,V451="SI",1)</f>
        <v>2</v>
      </c>
      <c r="X451" s="33" t="s">
        <v>57</v>
      </c>
      <c r="Y451" s="36" t="n">
        <f aca="false">_xlfn.IFS(X451="ALTA",1,X451="MEDIA",2,X451="BAJA",3,X451="N/A",1,X451="no",3,X451="si",1,X451="np",1)</f>
        <v>2</v>
      </c>
      <c r="Z451" s="37" t="n">
        <f aca="false">U451+W451+Y451</f>
        <v>6</v>
      </c>
      <c r="AA451" s="33" t="s">
        <v>53</v>
      </c>
      <c r="AB451" s="33" t="s">
        <v>69</v>
      </c>
      <c r="AC451" s="33" t="s">
        <v>69</v>
      </c>
      <c r="AD451" s="33" t="s">
        <v>70</v>
      </c>
      <c r="AE451" s="33" t="s">
        <v>59</v>
      </c>
      <c r="AF451" s="35" t="n">
        <v>44530</v>
      </c>
      <c r="AG451" s="33" t="s">
        <v>71</v>
      </c>
      <c r="AH451" s="33" t="n">
        <v>1</v>
      </c>
    </row>
    <row r="452" s="33" customFormat="true" ht="75.75" hidden="false" customHeight="false" outlineLevel="0" collapsed="false">
      <c r="A452" s="33" t="s">
        <v>1538</v>
      </c>
      <c r="B452" s="33" t="s">
        <v>126</v>
      </c>
      <c r="C452" s="33" t="s">
        <v>42</v>
      </c>
      <c r="D452" s="33" t="s">
        <v>1539</v>
      </c>
      <c r="E452" s="33" t="s">
        <v>1540</v>
      </c>
      <c r="F452" s="33" t="s">
        <v>45</v>
      </c>
      <c r="G452" s="33" t="s">
        <v>1512</v>
      </c>
      <c r="H452" s="33" t="s">
        <v>136</v>
      </c>
      <c r="I452" s="35" t="n">
        <v>42538</v>
      </c>
      <c r="J452" s="35" t="s">
        <v>129</v>
      </c>
      <c r="K452" s="35" t="s">
        <v>193</v>
      </c>
      <c r="L452" s="35" t="s">
        <v>193</v>
      </c>
      <c r="M452" s="33" t="s">
        <v>50</v>
      </c>
      <c r="N452" s="33" t="s">
        <v>63</v>
      </c>
      <c r="O452" s="33" t="s">
        <v>214</v>
      </c>
      <c r="P452" s="33" t="s">
        <v>45</v>
      </c>
      <c r="Q452" s="33" t="s">
        <v>53</v>
      </c>
      <c r="R452" s="33" t="s">
        <v>1490</v>
      </c>
      <c r="S452" s="33" t="s">
        <v>1513</v>
      </c>
      <c r="T452" s="33" t="s">
        <v>68</v>
      </c>
      <c r="U452" s="36" t="n">
        <f aca="false">_xlfn.IFS(T452="PÚBLICA",3,T452="PÚBLICA CLASIFICADA",2,T452="PÚBLICA RESERVADA",1,T452="ALTA",1,T452="BAJA",3)</f>
        <v>2</v>
      </c>
      <c r="V452" s="33" t="s">
        <v>57</v>
      </c>
      <c r="W452" s="36" t="n">
        <f aca="false">_xlfn.IFS(V452="ALTA",1,V452="MEDIA",2,V452="BAJA",3,V452="N/A",1,V452="NO",3,V452="SI",1)</f>
        <v>2</v>
      </c>
      <c r="X452" s="33" t="s">
        <v>57</v>
      </c>
      <c r="Y452" s="36" t="n">
        <f aca="false">_xlfn.IFS(X452="ALTA",1,X452="MEDIA",2,X452="BAJA",3,X452="N/A",1,X452="no",3,X452="si",1,X452="np",1)</f>
        <v>2</v>
      </c>
      <c r="Z452" s="37" t="n">
        <f aca="false">U452+W452+Y452</f>
        <v>6</v>
      </c>
      <c r="AA452" s="33" t="s">
        <v>53</v>
      </c>
      <c r="AB452" s="33" t="s">
        <v>69</v>
      </c>
      <c r="AC452" s="33" t="s">
        <v>69</v>
      </c>
      <c r="AD452" s="33" t="s">
        <v>70</v>
      </c>
      <c r="AE452" s="33" t="s">
        <v>59</v>
      </c>
      <c r="AF452" s="35" t="n">
        <v>44530</v>
      </c>
      <c r="AG452" s="33" t="s">
        <v>71</v>
      </c>
      <c r="AH452" s="33" t="n">
        <v>1</v>
      </c>
    </row>
    <row r="453" s="33" customFormat="true" ht="75.75" hidden="false" customHeight="false" outlineLevel="0" collapsed="false">
      <c r="A453" s="33" t="s">
        <v>1541</v>
      </c>
      <c r="B453" s="33" t="s">
        <v>126</v>
      </c>
      <c r="C453" s="33" t="s">
        <v>42</v>
      </c>
      <c r="D453" s="33" t="s">
        <v>1542</v>
      </c>
      <c r="E453" s="33" t="s">
        <v>1543</v>
      </c>
      <c r="F453" s="33" t="s">
        <v>45</v>
      </c>
      <c r="G453" s="33" t="s">
        <v>1512</v>
      </c>
      <c r="H453" s="33" t="s">
        <v>136</v>
      </c>
      <c r="I453" s="35" t="n">
        <v>42538</v>
      </c>
      <c r="J453" s="35" t="s">
        <v>48</v>
      </c>
      <c r="K453" s="35" t="s">
        <v>193</v>
      </c>
      <c r="L453" s="35" t="s">
        <v>193</v>
      </c>
      <c r="M453" s="33" t="s">
        <v>50</v>
      </c>
      <c r="N453" s="33" t="s">
        <v>63</v>
      </c>
      <c r="O453" s="33" t="s">
        <v>214</v>
      </c>
      <c r="P453" s="33" t="s">
        <v>45</v>
      </c>
      <c r="Q453" s="33" t="s">
        <v>53</v>
      </c>
      <c r="R453" s="33" t="s">
        <v>1490</v>
      </c>
      <c r="S453" s="33" t="s">
        <v>1513</v>
      </c>
      <c r="T453" s="33" t="s">
        <v>68</v>
      </c>
      <c r="U453" s="36" t="n">
        <f aca="false">_xlfn.IFS(T453="PÚBLICA",3,T453="PÚBLICA CLASIFICADA",2,T453="PÚBLICA RESERVADA",1,T453="ALTA",1,T453="BAJA",3)</f>
        <v>2</v>
      </c>
      <c r="V453" s="33" t="s">
        <v>57</v>
      </c>
      <c r="W453" s="36" t="n">
        <f aca="false">_xlfn.IFS(V453="ALTA",1,V453="MEDIA",2,V453="BAJA",3,V453="N/A",1,V453="NO",3,V453="SI",1)</f>
        <v>2</v>
      </c>
      <c r="X453" s="33" t="s">
        <v>57</v>
      </c>
      <c r="Y453" s="36" t="n">
        <f aca="false">_xlfn.IFS(X453="ALTA",1,X453="MEDIA",2,X453="BAJA",3,X453="N/A",1,X453="no",3,X453="si",1,X453="np",1)</f>
        <v>2</v>
      </c>
      <c r="Z453" s="37" t="n">
        <f aca="false">U453+W453+Y453</f>
        <v>6</v>
      </c>
      <c r="AA453" s="33" t="s">
        <v>53</v>
      </c>
      <c r="AB453" s="33" t="s">
        <v>69</v>
      </c>
      <c r="AC453" s="33" t="s">
        <v>69</v>
      </c>
      <c r="AD453" s="33" t="s">
        <v>70</v>
      </c>
      <c r="AE453" s="33" t="s">
        <v>59</v>
      </c>
      <c r="AF453" s="35" t="n">
        <v>44530</v>
      </c>
      <c r="AG453" s="33" t="s">
        <v>71</v>
      </c>
      <c r="AH453" s="33" t="n">
        <v>1</v>
      </c>
    </row>
    <row r="454" s="33" customFormat="true" ht="75.75" hidden="false" customHeight="false" outlineLevel="0" collapsed="false">
      <c r="A454" s="33" t="s">
        <v>1544</v>
      </c>
      <c r="B454" s="33" t="s">
        <v>126</v>
      </c>
      <c r="C454" s="33" t="s">
        <v>120</v>
      </c>
      <c r="D454" s="33" t="s">
        <v>126</v>
      </c>
      <c r="E454" s="33" t="s">
        <v>1545</v>
      </c>
      <c r="F454" s="33" t="s">
        <v>45</v>
      </c>
      <c r="G454" s="33" t="s">
        <v>1546</v>
      </c>
      <c r="H454" s="33" t="s">
        <v>46</v>
      </c>
      <c r="I454" s="35" t="n">
        <v>42538</v>
      </c>
      <c r="J454" s="35" t="s">
        <v>48</v>
      </c>
      <c r="K454" s="35" t="s">
        <v>193</v>
      </c>
      <c r="L454" s="35" t="s">
        <v>193</v>
      </c>
      <c r="M454" s="33" t="s">
        <v>50</v>
      </c>
      <c r="N454" s="33" t="s">
        <v>63</v>
      </c>
      <c r="O454" s="33" t="s">
        <v>537</v>
      </c>
      <c r="P454" s="33" t="s">
        <v>45</v>
      </c>
      <c r="Q454" s="33" t="s">
        <v>45</v>
      </c>
      <c r="R454" s="33" t="s">
        <v>1490</v>
      </c>
      <c r="S454" s="33" t="s">
        <v>1547</v>
      </c>
      <c r="T454" s="33" t="s">
        <v>68</v>
      </c>
      <c r="U454" s="36" t="n">
        <f aca="false">_xlfn.IFS(T454="PÚBLICA",3,T454="PÚBLICA CLASIFICADA",2,T454="PÚBLICA RESERVADA",1,T454="ALTA",1,T454="BAJA",3)</f>
        <v>2</v>
      </c>
      <c r="V454" s="33" t="s">
        <v>57</v>
      </c>
      <c r="W454" s="36" t="n">
        <f aca="false">_xlfn.IFS(V454="ALTA",1,V454="MEDIA",2,V454="BAJA",3,V454="N/A",1,V454="NO",3,V454="SI",1)</f>
        <v>2</v>
      </c>
      <c r="X454" s="33" t="s">
        <v>57</v>
      </c>
      <c r="Y454" s="36" t="n">
        <f aca="false">_xlfn.IFS(X454="ALTA",1,X454="MEDIA",2,X454="BAJA",3,X454="N/A",1,X454="no",3,X454="si",1,X454="np",1)</f>
        <v>2</v>
      </c>
      <c r="Z454" s="37" t="n">
        <f aca="false">U454+W454+Y454</f>
        <v>6</v>
      </c>
      <c r="AA454" s="33" t="s">
        <v>53</v>
      </c>
      <c r="AB454" s="33" t="s">
        <v>69</v>
      </c>
      <c r="AC454" s="33" t="s">
        <v>69</v>
      </c>
      <c r="AD454" s="33" t="s">
        <v>70</v>
      </c>
      <c r="AE454" s="33" t="s">
        <v>59</v>
      </c>
      <c r="AF454" s="35" t="n">
        <v>44530</v>
      </c>
      <c r="AG454" s="33" t="s">
        <v>71</v>
      </c>
      <c r="AH454" s="33" t="n">
        <v>1</v>
      </c>
    </row>
    <row r="455" s="33" customFormat="true" ht="75.75" hidden="false" customHeight="false" outlineLevel="0" collapsed="false">
      <c r="A455" s="33" t="s">
        <v>1548</v>
      </c>
      <c r="B455" s="33" t="s">
        <v>126</v>
      </c>
      <c r="C455" s="33" t="s">
        <v>120</v>
      </c>
      <c r="D455" s="33" t="s">
        <v>126</v>
      </c>
      <c r="E455" s="33" t="s">
        <v>1549</v>
      </c>
      <c r="F455" s="33" t="s">
        <v>53</v>
      </c>
      <c r="G455" s="33" t="s">
        <v>47</v>
      </c>
      <c r="H455" s="33" t="s">
        <v>46</v>
      </c>
      <c r="I455" s="35" t="n">
        <v>44576</v>
      </c>
      <c r="J455" s="35" t="s">
        <v>48</v>
      </c>
      <c r="K455" s="35" t="s">
        <v>193</v>
      </c>
      <c r="L455" s="35" t="s">
        <v>193</v>
      </c>
      <c r="M455" s="33" t="s">
        <v>50</v>
      </c>
      <c r="N455" s="33" t="s">
        <v>51</v>
      </c>
      <c r="O455" s="33" t="s">
        <v>537</v>
      </c>
      <c r="P455" s="33" t="s">
        <v>45</v>
      </c>
      <c r="Q455" s="33" t="s">
        <v>53</v>
      </c>
      <c r="R455" s="33" t="s">
        <v>1490</v>
      </c>
      <c r="S455" s="33" t="s">
        <v>1550</v>
      </c>
      <c r="T455" s="33" t="s">
        <v>68</v>
      </c>
      <c r="U455" s="36" t="n">
        <f aca="false">_xlfn.IFS(T455="PÚBLICA",3,T455="PÚBLICA CLASIFICADA",2,T455="PÚBLICA RESERVADA",1,T455="ALTA",1,T455="BAJA",3)</f>
        <v>2</v>
      </c>
      <c r="V455" s="33" t="s">
        <v>57</v>
      </c>
      <c r="W455" s="36" t="n">
        <f aca="false">_xlfn.IFS(V455="ALTA",1,V455="MEDIA",2,V455="BAJA",3,V455="N/A",1,V455="NO",3,V455="SI",1)</f>
        <v>2</v>
      </c>
      <c r="X455" s="33" t="s">
        <v>57</v>
      </c>
      <c r="Y455" s="36" t="n">
        <f aca="false">_xlfn.IFS(X455="ALTA",1,X455="MEDIA",2,X455="BAJA",3,X455="N/A",1,X455="no",3,X455="si",1,X455="np",1)</f>
        <v>2</v>
      </c>
      <c r="Z455" s="37" t="n">
        <f aca="false">U455+W455+Y455</f>
        <v>6</v>
      </c>
      <c r="AA455" s="33" t="s">
        <v>53</v>
      </c>
      <c r="AB455" s="33" t="s">
        <v>69</v>
      </c>
      <c r="AC455" s="33" t="s">
        <v>69</v>
      </c>
      <c r="AD455" s="33" t="s">
        <v>70</v>
      </c>
      <c r="AE455" s="33" t="s">
        <v>59</v>
      </c>
      <c r="AF455" s="35" t="n">
        <v>44820</v>
      </c>
      <c r="AG455" s="33" t="s">
        <v>71</v>
      </c>
      <c r="AH455" s="33" t="n">
        <v>1</v>
      </c>
    </row>
    <row r="456" s="33" customFormat="true" ht="50.5" hidden="false" customHeight="false" outlineLevel="0" collapsed="false">
      <c r="A456" s="41" t="s">
        <v>1551</v>
      </c>
      <c r="B456" s="41" t="s">
        <v>1552</v>
      </c>
      <c r="C456" s="41" t="s">
        <v>42</v>
      </c>
      <c r="D456" s="41" t="s">
        <v>1553</v>
      </c>
      <c r="E456" s="41" t="s">
        <v>1554</v>
      </c>
      <c r="F456" s="41" t="s">
        <v>45</v>
      </c>
      <c r="G456" s="41" t="s">
        <v>441</v>
      </c>
      <c r="H456" s="41" t="s">
        <v>46</v>
      </c>
      <c r="I456" s="43" t="n">
        <v>43831</v>
      </c>
      <c r="J456" s="43" t="s">
        <v>379</v>
      </c>
      <c r="K456" s="43" t="s">
        <v>426</v>
      </c>
      <c r="L456" s="43" t="s">
        <v>426</v>
      </c>
      <c r="M456" s="41" t="s">
        <v>50</v>
      </c>
      <c r="N456" s="41" t="s">
        <v>51</v>
      </c>
      <c r="O456" s="41" t="s">
        <v>67</v>
      </c>
      <c r="P456" s="41" t="s">
        <v>45</v>
      </c>
      <c r="Q456" s="41" t="s">
        <v>45</v>
      </c>
      <c r="R456" s="41" t="s">
        <v>483</v>
      </c>
      <c r="S456" s="41" t="s">
        <v>476</v>
      </c>
      <c r="T456" s="41" t="s">
        <v>55</v>
      </c>
      <c r="U456" s="36" t="n">
        <f aca="false">_xlfn.IFS(T456="PÚBLICA",3,T456="PÚBLICA CLASIFICADA",2,T456="PÚBLICA RESERVADA",1,T456="ALTA",1,T456="BAJA",3)</f>
        <v>3</v>
      </c>
      <c r="V456" s="47" t="s">
        <v>57</v>
      </c>
      <c r="W456" s="36" t="n">
        <f aca="false">_xlfn.IFS(V456="ALTA",1,V456="MEDIA",2,V456="BAJA",3,V456="N/A",1,V456="NO",3,V456="SI",1)</f>
        <v>2</v>
      </c>
      <c r="X456" s="41" t="s">
        <v>111</v>
      </c>
      <c r="Y456" s="36" t="n">
        <f aca="false">_xlfn.IFS(X456="ALTA",1,X456="MEDIA",2,X456="BAJA",3,X456="N/A",1,X456="no",3,X456="si",1,X456="np",1)</f>
        <v>3</v>
      </c>
      <c r="Z456" s="37" t="n">
        <f aca="false">U456+W456+Y456</f>
        <v>8</v>
      </c>
      <c r="AA456" s="47" t="s">
        <v>53</v>
      </c>
      <c r="AB456" s="41" t="s">
        <v>47</v>
      </c>
      <c r="AC456" s="41" t="s">
        <v>47</v>
      </c>
      <c r="AD456" s="41" t="s">
        <v>47</v>
      </c>
      <c r="AE456" s="41" t="s">
        <v>47</v>
      </c>
      <c r="AF456" s="43" t="n">
        <v>44530</v>
      </c>
      <c r="AG456" s="41" t="s">
        <v>47</v>
      </c>
      <c r="AH456" s="33" t="n">
        <v>1</v>
      </c>
    </row>
    <row r="457" s="33" customFormat="true" ht="37.85" hidden="false" customHeight="false" outlineLevel="0" collapsed="false">
      <c r="A457" s="41" t="s">
        <v>1555</v>
      </c>
      <c r="B457" s="41" t="s">
        <v>1552</v>
      </c>
      <c r="C457" s="41" t="s">
        <v>42</v>
      </c>
      <c r="D457" s="41" t="s">
        <v>1556</v>
      </c>
      <c r="E457" s="41" t="s">
        <v>1557</v>
      </c>
      <c r="F457" s="41" t="s">
        <v>45</v>
      </c>
      <c r="G457" s="52" t="s">
        <v>441</v>
      </c>
      <c r="H457" s="41" t="s">
        <v>46</v>
      </c>
      <c r="I457" s="43" t="n">
        <v>43831</v>
      </c>
      <c r="J457" s="43" t="s">
        <v>379</v>
      </c>
      <c r="K457" s="43" t="s">
        <v>426</v>
      </c>
      <c r="L457" s="43" t="s">
        <v>426</v>
      </c>
      <c r="M457" s="41" t="s">
        <v>50</v>
      </c>
      <c r="N457" s="41" t="s">
        <v>51</v>
      </c>
      <c r="O457" s="41" t="s">
        <v>67</v>
      </c>
      <c r="P457" s="41" t="s">
        <v>45</v>
      </c>
      <c r="Q457" s="41" t="s">
        <v>45</v>
      </c>
      <c r="R457" s="41" t="s">
        <v>483</v>
      </c>
      <c r="S457" s="41" t="s">
        <v>476</v>
      </c>
      <c r="T457" s="41" t="s">
        <v>55</v>
      </c>
      <c r="U457" s="36" t="n">
        <f aca="false">_xlfn.IFS(T457="PÚBLICA",3,T457="PÚBLICA CLASIFICADA",2,T457="PÚBLICA RESERVADA",1,T457="ALTA",1,T457="BAJA",3)</f>
        <v>3</v>
      </c>
      <c r="V457" s="47" t="s">
        <v>57</v>
      </c>
      <c r="W457" s="36" t="n">
        <f aca="false">_xlfn.IFS(V457="ALTA",1,V457="MEDIA",2,V457="BAJA",3,V457="N/A",1,V457="NO",3,V457="SI",1)</f>
        <v>2</v>
      </c>
      <c r="X457" s="41" t="s">
        <v>57</v>
      </c>
      <c r="Y457" s="36" t="n">
        <f aca="false">_xlfn.IFS(X457="ALTA",1,X457="MEDIA",2,X457="BAJA",3,X457="N/A",1,X457="no",3,X457="si",1,X457="np",1)</f>
        <v>2</v>
      </c>
      <c r="Z457" s="37" t="n">
        <f aca="false">U457+W457+Y457</f>
        <v>7</v>
      </c>
      <c r="AA457" s="47" t="s">
        <v>53</v>
      </c>
      <c r="AB457" s="41" t="s">
        <v>47</v>
      </c>
      <c r="AC457" s="41" t="s">
        <v>47</v>
      </c>
      <c r="AD457" s="41" t="s">
        <v>47</v>
      </c>
      <c r="AE457" s="41" t="s">
        <v>47</v>
      </c>
      <c r="AF457" s="43" t="n">
        <v>44530</v>
      </c>
      <c r="AG457" s="41" t="s">
        <v>47</v>
      </c>
      <c r="AH457" s="33" t="n">
        <v>1</v>
      </c>
    </row>
    <row r="458" s="33" customFormat="true" ht="50.5" hidden="false" customHeight="false" outlineLevel="0" collapsed="false">
      <c r="A458" s="41" t="s">
        <v>1558</v>
      </c>
      <c r="B458" s="41" t="s">
        <v>1552</v>
      </c>
      <c r="C458" s="41" t="s">
        <v>42</v>
      </c>
      <c r="D458" s="41" t="s">
        <v>1559</v>
      </c>
      <c r="E458" s="41" t="s">
        <v>1560</v>
      </c>
      <c r="F458" s="41" t="s">
        <v>53</v>
      </c>
      <c r="G458" s="47" t="s">
        <v>47</v>
      </c>
      <c r="H458" s="41" t="s">
        <v>46</v>
      </c>
      <c r="I458" s="43" t="n">
        <v>43831</v>
      </c>
      <c r="J458" s="43" t="s">
        <v>379</v>
      </c>
      <c r="K458" s="43" t="s">
        <v>426</v>
      </c>
      <c r="L458" s="43" t="s">
        <v>426</v>
      </c>
      <c r="M458" s="41" t="s">
        <v>50</v>
      </c>
      <c r="N458" s="41" t="s">
        <v>51</v>
      </c>
      <c r="O458" s="41" t="s">
        <v>67</v>
      </c>
      <c r="P458" s="41" t="s">
        <v>45</v>
      </c>
      <c r="Q458" s="41" t="s">
        <v>45</v>
      </c>
      <c r="R458" s="41" t="s">
        <v>483</v>
      </c>
      <c r="S458" s="41" t="s">
        <v>476</v>
      </c>
      <c r="T458" s="41" t="s">
        <v>55</v>
      </c>
      <c r="U458" s="36" t="n">
        <f aca="false">_xlfn.IFS(T458="PÚBLICA",3,T458="PÚBLICA CLASIFICADA",2,T458="PÚBLICA RESERVADA",1,T458="ALTA",1,T458="BAJA",3)</f>
        <v>3</v>
      </c>
      <c r="V458" s="41" t="s">
        <v>56</v>
      </c>
      <c r="W458" s="36" t="n">
        <f aca="false">_xlfn.IFS(V458="ALTA",1,V458="MEDIA",2,V458="BAJA",3,V458="N/A",1,V458="NO",3,V458="SI",1)</f>
        <v>1</v>
      </c>
      <c r="X458" s="41" t="s">
        <v>57</v>
      </c>
      <c r="Y458" s="36" t="n">
        <f aca="false">_xlfn.IFS(X458="ALTA",1,X458="MEDIA",2,X458="BAJA",3,X458="N/A",1,X458="no",3,X458="si",1,X458="np",1)</f>
        <v>2</v>
      </c>
      <c r="Z458" s="37" t="n">
        <f aca="false">U458+W458+Y458</f>
        <v>6</v>
      </c>
      <c r="AA458" s="47" t="s">
        <v>53</v>
      </c>
      <c r="AB458" s="41" t="s">
        <v>47</v>
      </c>
      <c r="AC458" s="41" t="s">
        <v>47</v>
      </c>
      <c r="AD458" s="41" t="s">
        <v>47</v>
      </c>
      <c r="AE458" s="41" t="s">
        <v>47</v>
      </c>
      <c r="AF458" s="43" t="n">
        <v>44530</v>
      </c>
      <c r="AG458" s="41" t="s">
        <v>47</v>
      </c>
      <c r="AH458" s="33" t="n">
        <v>1</v>
      </c>
    </row>
    <row r="459" s="33" customFormat="true" ht="63.1" hidden="false" customHeight="false" outlineLevel="0" collapsed="false">
      <c r="A459" s="41" t="s">
        <v>1561</v>
      </c>
      <c r="B459" s="41" t="s">
        <v>1552</v>
      </c>
      <c r="C459" s="41" t="s">
        <v>42</v>
      </c>
      <c r="D459" s="41" t="s">
        <v>1562</v>
      </c>
      <c r="E459" s="41" t="s">
        <v>1563</v>
      </c>
      <c r="F459" s="41" t="s">
        <v>45</v>
      </c>
      <c r="G459" s="41" t="s">
        <v>441</v>
      </c>
      <c r="H459" s="41" t="s">
        <v>46</v>
      </c>
      <c r="I459" s="43" t="n">
        <v>43831</v>
      </c>
      <c r="J459" s="43" t="s">
        <v>235</v>
      </c>
      <c r="K459" s="43" t="s">
        <v>426</v>
      </c>
      <c r="L459" s="43" t="s">
        <v>426</v>
      </c>
      <c r="M459" s="41" t="s">
        <v>50</v>
      </c>
      <c r="N459" s="41" t="s">
        <v>51</v>
      </c>
      <c r="O459" s="41" t="s">
        <v>67</v>
      </c>
      <c r="P459" s="41" t="s">
        <v>45</v>
      </c>
      <c r="Q459" s="41" t="s">
        <v>45</v>
      </c>
      <c r="R459" s="41" t="s">
        <v>483</v>
      </c>
      <c r="S459" s="41" t="s">
        <v>476</v>
      </c>
      <c r="T459" s="41" t="s">
        <v>55</v>
      </c>
      <c r="U459" s="36" t="n">
        <f aca="false">_xlfn.IFS(T459="PÚBLICA",3,T459="PÚBLICA CLASIFICADA",2,T459="PÚBLICA RESERVADA",1,T459="ALTA",1,T459="BAJA",3)</f>
        <v>3</v>
      </c>
      <c r="V459" s="41" t="s">
        <v>111</v>
      </c>
      <c r="W459" s="36" t="n">
        <f aca="false">_xlfn.IFS(V459="ALTA",1,V459="MEDIA",2,V459="BAJA",3,V459="N/A",1,V459="NO",3,V459="SI",1)</f>
        <v>3</v>
      </c>
      <c r="X459" s="41" t="s">
        <v>57</v>
      </c>
      <c r="Y459" s="36" t="n">
        <f aca="false">_xlfn.IFS(X459="ALTA",1,X459="MEDIA",2,X459="BAJA",3,X459="N/A",1,X459="no",3,X459="si",1,X459="np",1)</f>
        <v>2</v>
      </c>
      <c r="Z459" s="37" t="n">
        <f aca="false">U459+W459+Y459</f>
        <v>8</v>
      </c>
      <c r="AA459" s="47" t="s">
        <v>53</v>
      </c>
      <c r="AB459" s="41" t="s">
        <v>47</v>
      </c>
      <c r="AC459" s="41" t="s">
        <v>47</v>
      </c>
      <c r="AD459" s="41" t="s">
        <v>47</v>
      </c>
      <c r="AE459" s="41" t="s">
        <v>47</v>
      </c>
      <c r="AF459" s="43" t="n">
        <v>44530</v>
      </c>
      <c r="AG459" s="41" t="s">
        <v>47</v>
      </c>
      <c r="AH459" s="33" t="n">
        <v>1</v>
      </c>
    </row>
    <row r="460" s="33" customFormat="true" ht="50.5" hidden="false" customHeight="false" outlineLevel="0" collapsed="false">
      <c r="A460" s="41" t="s">
        <v>1564</v>
      </c>
      <c r="B460" s="41" t="s">
        <v>1552</v>
      </c>
      <c r="C460" s="41" t="s">
        <v>42</v>
      </c>
      <c r="D460" s="41" t="s">
        <v>1565</v>
      </c>
      <c r="E460" s="41" t="s">
        <v>1566</v>
      </c>
      <c r="F460" s="41" t="s">
        <v>45</v>
      </c>
      <c r="G460" s="41" t="s">
        <v>510</v>
      </c>
      <c r="H460" s="41" t="s">
        <v>46</v>
      </c>
      <c r="I460" s="43" t="n">
        <v>43831</v>
      </c>
      <c r="J460" s="43" t="s">
        <v>379</v>
      </c>
      <c r="K460" s="43" t="s">
        <v>426</v>
      </c>
      <c r="L460" s="43" t="s">
        <v>426</v>
      </c>
      <c r="M460" s="41" t="s">
        <v>50</v>
      </c>
      <c r="N460" s="41" t="s">
        <v>51</v>
      </c>
      <c r="O460" s="41" t="s">
        <v>124</v>
      </c>
      <c r="P460" s="41" t="s">
        <v>45</v>
      </c>
      <c r="Q460" s="41" t="s">
        <v>45</v>
      </c>
      <c r="R460" s="41" t="s">
        <v>483</v>
      </c>
      <c r="S460" s="41" t="s">
        <v>47</v>
      </c>
      <c r="T460" s="41" t="s">
        <v>55</v>
      </c>
      <c r="U460" s="36" t="n">
        <f aca="false">_xlfn.IFS(T460="PÚBLICA",3,T460="PÚBLICA CLASIFICADA",2,T460="PÚBLICA RESERVADA",1,T460="ALTA",1,T460="BAJA",3)</f>
        <v>3</v>
      </c>
      <c r="V460" s="41" t="s">
        <v>57</v>
      </c>
      <c r="W460" s="36" t="n">
        <f aca="false">_xlfn.IFS(V460="ALTA",1,V460="MEDIA",2,V460="BAJA",3,V460="N/A",1,V460="NO",3,V460="SI",1)</f>
        <v>2</v>
      </c>
      <c r="X460" s="41" t="s">
        <v>57</v>
      </c>
      <c r="Y460" s="36" t="n">
        <f aca="false">_xlfn.IFS(X460="ALTA",1,X460="MEDIA",2,X460="BAJA",3,X460="N/A",1,X460="no",3,X460="si",1,X460="np",1)</f>
        <v>2</v>
      </c>
      <c r="Z460" s="37" t="n">
        <f aca="false">U460+W460+Y460</f>
        <v>7</v>
      </c>
      <c r="AA460" s="47" t="s">
        <v>53</v>
      </c>
      <c r="AB460" s="41" t="s">
        <v>47</v>
      </c>
      <c r="AC460" s="41" t="s">
        <v>47</v>
      </c>
      <c r="AD460" s="41" t="s">
        <v>47</v>
      </c>
      <c r="AE460" s="41" t="s">
        <v>47</v>
      </c>
      <c r="AF460" s="43" t="n">
        <v>44530</v>
      </c>
      <c r="AG460" s="41" t="s">
        <v>47</v>
      </c>
      <c r="AH460" s="33" t="n">
        <v>1</v>
      </c>
    </row>
    <row r="461" s="33" customFormat="true" ht="88.4" hidden="false" customHeight="false" outlineLevel="0" collapsed="false">
      <c r="A461" s="41" t="s">
        <v>1567</v>
      </c>
      <c r="B461" s="41" t="s">
        <v>1552</v>
      </c>
      <c r="C461" s="41" t="s">
        <v>42</v>
      </c>
      <c r="D461" s="41" t="s">
        <v>248</v>
      </c>
      <c r="E461" s="41" t="s">
        <v>1568</v>
      </c>
      <c r="F461" s="41" t="s">
        <v>45</v>
      </c>
      <c r="G461" s="41" t="s">
        <v>518</v>
      </c>
      <c r="H461" s="41" t="s">
        <v>46</v>
      </c>
      <c r="I461" s="43" t="n">
        <v>43831</v>
      </c>
      <c r="J461" s="43" t="s">
        <v>379</v>
      </c>
      <c r="K461" s="43" t="s">
        <v>426</v>
      </c>
      <c r="L461" s="43" t="s">
        <v>426</v>
      </c>
      <c r="M461" s="41" t="s">
        <v>50</v>
      </c>
      <c r="N461" s="41" t="s">
        <v>51</v>
      </c>
      <c r="O461" s="41" t="s">
        <v>124</v>
      </c>
      <c r="P461" s="41" t="s">
        <v>45</v>
      </c>
      <c r="Q461" s="41" t="s">
        <v>45</v>
      </c>
      <c r="R461" s="41" t="s">
        <v>483</v>
      </c>
      <c r="S461" s="41" t="s">
        <v>47</v>
      </c>
      <c r="T461" s="41" t="s">
        <v>68</v>
      </c>
      <c r="U461" s="36" t="n">
        <f aca="false">_xlfn.IFS(T461="PÚBLICA",3,T461="PÚBLICA CLASIFICADA",2,T461="PÚBLICA RESERVADA",1,T461="ALTA",1,T461="BAJA",3)</f>
        <v>2</v>
      </c>
      <c r="V461" s="41" t="s">
        <v>57</v>
      </c>
      <c r="W461" s="36" t="n">
        <f aca="false">_xlfn.IFS(V461="ALTA",1,V461="MEDIA",2,V461="BAJA",3,V461="N/A",1,V461="NO",3,V461="SI",1)</f>
        <v>2</v>
      </c>
      <c r="X461" s="41" t="s">
        <v>57</v>
      </c>
      <c r="Y461" s="36" t="n">
        <f aca="false">_xlfn.IFS(X461="ALTA",1,X461="MEDIA",2,X461="BAJA",3,X461="N/A",1,X461="no",3,X461="si",1,X461="np",1)</f>
        <v>2</v>
      </c>
      <c r="Z461" s="37" t="n">
        <f aca="false">U461+W461+Y461</f>
        <v>6</v>
      </c>
      <c r="AA461" s="41" t="s">
        <v>45</v>
      </c>
      <c r="AB461" s="41" t="s">
        <v>58</v>
      </c>
      <c r="AC461" s="41" t="s">
        <v>58</v>
      </c>
      <c r="AD461" s="41" t="s">
        <v>404</v>
      </c>
      <c r="AE461" s="41" t="s">
        <v>59</v>
      </c>
      <c r="AF461" s="43" t="n">
        <v>44530</v>
      </c>
      <c r="AG461" s="41" t="s">
        <v>71</v>
      </c>
      <c r="AH461" s="33" t="n">
        <v>1</v>
      </c>
    </row>
    <row r="462" s="33" customFormat="true" ht="15" hidden="true" customHeight="false" outlineLevel="0" collapsed="false"/>
    <row r="463" s="33" customFormat="true" ht="15" hidden="true" customHeight="false" outlineLevel="0" collapsed="false"/>
    <row r="464" s="33" customFormat="true" ht="15" hidden="true" customHeight="false" outlineLevel="0" collapsed="false"/>
    <row r="465" s="33" customFormat="true" ht="15" hidden="true" customHeight="false" outlineLevel="0" collapsed="false"/>
    <row r="466" s="33" customFormat="true" ht="15" hidden="true" customHeight="false" outlineLevel="0" collapsed="false"/>
    <row r="467" s="33" customFormat="true" ht="15" hidden="true" customHeight="false" outlineLevel="0" collapsed="false"/>
    <row r="468" s="33" customFormat="true" ht="15" hidden="true" customHeight="false" outlineLevel="0" collapsed="false"/>
    <row r="469" s="33" customFormat="true" ht="15" hidden="true" customHeight="false" outlineLevel="0" collapsed="false"/>
    <row r="470" s="33" customFormat="true" ht="15" hidden="true" customHeight="false" outlineLevel="0" collapsed="false"/>
    <row r="471" s="33" customFormat="true" ht="15" hidden="true" customHeight="false" outlineLevel="0" collapsed="false"/>
    <row r="472" s="33" customFormat="true" ht="15" hidden="true" customHeight="false" outlineLevel="0" collapsed="false"/>
    <row r="473" s="33" customFormat="true" ht="15" hidden="true" customHeight="false" outlineLevel="0" collapsed="false"/>
    <row r="474" s="33" customFormat="true" ht="15" hidden="true" customHeight="false" outlineLevel="0" collapsed="false"/>
    <row r="475" s="33" customFormat="true" ht="15" hidden="true" customHeight="false" outlineLevel="0" collapsed="false"/>
    <row r="476" s="33" customFormat="true" ht="15" hidden="true" customHeight="false" outlineLevel="0" collapsed="false"/>
    <row r="477" s="33" customFormat="true" ht="15" hidden="true" customHeight="false" outlineLevel="0" collapsed="false"/>
    <row r="478" s="33" customFormat="true" ht="15" hidden="true" customHeight="false" outlineLevel="0" collapsed="false"/>
    <row r="479" s="33" customFormat="true" ht="15" hidden="true" customHeight="false" outlineLevel="0" collapsed="false"/>
    <row r="480" s="33" customFormat="true" ht="15" hidden="true" customHeight="false" outlineLevel="0" collapsed="false"/>
    <row r="482" customFormat="false" ht="15" hidden="false" customHeight="false" outlineLevel="0" collapsed="false">
      <c r="A482" s="1" t="s">
        <v>1569</v>
      </c>
    </row>
  </sheetData>
  <autoFilter ref="A9:AH461"/>
  <mergeCells count="38">
    <mergeCell ref="A1:A3"/>
    <mergeCell ref="I4:AD5"/>
    <mergeCell ref="AE4:AG5"/>
    <mergeCell ref="A6:H6"/>
    <mergeCell ref="I6:S6"/>
    <mergeCell ref="T6:Z7"/>
    <mergeCell ref="AA6:AG6"/>
    <mergeCell ref="A7:A9"/>
    <mergeCell ref="B7:B9"/>
    <mergeCell ref="C7:C9"/>
    <mergeCell ref="D7:D9"/>
    <mergeCell ref="E7:E9"/>
    <mergeCell ref="F7:G7"/>
    <mergeCell ref="H7:H9"/>
    <mergeCell ref="I7:I9"/>
    <mergeCell ref="J7:J9"/>
    <mergeCell ref="K7:K9"/>
    <mergeCell ref="L7:L9"/>
    <mergeCell ref="M7:M9"/>
    <mergeCell ref="N7:N9"/>
    <mergeCell ref="O7:O8"/>
    <mergeCell ref="P7:P8"/>
    <mergeCell ref="Q7:Q8"/>
    <mergeCell ref="R7:S7"/>
    <mergeCell ref="AA7:AA9"/>
    <mergeCell ref="AB7:AB9"/>
    <mergeCell ref="AE7:AE9"/>
    <mergeCell ref="AF7:AF9"/>
    <mergeCell ref="AG7:AG9"/>
    <mergeCell ref="AH7:AH9"/>
    <mergeCell ref="F8:F9"/>
    <mergeCell ref="G8:G9"/>
    <mergeCell ref="R8:R9"/>
    <mergeCell ref="S8:S9"/>
    <mergeCell ref="T8:X8"/>
    <mergeCell ref="Z8:Z9"/>
    <mergeCell ref="AC8:AC9"/>
    <mergeCell ref="AD8:AD9"/>
  </mergeCells>
  <conditionalFormatting sqref="AA104:AA135 AA146:AA155 AA158:AA185 AA192:AA196 AA228:AA241 AA320:AA348">
    <cfRule type="cellIs" priority="2" operator="equal" aboveAverage="0" equalAverage="0" bottom="0" percent="0" rank="0" text="" dxfId="2">
      <formula>"BAJA"</formula>
    </cfRule>
    <cfRule type="cellIs" priority="3" operator="equal" aboveAverage="0" equalAverage="0" bottom="0" percent="0" rank="0" text="" dxfId="3">
      <formula>"MEDIA"</formula>
    </cfRule>
    <cfRule type="cellIs" priority="4" operator="equal" aboveAverage="0" equalAverage="0" bottom="0" percent="0" rank="0" text="" dxfId="4">
      <formula>"ALTA"</formula>
    </cfRule>
  </conditionalFormatting>
  <conditionalFormatting sqref="AA407:AA417">
    <cfRule type="cellIs" priority="5" operator="equal" aboveAverage="0" equalAverage="0" bottom="0" percent="0" rank="0" text="" dxfId="5">
      <formula>"BAJA"</formula>
    </cfRule>
    <cfRule type="cellIs" priority="6" operator="equal" aboveAverage="0" equalAverage="0" bottom="0" percent="0" rank="0" text="" dxfId="6">
      <formula>"MEDIA"</formula>
    </cfRule>
    <cfRule type="cellIs" priority="7" operator="equal" aboveAverage="0" equalAverage="0" bottom="0" percent="0" rank="0" text="" dxfId="7">
      <formula>"ALTA"</formula>
    </cfRule>
  </conditionalFormatting>
  <conditionalFormatting sqref="AA86:AA87 AA94:AA95 AA208:AA225 Z8:Z461">
    <cfRule type="cellIs" priority="8" operator="equal" aboveAverage="0" equalAverage="0" bottom="0" percent="0" rank="0" text="" dxfId="8">
      <formula>"BAJA"</formula>
    </cfRule>
    <cfRule type="cellIs" priority="9" operator="equal" aboveAverage="0" equalAverage="0" bottom="0" percent="0" rank="0" text="" dxfId="9">
      <formula>"MEDIA"</formula>
    </cfRule>
    <cfRule type="cellIs" priority="10" operator="equal" aboveAverage="0" equalAverage="0" bottom="0" percent="0" rank="0" text="" dxfId="10">
      <formula>"ALTA"</formula>
    </cfRule>
  </conditionalFormatting>
  <conditionalFormatting sqref="AA108 AA103:AA106 AA115:AA126 AA110:AA111 AA228:AA241 AA25:AA26">
    <cfRule type="cellIs" priority="11" operator="equal" aboveAverage="0" equalAverage="0" bottom="0" percent="0" rank="0" text="" dxfId="11">
      <formula>"BAJA"</formula>
    </cfRule>
    <cfRule type="cellIs" priority="12" operator="equal" aboveAverage="0" equalAverage="0" bottom="0" percent="0" rank="0" text="" dxfId="12">
      <formula>"MEDIA"</formula>
    </cfRule>
    <cfRule type="cellIs" priority="13" operator="equal" aboveAverage="0" equalAverage="0" bottom="0" percent="0" rank="0" text="" dxfId="13">
      <formula>"ALTA"</formula>
    </cfRule>
  </conditionalFormatting>
  <conditionalFormatting sqref="AA107:AA108 AA110">
    <cfRule type="cellIs" priority="14" operator="equal" aboveAverage="0" equalAverage="0" bottom="0" percent="0" rank="0" text="" dxfId="14">
      <formula>"BAJA"</formula>
    </cfRule>
    <cfRule type="cellIs" priority="15" operator="equal" aboveAverage="0" equalAverage="0" bottom="0" percent="0" rank="0" text="" dxfId="15">
      <formula>"MEDIA"</formula>
    </cfRule>
    <cfRule type="cellIs" priority="16" operator="equal" aboveAverage="0" equalAverage="0" bottom="0" percent="0" rank="0" text="" dxfId="16">
      <formula>"ALTA"</formula>
    </cfRule>
  </conditionalFormatting>
  <conditionalFormatting sqref="AA112">
    <cfRule type="cellIs" priority="17" operator="equal" aboveAverage="0" equalAverage="0" bottom="0" percent="0" rank="0" text="" dxfId="17">
      <formula>"BAJA"</formula>
    </cfRule>
    <cfRule type="cellIs" priority="18" operator="equal" aboveAverage="0" equalAverage="0" bottom="0" percent="0" rank="0" text="" dxfId="18">
      <formula>"MEDIA"</formula>
    </cfRule>
    <cfRule type="cellIs" priority="19" operator="equal" aboveAverage="0" equalAverage="0" bottom="0" percent="0" rank="0" text="" dxfId="19">
      <formula>"ALTA"</formula>
    </cfRule>
  </conditionalFormatting>
  <conditionalFormatting sqref="AA113">
    <cfRule type="cellIs" priority="20" operator="equal" aboveAverage="0" equalAverage="0" bottom="0" percent="0" rank="0" text="" dxfId="20">
      <formula>"BAJA"</formula>
    </cfRule>
    <cfRule type="cellIs" priority="21" operator="equal" aboveAverage="0" equalAverage="0" bottom="0" percent="0" rank="0" text="" dxfId="21">
      <formula>"MEDIA"</formula>
    </cfRule>
    <cfRule type="cellIs" priority="22" operator="equal" aboveAverage="0" equalAverage="0" bottom="0" percent="0" rank="0" text="" dxfId="22">
      <formula>"ALTA"</formula>
    </cfRule>
  </conditionalFormatting>
  <conditionalFormatting sqref="AA114:AA115">
    <cfRule type="cellIs" priority="23" operator="equal" aboveAverage="0" equalAverage="0" bottom="0" percent="0" rank="0" text="" dxfId="23">
      <formula>"BAJA"</formula>
    </cfRule>
    <cfRule type="cellIs" priority="24" operator="equal" aboveAverage="0" equalAverage="0" bottom="0" percent="0" rank="0" text="" dxfId="24">
      <formula>"MEDIA"</formula>
    </cfRule>
    <cfRule type="cellIs" priority="25" operator="equal" aboveAverage="0" equalAverage="0" bottom="0" percent="0" rank="0" text="" dxfId="25">
      <formula>"ALTA"</formula>
    </cfRule>
  </conditionalFormatting>
  <conditionalFormatting sqref="AA109">
    <cfRule type="cellIs" priority="26" operator="equal" aboveAverage="0" equalAverage="0" bottom="0" percent="0" rank="0" text="" dxfId="26">
      <formula>"BAJA"</formula>
    </cfRule>
    <cfRule type="cellIs" priority="27" operator="equal" aboveAverage="0" equalAverage="0" bottom="0" percent="0" rank="0" text="" dxfId="27">
      <formula>"MEDIA"</formula>
    </cfRule>
    <cfRule type="cellIs" priority="28" operator="equal" aboveAverage="0" equalAverage="0" bottom="0" percent="0" rank="0" text="" dxfId="28">
      <formula>"ALTA"</formula>
    </cfRule>
  </conditionalFormatting>
  <conditionalFormatting sqref="AA109">
    <cfRule type="cellIs" priority="29" operator="equal" aboveAverage="0" equalAverage="0" bottom="0" percent="0" rank="0" text="" dxfId="29">
      <formula>"BAJA"</formula>
    </cfRule>
    <cfRule type="cellIs" priority="30" operator="equal" aboveAverage="0" equalAverage="0" bottom="0" percent="0" rank="0" text="" dxfId="30">
      <formula>"MEDIA"</formula>
    </cfRule>
    <cfRule type="cellIs" priority="31" operator="equal" aboveAverage="0" equalAverage="0" bottom="0" percent="0" rank="0" text="" dxfId="31">
      <formula>"ALTA"</formula>
    </cfRule>
  </conditionalFormatting>
  <conditionalFormatting sqref="AA145:AA153">
    <cfRule type="cellIs" priority="32" operator="equal" aboveAverage="0" equalAverage="0" bottom="0" percent="0" rank="0" text="" dxfId="32">
      <formula>"BAJA"</formula>
    </cfRule>
    <cfRule type="cellIs" priority="33" operator="equal" aboveAverage="0" equalAverage="0" bottom="0" percent="0" rank="0" text="" dxfId="33">
      <formula>"MEDIA"</formula>
    </cfRule>
    <cfRule type="cellIs" priority="34" operator="equal" aboveAverage="0" equalAverage="0" bottom="0" percent="0" rank="0" text="" dxfId="34">
      <formula>"ALTA"</formula>
    </cfRule>
  </conditionalFormatting>
  <conditionalFormatting sqref="AA227:AA228">
    <cfRule type="cellIs" priority="35" operator="equal" aboveAverage="0" equalAverage="0" bottom="0" percent="0" rank="0" text="" dxfId="35">
      <formula>"BAJA"</formula>
    </cfRule>
    <cfRule type="cellIs" priority="36" operator="equal" aboveAverage="0" equalAverage="0" bottom="0" percent="0" rank="0" text="" dxfId="36">
      <formula>"MEDIA"</formula>
    </cfRule>
    <cfRule type="cellIs" priority="37" operator="equal" aboveAverage="0" equalAverage="0" bottom="0" percent="0" rank="0" text="" dxfId="37">
      <formula>"ALTA"</formula>
    </cfRule>
  </conditionalFormatting>
  <conditionalFormatting sqref="AA131:AA135">
    <cfRule type="cellIs" priority="38" operator="equal" aboveAverage="0" equalAverage="0" bottom="0" percent="0" rank="0" text="" dxfId="38">
      <formula>"BAJA"</formula>
    </cfRule>
    <cfRule type="cellIs" priority="39" operator="equal" aboveAverage="0" equalAverage="0" bottom="0" percent="0" rank="0" text="" dxfId="39">
      <formula>"MEDIA"</formula>
    </cfRule>
    <cfRule type="cellIs" priority="40" operator="equal" aboveAverage="0" equalAverage="0" bottom="0" percent="0" rank="0" text="" dxfId="40">
      <formula>"ALTA"</formula>
    </cfRule>
  </conditionalFormatting>
  <conditionalFormatting sqref="AA136:AA138 AA141:AA144">
    <cfRule type="cellIs" priority="41" operator="equal" aboveAverage="0" equalAverage="0" bottom="0" percent="0" rank="0" text="" dxfId="41">
      <formula>"BAJA"</formula>
    </cfRule>
    <cfRule type="cellIs" priority="42" operator="equal" aboveAverage="0" equalAverage="0" bottom="0" percent="0" rank="0" text="" dxfId="42">
      <formula>"MEDIA"</formula>
    </cfRule>
    <cfRule type="cellIs" priority="43" operator="equal" aboveAverage="0" equalAverage="0" bottom="0" percent="0" rank="0" text="" dxfId="43">
      <formula>"ALTA"</formula>
    </cfRule>
  </conditionalFormatting>
  <conditionalFormatting sqref="AA156">
    <cfRule type="cellIs" priority="44" operator="equal" aboveAverage="0" equalAverage="0" bottom="0" percent="0" rank="0" text="" dxfId="44">
      <formula>"BAJA"</formula>
    </cfRule>
    <cfRule type="cellIs" priority="45" operator="equal" aboveAverage="0" equalAverage="0" bottom="0" percent="0" rank="0" text="" dxfId="45">
      <formula>"MEDIA"</formula>
    </cfRule>
    <cfRule type="cellIs" priority="46" operator="equal" aboveAverage="0" equalAverage="0" bottom="0" percent="0" rank="0" text="" dxfId="46">
      <formula>"ALTA"</formula>
    </cfRule>
  </conditionalFormatting>
  <conditionalFormatting sqref="AA157:AA185">
    <cfRule type="cellIs" priority="47" operator="equal" aboveAverage="0" equalAverage="0" bottom="0" percent="0" rank="0" text="" dxfId="47">
      <formula>"BAJA"</formula>
    </cfRule>
    <cfRule type="cellIs" priority="48" operator="equal" aboveAverage="0" equalAverage="0" bottom="0" percent="0" rank="0" text="" dxfId="48">
      <formula>"MEDIA"</formula>
    </cfRule>
    <cfRule type="cellIs" priority="49" operator="equal" aboveAverage="0" equalAverage="0" bottom="0" percent="0" rank="0" text="" dxfId="49">
      <formula>"ALTA"</formula>
    </cfRule>
  </conditionalFormatting>
  <conditionalFormatting sqref="AA186:AA190">
    <cfRule type="cellIs" priority="50" operator="equal" aboveAverage="0" equalAverage="0" bottom="0" percent="0" rank="0" text="" dxfId="50">
      <formula>"BAJA"</formula>
    </cfRule>
    <cfRule type="cellIs" priority="51" operator="equal" aboveAverage="0" equalAverage="0" bottom="0" percent="0" rank="0" text="" dxfId="51">
      <formula>"MEDIA"</formula>
    </cfRule>
    <cfRule type="cellIs" priority="52" operator="equal" aboveAverage="0" equalAverage="0" bottom="0" percent="0" rank="0" text="" dxfId="52">
      <formula>"ALTA"</formula>
    </cfRule>
  </conditionalFormatting>
  <conditionalFormatting sqref="AA191:AA196">
    <cfRule type="cellIs" priority="53" operator="equal" aboveAverage="0" equalAverage="0" bottom="0" percent="0" rank="0" text="" dxfId="53">
      <formula>"BAJA"</formula>
    </cfRule>
    <cfRule type="cellIs" priority="54" operator="equal" aboveAverage="0" equalAverage="0" bottom="0" percent="0" rank="0" text="" dxfId="54">
      <formula>"MEDIA"</formula>
    </cfRule>
    <cfRule type="cellIs" priority="55" operator="equal" aboveAverage="0" equalAverage="0" bottom="0" percent="0" rank="0" text="" dxfId="55">
      <formula>"ALTA"</formula>
    </cfRule>
  </conditionalFormatting>
  <conditionalFormatting sqref="AA197:AA201 AA349:AA405">
    <cfRule type="cellIs" priority="56" operator="equal" aboveAverage="0" equalAverage="0" bottom="0" percent="0" rank="0" text="" dxfId="56">
      <formula>"BAJA"</formula>
    </cfRule>
    <cfRule type="cellIs" priority="57" operator="equal" aboveAverage="0" equalAverage="0" bottom="0" percent="0" rank="0" text="" dxfId="57">
      <formula>"MEDIA"</formula>
    </cfRule>
    <cfRule type="cellIs" priority="58" operator="equal" aboveAverage="0" equalAverage="0" bottom="0" percent="0" rank="0" text="" dxfId="58">
      <formula>"ALTA"</formula>
    </cfRule>
  </conditionalFormatting>
  <conditionalFormatting sqref="X226">
    <cfRule type="cellIs" priority="59" operator="equal" aboveAverage="0" equalAverage="0" bottom="0" percent="0" rank="0" text="" dxfId="59">
      <formula>"BAJA"</formula>
    </cfRule>
    <cfRule type="cellIs" priority="60" operator="equal" aboveAverage="0" equalAverage="0" bottom="0" percent="0" rank="0" text="" dxfId="60">
      <formula>"MEDIA"</formula>
    </cfRule>
    <cfRule type="cellIs" priority="61" operator="equal" aboveAverage="0" equalAverage="0" bottom="0" percent="0" rank="0" text="" dxfId="61">
      <formula>"ALTA"</formula>
    </cfRule>
  </conditionalFormatting>
  <conditionalFormatting sqref="AA242">
    <cfRule type="cellIs" priority="62" operator="equal" aboveAverage="0" equalAverage="0" bottom="0" percent="0" rank="0" text="" dxfId="62">
      <formula>"BAJA"</formula>
    </cfRule>
    <cfRule type="cellIs" priority="63" operator="equal" aboveAverage="0" equalAverage="0" bottom="0" percent="0" rank="0" text="" dxfId="63">
      <formula>"MEDIA"</formula>
    </cfRule>
    <cfRule type="cellIs" priority="64" operator="equal" aboveAverage="0" equalAverage="0" bottom="0" percent="0" rank="0" text="" dxfId="64">
      <formula>"ALTA"</formula>
    </cfRule>
  </conditionalFormatting>
  <conditionalFormatting sqref="AA243">
    <cfRule type="cellIs" priority="65" operator="equal" aboveAverage="0" equalAverage="0" bottom="0" percent="0" rank="0" text="" dxfId="65">
      <formula>"BAJA"</formula>
    </cfRule>
    <cfRule type="cellIs" priority="66" operator="equal" aboveAverage="0" equalAverage="0" bottom="0" percent="0" rank="0" text="" dxfId="66">
      <formula>"MEDIA"</formula>
    </cfRule>
    <cfRule type="cellIs" priority="67" operator="equal" aboveAverage="0" equalAverage="0" bottom="0" percent="0" rank="0" text="" dxfId="67">
      <formula>"ALTA"</formula>
    </cfRule>
  </conditionalFormatting>
  <conditionalFormatting sqref="AA244">
    <cfRule type="cellIs" priority="68" operator="equal" aboveAverage="0" equalAverage="0" bottom="0" percent="0" rank="0" text="" dxfId="68">
      <formula>"BAJA"</formula>
    </cfRule>
    <cfRule type="cellIs" priority="69" operator="equal" aboveAverage="0" equalAverage="0" bottom="0" percent="0" rank="0" text="" dxfId="69">
      <formula>"MEDIA"</formula>
    </cfRule>
    <cfRule type="cellIs" priority="70" operator="equal" aboveAverage="0" equalAverage="0" bottom="0" percent="0" rank="0" text="" dxfId="70">
      <formula>"ALTA"</formula>
    </cfRule>
  </conditionalFormatting>
  <conditionalFormatting sqref="AA245">
    <cfRule type="cellIs" priority="71" operator="equal" aboveAverage="0" equalAverage="0" bottom="0" percent="0" rank="0" text="" dxfId="71">
      <formula>"BAJA"</formula>
    </cfRule>
    <cfRule type="cellIs" priority="72" operator="equal" aboveAverage="0" equalAverage="0" bottom="0" percent="0" rank="0" text="" dxfId="72">
      <formula>"MEDIA"</formula>
    </cfRule>
    <cfRule type="cellIs" priority="73" operator="equal" aboveAverage="0" equalAverage="0" bottom="0" percent="0" rank="0" text="" dxfId="73">
      <formula>"ALTA"</formula>
    </cfRule>
  </conditionalFormatting>
  <conditionalFormatting sqref="AA313">
    <cfRule type="cellIs" priority="74" operator="equal" aboveAverage="0" equalAverage="0" bottom="0" percent="0" rank="0" text="" dxfId="74">
      <formula>"BAJA"</formula>
    </cfRule>
    <cfRule type="cellIs" priority="75" operator="equal" aboveAverage="0" equalAverage="0" bottom="0" percent="0" rank="0" text="" dxfId="75">
      <formula>"MEDIA"</formula>
    </cfRule>
    <cfRule type="cellIs" priority="76" operator="equal" aboveAverage="0" equalAverage="0" bottom="0" percent="0" rank="0" text="" dxfId="76">
      <formula>"ALTA"</formula>
    </cfRule>
  </conditionalFormatting>
  <conditionalFormatting sqref="AA443:AA444">
    <cfRule type="cellIs" priority="77" operator="equal" aboveAverage="0" equalAverage="0" bottom="0" percent="0" rank="0" text="" dxfId="77">
      <formula>"BAJA"</formula>
    </cfRule>
    <cfRule type="cellIs" priority="78" operator="equal" aboveAverage="0" equalAverage="0" bottom="0" percent="0" rank="0" text="" dxfId="78">
      <formula>"MEDIA"</formula>
    </cfRule>
    <cfRule type="cellIs" priority="79" operator="equal" aboveAverage="0" equalAverage="0" bottom="0" percent="0" rank="0" text="" dxfId="79">
      <formula>"ALTA"</formula>
    </cfRule>
  </conditionalFormatting>
  <conditionalFormatting sqref="AA319:AA348">
    <cfRule type="cellIs" priority="80" operator="equal" aboveAverage="0" equalAverage="0" bottom="0" percent="0" rank="0" text="" dxfId="80">
      <formula>"BAJA"</formula>
    </cfRule>
    <cfRule type="cellIs" priority="81" operator="equal" aboveAverage="0" equalAverage="0" bottom="0" percent="0" rank="0" text="" dxfId="81">
      <formula>"MEDIA"</formula>
    </cfRule>
    <cfRule type="cellIs" priority="82" operator="equal" aboveAverage="0" equalAverage="0" bottom="0" percent="0" rank="0" text="" dxfId="82">
      <formula>"ALTA"</formula>
    </cfRule>
  </conditionalFormatting>
  <conditionalFormatting sqref="AA26">
    <cfRule type="cellIs" priority="83" operator="equal" aboveAverage="0" equalAverage="0" bottom="0" percent="0" rank="0" text="" dxfId="83">
      <formula>"BAJA"</formula>
    </cfRule>
    <cfRule type="cellIs" priority="84" operator="equal" aboveAverage="0" equalAverage="0" bottom="0" percent="0" rank="0" text="" dxfId="84">
      <formula>"MEDIA"</formula>
    </cfRule>
    <cfRule type="cellIs" priority="85" operator="equal" aboveAverage="0" equalAverage="0" bottom="0" percent="0" rank="0" text="" dxfId="85">
      <formula>"ALTA"</formula>
    </cfRule>
  </conditionalFormatting>
  <conditionalFormatting sqref="A10:A417">
    <cfRule type="duplicateValues" priority="86" aboveAverage="0" equalAverage="0" bottom="0" percent="0" rank="0" text="" dxfId="86"/>
  </conditionalFormatting>
  <conditionalFormatting sqref="AA418:AA423">
    <cfRule type="cellIs" priority="87" operator="equal" aboveAverage="0" equalAverage="0" bottom="0" percent="0" rank="0" text="" dxfId="87">
      <formula>"BAJA"</formula>
    </cfRule>
    <cfRule type="cellIs" priority="88" operator="equal" aboveAverage="0" equalAverage="0" bottom="0" percent="0" rank="0" text="" dxfId="88">
      <formula>"MEDIA"</formula>
    </cfRule>
    <cfRule type="cellIs" priority="89" operator="equal" aboveAverage="0" equalAverage="0" bottom="0" percent="0" rank="0" text="" dxfId="89">
      <formula>"ALTA"</formula>
    </cfRule>
  </conditionalFormatting>
  <conditionalFormatting sqref="Z462:AA480 AA444:AA461">
    <cfRule type="cellIs" priority="90" operator="equal" aboveAverage="0" equalAverage="0" bottom="0" percent="0" rank="0" text="" dxfId="90">
      <formula>"BAJA"</formula>
    </cfRule>
    <cfRule type="cellIs" priority="91" operator="equal" aboveAverage="0" equalAverage="0" bottom="0" percent="0" rank="0" text="" dxfId="91">
      <formula>"MEDIA"</formula>
    </cfRule>
    <cfRule type="cellIs" priority="92" operator="equal" aboveAverage="0" equalAverage="0" bottom="0" percent="0" rank="0" text="" dxfId="92">
      <formula>"ALTA"</formula>
    </cfRule>
  </conditionalFormatting>
  <conditionalFormatting sqref="A482:A1048576 A1:A480">
    <cfRule type="cellIs" priority="93" operator="equal" aboveAverage="0" equalAverage="0" bottom="0" percent="0" rank="0" text="" dxfId="93">
      <formula>0</formula>
    </cfRule>
  </conditionalFormatting>
  <dataValidations count="15">
    <dataValidation allowBlank="true" errorStyle="stop" operator="equal" showDropDown="false" showErrorMessage="true" showInputMessage="true" sqref="B176:B210 B212:B249" type="list">
      <formula1>Hoja2!$A$14:$A$27</formula1>
      <formula2>0</formula2>
    </dataValidation>
    <dataValidation allowBlank="true" errorStyle="stop" operator="equal" showDropDown="false" showErrorMessage="true" showInputMessage="true" sqref="C176" type="list">
      <formula1>Hoja2!$A$3:$A$9</formula1>
      <formula2>0</formula2>
    </dataValidation>
    <dataValidation allowBlank="true" errorStyle="stop" operator="equal" showDropDown="false" showErrorMessage="true" showInputMessage="true" sqref="F176" type="list">
      <formula1>Hoja2!$I$3:$I$5</formula1>
      <formula2>0</formula2>
    </dataValidation>
    <dataValidation allowBlank="true" errorStyle="stop" operator="equal" showDropDown="false" showErrorMessage="true" showInputMessage="true" sqref="H176" type="list">
      <formula1>Hoja2!$I$8:$I$9</formula1>
      <formula2>0</formula2>
    </dataValidation>
    <dataValidation allowBlank="true" error="La fecha debe estar en formato dd/mm/aaaa y debe ser menor al día de hoy." errorStyle="stop" errorTitle="Fecha incorrecta" operator="lessThan" prompt="dd/mm/aaaa" promptTitle="Formato fecha" showDropDown="false" showErrorMessage="true" showInputMessage="true" sqref="I176 AF176" type="date">
      <formula1>Hoja2!$L$3</formula1>
      <formula2>0</formula2>
    </dataValidation>
    <dataValidation allowBlank="true" error="La fecha debe estar en formato dd/mm/aaaa y debe ser menor al día de hoy." errorStyle="stop" errorTitle="Fecha incorrecta" operator="equal" prompt="dd/mm/aaaa" promptTitle="Formato fecha" showDropDown="false" showErrorMessage="false" showInputMessage="false" sqref="J176" type="list">
      <formula1>Hoja2!$P$4:$P$14</formula1>
      <formula2>0</formula2>
    </dataValidation>
    <dataValidation allowBlank="true" error="La fecha debe estar en formato dd/mm/aaaa y debe ser menor al día de hoy." errorStyle="stop" errorTitle="Fecha incorrecta" operator="equal" prompt="dd/mm/aaaa" promptTitle="Formato fecha" showDropDown="false" showErrorMessage="false" showInputMessage="false" sqref="K176" type="list">
      <formula1>Hoja2!$C$3:$C$11</formula1>
      <formula2>0</formula2>
    </dataValidation>
    <dataValidation allowBlank="true" errorStyle="stop" operator="equal" showDropDown="false" showErrorMessage="true" showInputMessage="true" sqref="M176" type="list">
      <formula1>Hoja2!$M$4:$M$6</formula1>
      <formula2>0</formula2>
    </dataValidation>
    <dataValidation allowBlank="true" errorStyle="stop" operator="equal" showDropDown="false" showErrorMessage="true" showInputMessage="true" sqref="N176" type="list">
      <formula1>Hoja2!$E$3:$E$5</formula1>
      <formula2>0</formula2>
    </dataValidation>
    <dataValidation allowBlank="true" errorStyle="stop" operator="equal" showDropDown="false" showErrorMessage="true" showInputMessage="true" sqref="O176" type="list">
      <formula1>Hoja2!$G$3:$G$12</formula1>
      <formula2>0</formula2>
    </dataValidation>
    <dataValidation allowBlank="true" errorStyle="stop" operator="equal" showDropDown="false" showErrorMessage="true" showInputMessage="true" sqref="P176:Q176 AA176" type="list">
      <formula1>Hoja2!$I$3:$I$4</formula1>
      <formula2>0</formula2>
    </dataValidation>
    <dataValidation allowBlank="true" errorStyle="stop" operator="equal" showDropDown="false" showErrorMessage="true" showInputMessage="true" sqref="T176" type="list">
      <formula1>Hoja2!$E$14:$E$16</formula1>
      <formula2>0</formula2>
    </dataValidation>
    <dataValidation allowBlank="true" errorStyle="stop" operator="equal" showDropDown="false" showErrorMessage="true" showInputMessage="true" sqref="V176" type="list">
      <formula1>Hoja2!$G$14:$G$16</formula1>
      <formula2>0</formula2>
    </dataValidation>
    <dataValidation allowBlank="true" errorStyle="stop" operator="equal" showDropDown="false" showErrorMessage="true" showInputMessage="true" sqref="X176" type="list">
      <formula1>Hoja2!$I$14:$I$16</formula1>
      <formula2>0</formula2>
    </dataValidation>
    <dataValidation allowBlank="true" errorStyle="stop" operator="equal" showDropDown="false" showErrorMessage="true" showInputMessage="true" sqref="AE176" type="list">
      <formula1>Hoja2!$J$3:$J$5</formula1>
      <formula2>0</formula2>
    </dataValidation>
  </dataValidations>
  <hyperlinks>
    <hyperlink ref="S52" r:id="rId2" display="http://observatorio.dadep.gov.co/proyectos"/>
    <hyperlink ref="S53" r:id="rId3" display="http://observatorio.dadep.gov.co/resultados-e-informes"/>
    <hyperlink ref="S54" r:id="rId4" display="http://observatorio.dadep.gov.co/publicaciones"/>
    <hyperlink ref="S55" r:id="rId5" display="http://observatorio.dadep.gov.co/noticias"/>
    <hyperlink ref="S56" r:id="rId6" display="http://observatorio.dadep.gov.co/reportes-tecnicos"/>
    <hyperlink ref="Q153" r:id="rId7" display="https://www.dadep.gov.co/control/plan-anual-auditorias"/>
    <hyperlink ref="Q157" r:id="rId8" display="Informes y Requerimientos de Ley | Departamento Administrativo de la Defensoría del Espacio Público (dadep.gov.co)"/>
    <hyperlink ref="Q164" r:id="rId9" display="Informes y Requerimientos de Ley | Departamento Administrativo de la Defensoría del Espacio Público (dadep.gov.co)"/>
    <hyperlink ref="S165" r:id="rId10" display="http://sgc.dadep.gov.co/11/127-INSGD-02.php"/>
    <hyperlink ref="S166" r:id="rId11" display="http://sgc.dadep.gov.co/11/127-INSGD-01.php "/>
    <hyperlink ref="S167" r:id="rId12" display="http://sgc.dadep.gov.co/11/127-PPPGD-03.php "/>
    <hyperlink ref="S168" r:id="rId13" display="http://sgc.dadep.gov.co/11/127-PPPGD-01.php "/>
    <hyperlink ref="S169" r:id="rId14" display="http://sgc.dadep.gov.co/11/127-PPPGD-02.php "/>
    <hyperlink ref="S170" r:id="rId15" display="https://www.dadep.gov.co/transparencia/instrumentos-gestion-informacion-publica/gestion-documental "/>
    <hyperlink ref="S171" r:id="rId16" display="http://sgc.dadep.gov.co/11/127-MANGD-01.php"/>
    <hyperlink ref="S172" r:id="rId17" display="https://www.dadep.gov.co/transparencia/instrumentos-gestion-informacion-publica/gestion-documental "/>
    <hyperlink ref="S176" r:id="rId18" display="https://www.datos.gov.co/Funci-n-p-blica/Indice-de-informaci-n-clasificada-y-reservada/ez42-9r57 "/>
    <hyperlink ref="D359" r:id="rId19" display="Manual de prevención del daño antijurídico y defensa judicial"/>
    <hyperlink ref="D360" r:id="rId20" display="Política de prevención del daño antijurídico por inhabilidades, impedimentos, incompatibilidades y conflicto de intereses en el grupo de segunda instancia"/>
    <hyperlink ref="D361" r:id="rId21" display="Política de prevención del daño antijurídico"/>
    <hyperlink ref="D362" r:id="rId22" display="Política decisional en materia de terminación y liquidación de convenios"/>
    <hyperlink ref="S395" r:id="rId23" display="http://sgc.dadep.gov.co/7/127-PPPGR-01.php"/>
    <hyperlink ref="S396" r:id="rId24" display="http://sgc.dadep.gov.co/7/127-PRCGR-03.php"/>
    <hyperlink ref="S397" r:id="rId25" display="http://sgc.dadep.gov.co/7/127-PRCGR-06.php"/>
    <hyperlink ref="S398" r:id="rId26" display="http://sgc.dadep.gov.co/7/127-GUIGR-03.php"/>
    <hyperlink ref="S399" r:id="rId27" display="http://sgc.dadep.gov.co/7/127-GUIGR-05.php"/>
    <hyperlink ref="S400" r:id="rId28" display="http://sgc.dadep.gov.co/7/127-PPPGR-04.php"/>
    <hyperlink ref="S401" r:id="rId29" display="http://sgc.dadep.gov.co/7/127-PPPGR-03.php"/>
    <hyperlink ref="S402" r:id="rId30" display="http://sgc.dadep.gov.co/7/127-PPPGR-06.php"/>
    <hyperlink ref="S403" r:id="rId31" display="http://sgc.dadep.gov.co/7/127-PPPGR-07.php"/>
  </hyperlinks>
  <printOptions headings="false" gridLines="false" gridLinesSet="true" horizontalCentered="false" verticalCentered="false"/>
  <pageMargins left="0.7" right="0.7" top="0.75" bottom="0.75" header="0.511811023622047" footer="0.511811023622047"/>
  <pageSetup paperSize="1" scale="100" fitToWidth="1" fitToHeight="0" pageOrder="downThenOver" orientation="landscape" blackAndWhite="false" draft="false" cellComments="none" horizontalDpi="300" verticalDpi="300" copies="1"/>
  <headerFooter differentFirst="false" differentOddEven="false">
    <oddHeader/>
    <oddFooter/>
  </headerFooter>
  <drawing r:id="rId32"/>
  <legacyDrawing r:id="rId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7"/>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20" activeCellId="0" sqref="A20"/>
    </sheetView>
  </sheetViews>
  <sheetFormatPr defaultColWidth="11.58984375" defaultRowHeight="26.25" zeroHeight="false" outlineLevelRow="0" outlineLevelCol="0"/>
  <cols>
    <col collapsed="false" customWidth="true" hidden="false" outlineLevel="0" max="1" min="1" style="71" width="127.57"/>
    <col collapsed="false" customWidth="true" hidden="false" outlineLevel="0" max="2" min="2" style="71" width="14.7"/>
    <col collapsed="false" customWidth="false" hidden="false" outlineLevel="0" max="1024" min="3" style="71" width="11.57"/>
  </cols>
  <sheetData>
    <row r="1" customFormat="false" ht="26.25" hidden="false" customHeight="false" outlineLevel="0" collapsed="false">
      <c r="A1" s="72" t="s">
        <v>5</v>
      </c>
      <c r="B1" s="73" t="s">
        <v>1570</v>
      </c>
    </row>
    <row r="2" customFormat="false" ht="26.25" hidden="false" customHeight="false" outlineLevel="0" collapsed="false">
      <c r="A2" s="74" t="s">
        <v>238</v>
      </c>
      <c r="B2" s="75" t="n">
        <v>37</v>
      </c>
    </row>
    <row r="3" customFormat="false" ht="26.25" hidden="false" customHeight="false" outlineLevel="0" collapsed="false">
      <c r="A3" s="76" t="s">
        <v>189</v>
      </c>
      <c r="B3" s="77" t="n">
        <v>11</v>
      </c>
    </row>
    <row r="4" customFormat="false" ht="26.25" hidden="false" customHeight="false" outlineLevel="0" collapsed="false">
      <c r="A4" s="76" t="s">
        <v>41</v>
      </c>
      <c r="B4" s="77" t="n">
        <v>34</v>
      </c>
    </row>
    <row r="5" customFormat="false" ht="26.25" hidden="false" customHeight="false" outlineLevel="0" collapsed="false">
      <c r="A5" s="76" t="s">
        <v>363</v>
      </c>
      <c r="B5" s="77" t="n">
        <v>1</v>
      </c>
    </row>
    <row r="6" customFormat="false" ht="26.25" hidden="false" customHeight="false" outlineLevel="0" collapsed="false">
      <c r="A6" s="76" t="s">
        <v>529</v>
      </c>
      <c r="B6" s="77" t="n">
        <v>20</v>
      </c>
    </row>
    <row r="7" customFormat="false" ht="26.25" hidden="false" customHeight="false" outlineLevel="0" collapsed="false">
      <c r="A7" s="76" t="s">
        <v>375</v>
      </c>
      <c r="B7" s="77" t="n">
        <v>38</v>
      </c>
    </row>
    <row r="8" customFormat="false" ht="26.25" hidden="false" customHeight="false" outlineLevel="0" collapsed="false">
      <c r="A8" s="76" t="s">
        <v>592</v>
      </c>
      <c r="B8" s="77" t="n">
        <v>12</v>
      </c>
    </row>
    <row r="9" customFormat="false" ht="26.25" hidden="false" customHeight="false" outlineLevel="0" collapsed="false">
      <c r="A9" s="76" t="s">
        <v>708</v>
      </c>
      <c r="B9" s="77" t="n">
        <v>73</v>
      </c>
    </row>
    <row r="10" customFormat="false" ht="26.25" hidden="false" customHeight="false" outlineLevel="0" collapsed="false">
      <c r="A10" s="76" t="s">
        <v>1250</v>
      </c>
      <c r="B10" s="77" t="n">
        <v>44</v>
      </c>
    </row>
    <row r="11" customFormat="false" ht="26.25" hidden="false" customHeight="false" outlineLevel="0" collapsed="false">
      <c r="A11" s="76" t="s">
        <v>1397</v>
      </c>
      <c r="B11" s="77" t="n">
        <v>30</v>
      </c>
    </row>
    <row r="12" customFormat="false" ht="26.25" hidden="false" customHeight="false" outlineLevel="0" collapsed="false">
      <c r="A12" s="76" t="s">
        <v>647</v>
      </c>
      <c r="B12" s="77" t="n">
        <v>12</v>
      </c>
    </row>
    <row r="13" customFormat="false" ht="26.25" hidden="false" customHeight="false" outlineLevel="0" collapsed="false">
      <c r="A13" s="76" t="s">
        <v>947</v>
      </c>
      <c r="B13" s="77" t="n">
        <v>113</v>
      </c>
    </row>
    <row r="14" customFormat="false" ht="26.25" hidden="false" customHeight="false" outlineLevel="0" collapsed="false">
      <c r="A14" s="76" t="s">
        <v>126</v>
      </c>
      <c r="B14" s="77" t="n">
        <v>21</v>
      </c>
    </row>
    <row r="15" customFormat="false" ht="26.25" hidden="false" customHeight="false" outlineLevel="0" collapsed="false">
      <c r="A15" s="76" t="s">
        <v>1552</v>
      </c>
      <c r="B15" s="77" t="n">
        <v>6</v>
      </c>
    </row>
    <row r="16" customFormat="false" ht="26.25" hidden="false" customHeight="false" outlineLevel="0" collapsed="false">
      <c r="A16" s="76" t="s">
        <v>1571</v>
      </c>
      <c r="B16" s="78"/>
    </row>
    <row r="17" customFormat="false" ht="26.25" hidden="false" customHeight="false" outlineLevel="0" collapsed="false">
      <c r="A17" s="79" t="s">
        <v>1572</v>
      </c>
      <c r="B17" s="80" t="n">
        <v>452</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3"/>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G3" activeCellId="0" sqref="G3"/>
    </sheetView>
  </sheetViews>
  <sheetFormatPr defaultColWidth="11.58984375" defaultRowHeight="23.25" zeroHeight="false" outlineLevelRow="0" outlineLevelCol="0"/>
  <cols>
    <col collapsed="false" customWidth="true" hidden="false" outlineLevel="0" max="1" min="1" style="81" width="112.85"/>
    <col collapsed="false" customWidth="true" hidden="false" outlineLevel="0" max="2" min="2" style="81" width="93.29"/>
    <col collapsed="false" customWidth="true" hidden="false" outlineLevel="0" max="3" min="3" style="81" width="12.86"/>
    <col collapsed="false" customWidth="false" hidden="false" outlineLevel="0" max="1024" min="4" style="81" width="11.57"/>
  </cols>
  <sheetData>
    <row r="1" customFormat="false" ht="23.25" hidden="false" customHeight="false" outlineLevel="0" collapsed="false">
      <c r="A1" s="82" t="s">
        <v>5</v>
      </c>
      <c r="B1" s="83" t="s">
        <v>14</v>
      </c>
      <c r="C1" s="84" t="s">
        <v>1570</v>
      </c>
    </row>
    <row r="2" customFormat="false" ht="23.25" hidden="false" customHeight="false" outlineLevel="0" collapsed="false">
      <c r="A2" s="85" t="s">
        <v>238</v>
      </c>
      <c r="B2" s="86" t="s">
        <v>241</v>
      </c>
      <c r="C2" s="87" t="n">
        <v>37</v>
      </c>
    </row>
    <row r="3" customFormat="false" ht="23.25" hidden="false" customHeight="false" outlineLevel="0" collapsed="false">
      <c r="A3" s="85" t="s">
        <v>189</v>
      </c>
      <c r="B3" s="86" t="s">
        <v>193</v>
      </c>
      <c r="C3" s="87" t="n">
        <v>11</v>
      </c>
    </row>
    <row r="4" customFormat="false" ht="23.25" hidden="false" customHeight="false" outlineLevel="0" collapsed="false">
      <c r="A4" s="88" t="s">
        <v>41</v>
      </c>
      <c r="B4" s="89" t="s">
        <v>123</v>
      </c>
      <c r="C4" s="90" t="n">
        <v>2</v>
      </c>
    </row>
    <row r="5" customFormat="false" ht="23.25" hidden="false" customHeight="false" outlineLevel="0" collapsed="false">
      <c r="A5" s="91"/>
      <c r="B5" s="92" t="s">
        <v>49</v>
      </c>
      <c r="C5" s="93" t="n">
        <v>32</v>
      </c>
    </row>
    <row r="6" customFormat="false" ht="23.25" hidden="false" customHeight="false" outlineLevel="0" collapsed="false">
      <c r="A6" s="85" t="s">
        <v>363</v>
      </c>
      <c r="B6" s="86" t="s">
        <v>49</v>
      </c>
      <c r="C6" s="87" t="n">
        <v>1</v>
      </c>
    </row>
    <row r="7" customFormat="false" ht="23.25" hidden="false" customHeight="false" outlineLevel="0" collapsed="false">
      <c r="A7" s="85" t="s">
        <v>529</v>
      </c>
      <c r="B7" s="86" t="s">
        <v>241</v>
      </c>
      <c r="C7" s="87" t="n">
        <v>20</v>
      </c>
    </row>
    <row r="8" customFormat="false" ht="23.25" hidden="false" customHeight="false" outlineLevel="0" collapsed="false">
      <c r="A8" s="88" t="s">
        <v>375</v>
      </c>
      <c r="B8" s="89" t="s">
        <v>380</v>
      </c>
      <c r="C8" s="90" t="n">
        <v>1</v>
      </c>
    </row>
    <row r="9" customFormat="false" ht="23.25" hidden="false" customHeight="false" outlineLevel="0" collapsed="false">
      <c r="A9" s="94"/>
      <c r="B9" s="95" t="s">
        <v>387</v>
      </c>
      <c r="C9" s="96" t="n">
        <v>12</v>
      </c>
    </row>
    <row r="10" customFormat="false" ht="23.25" hidden="false" customHeight="false" outlineLevel="0" collapsed="false">
      <c r="A10" s="91"/>
      <c r="B10" s="92" t="s">
        <v>426</v>
      </c>
      <c r="C10" s="93" t="n">
        <v>25</v>
      </c>
    </row>
    <row r="11" customFormat="false" ht="23.25" hidden="false" customHeight="false" outlineLevel="0" collapsed="false">
      <c r="A11" s="85" t="s">
        <v>592</v>
      </c>
      <c r="B11" s="86" t="s">
        <v>598</v>
      </c>
      <c r="C11" s="87" t="n">
        <v>12</v>
      </c>
    </row>
    <row r="12" customFormat="false" ht="23.25" hidden="false" customHeight="false" outlineLevel="0" collapsed="false">
      <c r="A12" s="85" t="s">
        <v>708</v>
      </c>
      <c r="B12" s="86" t="s">
        <v>123</v>
      </c>
      <c r="C12" s="87" t="n">
        <v>73</v>
      </c>
    </row>
    <row r="13" customFormat="false" ht="23.25" hidden="false" customHeight="false" outlineLevel="0" collapsed="false">
      <c r="A13" s="85" t="s">
        <v>1250</v>
      </c>
      <c r="B13" s="86" t="s">
        <v>49</v>
      </c>
      <c r="C13" s="87" t="n">
        <v>44</v>
      </c>
    </row>
    <row r="14" customFormat="false" ht="23.25" hidden="false" customHeight="false" outlineLevel="0" collapsed="false">
      <c r="A14" s="85" t="s">
        <v>1397</v>
      </c>
      <c r="B14" s="86" t="s">
        <v>49</v>
      </c>
      <c r="C14" s="87" t="n">
        <v>30</v>
      </c>
    </row>
    <row r="15" customFormat="false" ht="23.25" hidden="false" customHeight="false" outlineLevel="0" collapsed="false">
      <c r="A15" s="88" t="s">
        <v>647</v>
      </c>
      <c r="B15" s="89" t="s">
        <v>426</v>
      </c>
      <c r="C15" s="90" t="n">
        <v>8</v>
      </c>
    </row>
    <row r="16" customFormat="false" ht="23.25" hidden="false" customHeight="false" outlineLevel="0" collapsed="false">
      <c r="A16" s="94"/>
      <c r="B16" s="95" t="s">
        <v>123</v>
      </c>
      <c r="C16" s="96" t="n">
        <v>1</v>
      </c>
    </row>
    <row r="17" customFormat="false" ht="23.25" hidden="false" customHeight="false" outlineLevel="0" collapsed="false">
      <c r="A17" s="91"/>
      <c r="B17" s="92" t="s">
        <v>49</v>
      </c>
      <c r="C17" s="93" t="n">
        <v>3</v>
      </c>
    </row>
    <row r="18" customFormat="false" ht="23.25" hidden="false" customHeight="false" outlineLevel="0" collapsed="false">
      <c r="A18" s="85" t="s">
        <v>947</v>
      </c>
      <c r="B18" s="86" t="s">
        <v>532</v>
      </c>
      <c r="C18" s="87" t="n">
        <v>113</v>
      </c>
    </row>
    <row r="19" customFormat="false" ht="23.25" hidden="false" customHeight="false" outlineLevel="0" collapsed="false">
      <c r="A19" s="88" t="s">
        <v>126</v>
      </c>
      <c r="B19" s="89" t="s">
        <v>123</v>
      </c>
      <c r="C19" s="90" t="n">
        <v>2</v>
      </c>
    </row>
    <row r="20" customFormat="false" ht="23.25" hidden="false" customHeight="false" outlineLevel="0" collapsed="false">
      <c r="A20" s="91"/>
      <c r="B20" s="92" t="s">
        <v>193</v>
      </c>
      <c r="C20" s="93" t="n">
        <v>19</v>
      </c>
    </row>
    <row r="21" customFormat="false" ht="23.25" hidden="false" customHeight="false" outlineLevel="0" collapsed="false">
      <c r="A21" s="85" t="s">
        <v>1552</v>
      </c>
      <c r="B21" s="86" t="s">
        <v>426</v>
      </c>
      <c r="C21" s="87" t="n">
        <v>6</v>
      </c>
    </row>
    <row r="22" customFormat="false" ht="23.25" hidden="false" customHeight="false" outlineLevel="0" collapsed="false">
      <c r="A22" s="85" t="s">
        <v>1571</v>
      </c>
      <c r="B22" s="86" t="s">
        <v>1571</v>
      </c>
      <c r="C22" s="87"/>
    </row>
    <row r="23" customFormat="false" ht="23.25" hidden="false" customHeight="false" outlineLevel="0" collapsed="false">
      <c r="A23" s="97" t="s">
        <v>1572</v>
      </c>
      <c r="B23" s="98"/>
      <c r="C23" s="99" t="n">
        <v>452</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Roman,Normal"&amp;12&amp;Kffffff&amp;A</oddHeader>
    <oddFooter>&amp;C&amp;"Times New Roman,Normal"&amp;12&amp;KffffffPágina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N37" activeCellId="0" sqref="N37"/>
    </sheetView>
  </sheetViews>
  <sheetFormatPr defaultColWidth="10.72265625" defaultRowHeight="15" zeroHeight="false" outlineLevelRow="0" outlineLevelCol="0"/>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S37"/>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12" activeCellId="0" sqref="C12"/>
    </sheetView>
  </sheetViews>
  <sheetFormatPr defaultColWidth="9.15625" defaultRowHeight="15" zeroHeight="false" outlineLevelRow="0" outlineLevelCol="0"/>
  <cols>
    <col collapsed="false" customWidth="true" hidden="false" outlineLevel="0" max="1" min="1" style="0" width="16.86"/>
    <col collapsed="false" customWidth="true" hidden="false" outlineLevel="0" max="3" min="3" style="0" width="27"/>
    <col collapsed="false" customWidth="true" hidden="false" outlineLevel="0" max="5" min="5" style="0" width="27.14"/>
    <col collapsed="false" customWidth="true" hidden="false" outlineLevel="0" max="6" min="6" style="0" width="11.99"/>
    <col collapsed="false" customWidth="true" hidden="false" outlineLevel="0" max="7" min="7" style="0" width="19.71"/>
    <col collapsed="false" customWidth="true" hidden="false" outlineLevel="0" max="8" min="8" style="0" width="11.99"/>
    <col collapsed="false" customWidth="true" hidden="false" outlineLevel="0" max="9" min="9" style="0" width="14.86"/>
    <col collapsed="false" customWidth="true" hidden="false" outlineLevel="0" max="10" min="10" style="0" width="11.99"/>
    <col collapsed="false" customWidth="true" hidden="false" outlineLevel="0" max="12" min="12" style="0" width="24.57"/>
    <col collapsed="false" customWidth="true" hidden="false" outlineLevel="0" max="14" min="14" style="0" width="43.85"/>
  </cols>
  <sheetData>
    <row r="2" customFormat="false" ht="36" hidden="false" customHeight="false" outlineLevel="0" collapsed="false">
      <c r="A2" s="100" t="s">
        <v>6</v>
      </c>
      <c r="C2" s="100" t="s">
        <v>13</v>
      </c>
      <c r="E2" s="100" t="s">
        <v>1573</v>
      </c>
      <c r="G2" s="100" t="s">
        <v>17</v>
      </c>
    </row>
    <row r="3" customFormat="false" ht="75" hidden="false" customHeight="false" outlineLevel="0" collapsed="false">
      <c r="A3" s="0" t="s">
        <v>42</v>
      </c>
      <c r="C3" s="101" t="s">
        <v>426</v>
      </c>
      <c r="E3" s="0" t="s">
        <v>52</v>
      </c>
      <c r="G3" s="0" t="s">
        <v>124</v>
      </c>
      <c r="I3" s="0" t="s">
        <v>45</v>
      </c>
      <c r="J3" s="0" t="s">
        <v>1574</v>
      </c>
      <c r="L3" s="102" t="n">
        <f aca="true">TODAY()</f>
        <v>44848</v>
      </c>
      <c r="M3" s="103" t="s">
        <v>15</v>
      </c>
      <c r="N3" s="103" t="s">
        <v>16</v>
      </c>
      <c r="O3" s="103" t="s">
        <v>1575</v>
      </c>
      <c r="P3" s="103" t="s">
        <v>12</v>
      </c>
      <c r="Q3" s="103" t="s">
        <v>1576</v>
      </c>
      <c r="S3" s="103" t="s">
        <v>1577</v>
      </c>
    </row>
    <row r="4" customFormat="false" ht="15" hidden="false" customHeight="false" outlineLevel="0" collapsed="false">
      <c r="A4" s="0" t="s">
        <v>593</v>
      </c>
      <c r="C4" s="104" t="s">
        <v>598</v>
      </c>
      <c r="E4" s="0" t="s">
        <v>51</v>
      </c>
      <c r="G4" s="0" t="s">
        <v>67</v>
      </c>
      <c r="I4" s="0" t="s">
        <v>53</v>
      </c>
      <c r="J4" s="0" t="s">
        <v>59</v>
      </c>
      <c r="M4" s="0" t="s">
        <v>50</v>
      </c>
      <c r="N4" s="0" t="s">
        <v>1578</v>
      </c>
      <c r="O4" s="0" t="s">
        <v>1579</v>
      </c>
      <c r="P4" s="0" t="s">
        <v>129</v>
      </c>
      <c r="Q4" s="0" t="s">
        <v>175</v>
      </c>
      <c r="R4" s="0" t="s">
        <v>1580</v>
      </c>
      <c r="S4" s="0" t="s">
        <v>1581</v>
      </c>
    </row>
    <row r="5" customFormat="false" ht="15" hidden="false" customHeight="false" outlineLevel="0" collapsed="false">
      <c r="A5" s="0" t="s">
        <v>170</v>
      </c>
      <c r="C5" s="104" t="s">
        <v>532</v>
      </c>
      <c r="E5" s="0" t="s">
        <v>63</v>
      </c>
      <c r="G5" s="0" t="s">
        <v>1582</v>
      </c>
      <c r="I5" s="0" t="s">
        <v>47</v>
      </c>
      <c r="J5" s="0" t="s">
        <v>47</v>
      </c>
      <c r="M5" s="0" t="s">
        <v>716</v>
      </c>
      <c r="N5" s="0" t="s">
        <v>1583</v>
      </c>
      <c r="O5" s="0" t="s">
        <v>1584</v>
      </c>
      <c r="P5" s="0" t="s">
        <v>115</v>
      </c>
      <c r="Q5" s="0" t="s">
        <v>1585</v>
      </c>
      <c r="R5" s="0" t="s">
        <v>1586</v>
      </c>
      <c r="S5" s="0" t="s">
        <v>1587</v>
      </c>
    </row>
    <row r="6" customFormat="false" ht="15" hidden="false" customHeight="false" outlineLevel="0" collapsed="false">
      <c r="A6" s="0" t="s">
        <v>120</v>
      </c>
      <c r="C6" s="104" t="s">
        <v>715</v>
      </c>
      <c r="G6" s="0" t="s">
        <v>214</v>
      </c>
      <c r="M6" s="0" t="s">
        <v>731</v>
      </c>
      <c r="N6" s="0" t="s">
        <v>52</v>
      </c>
      <c r="O6" s="0" t="s">
        <v>1588</v>
      </c>
      <c r="P6" s="0" t="s">
        <v>1589</v>
      </c>
      <c r="Q6" s="0" t="s">
        <v>1590</v>
      </c>
      <c r="R6" s="0" t="s">
        <v>1591</v>
      </c>
      <c r="S6" s="0" t="s">
        <v>1592</v>
      </c>
    </row>
    <row r="7" customFormat="false" ht="22.5" hidden="false" customHeight="false" outlineLevel="0" collapsed="false">
      <c r="A7" s="0" t="s">
        <v>722</v>
      </c>
      <c r="C7" s="104" t="s">
        <v>241</v>
      </c>
      <c r="G7" s="0" t="s">
        <v>537</v>
      </c>
      <c r="N7" s="0" t="s">
        <v>129</v>
      </c>
      <c r="O7" s="0" t="s">
        <v>1593</v>
      </c>
      <c r="P7" s="0" t="s">
        <v>110</v>
      </c>
      <c r="S7" s="0" t="s">
        <v>1594</v>
      </c>
    </row>
    <row r="8" customFormat="false" ht="33.75" hidden="false" customHeight="false" outlineLevel="0" collapsed="false">
      <c r="A8" s="0" t="s">
        <v>718</v>
      </c>
      <c r="C8" s="104" t="s">
        <v>49</v>
      </c>
      <c r="G8" s="0" t="s">
        <v>1595</v>
      </c>
      <c r="I8" s="0" t="s">
        <v>46</v>
      </c>
      <c r="O8" s="0" t="s">
        <v>1596</v>
      </c>
      <c r="P8" s="0" t="s">
        <v>192</v>
      </c>
      <c r="S8" s="0" t="s">
        <v>1597</v>
      </c>
    </row>
    <row r="9" customFormat="false" ht="22.5" hidden="false" customHeight="false" outlineLevel="0" collapsed="false">
      <c r="A9" s="0" t="s">
        <v>1598</v>
      </c>
      <c r="C9" s="104" t="s">
        <v>193</v>
      </c>
      <c r="G9" s="0" t="s">
        <v>388</v>
      </c>
      <c r="I9" s="0" t="s">
        <v>136</v>
      </c>
      <c r="O9" s="0" t="s">
        <v>1599</v>
      </c>
      <c r="P9" s="0" t="s">
        <v>235</v>
      </c>
      <c r="S9" s="0" t="s">
        <v>1600</v>
      </c>
    </row>
    <row r="10" customFormat="false" ht="15" hidden="false" customHeight="false" outlineLevel="0" collapsed="false">
      <c r="C10" s="104" t="s">
        <v>380</v>
      </c>
      <c r="G10" s="0" t="s">
        <v>1601</v>
      </c>
      <c r="P10" s="0" t="s">
        <v>90</v>
      </c>
      <c r="S10" s="0" t="s">
        <v>1602</v>
      </c>
    </row>
    <row r="11" customFormat="false" ht="15" hidden="false" customHeight="false" outlineLevel="0" collapsed="false">
      <c r="C11" s="101" t="s">
        <v>103</v>
      </c>
      <c r="G11" s="0" t="s">
        <v>1603</v>
      </c>
      <c r="P11" s="0" t="s">
        <v>165</v>
      </c>
      <c r="S11" s="0" t="s">
        <v>1604</v>
      </c>
    </row>
    <row r="12" customFormat="false" ht="15" hidden="false" customHeight="false" outlineLevel="0" collapsed="false">
      <c r="C12" s="104"/>
      <c r="G12" s="0" t="s">
        <v>52</v>
      </c>
      <c r="P12" s="0" t="s">
        <v>1605</v>
      </c>
      <c r="S12" s="0" t="s">
        <v>1606</v>
      </c>
    </row>
    <row r="13" customFormat="false" ht="15" hidden="false" customHeight="false" outlineLevel="0" collapsed="false">
      <c r="A13" s="100" t="s">
        <v>5</v>
      </c>
      <c r="C13" s="104"/>
      <c r="E13" s="105" t="s">
        <v>37</v>
      </c>
      <c r="F13" s="106" t="s">
        <v>1607</v>
      </c>
      <c r="G13" s="107" t="s">
        <v>38</v>
      </c>
      <c r="H13" s="106" t="s">
        <v>1607</v>
      </c>
      <c r="I13" s="107" t="s">
        <v>39</v>
      </c>
      <c r="J13" s="106" t="s">
        <v>1607</v>
      </c>
      <c r="P13" s="0" t="s">
        <v>1608</v>
      </c>
      <c r="S13" s="0" t="s">
        <v>1609</v>
      </c>
    </row>
    <row r="14" customFormat="false" ht="15" hidden="false" customHeight="false" outlineLevel="0" collapsed="false">
      <c r="A14" s="0" t="s">
        <v>375</v>
      </c>
      <c r="C14" s="104"/>
      <c r="E14" s="0" t="s">
        <v>369</v>
      </c>
      <c r="F14" s="0" t="n">
        <v>3</v>
      </c>
      <c r="G14" s="0" t="s">
        <v>56</v>
      </c>
      <c r="H14" s="0" t="n">
        <v>3</v>
      </c>
      <c r="I14" s="0" t="s">
        <v>56</v>
      </c>
      <c r="J14" s="0" t="n">
        <v>3</v>
      </c>
      <c r="P14" s="0" t="s">
        <v>48</v>
      </c>
      <c r="S14" s="0" t="s">
        <v>1610</v>
      </c>
    </row>
    <row r="15" customFormat="false" ht="15" hidden="false" customHeight="false" outlineLevel="0" collapsed="false">
      <c r="A15" s="0" t="s">
        <v>189</v>
      </c>
      <c r="C15" s="104"/>
      <c r="E15" s="0" t="s">
        <v>68</v>
      </c>
      <c r="F15" s="0" t="n">
        <v>2</v>
      </c>
      <c r="G15" s="0" t="s">
        <v>57</v>
      </c>
      <c r="H15" s="0" t="n">
        <v>2</v>
      </c>
      <c r="I15" s="0" t="s">
        <v>57</v>
      </c>
      <c r="J15" s="0" t="n">
        <v>2</v>
      </c>
    </row>
    <row r="16" customFormat="false" ht="15" hidden="false" customHeight="false" outlineLevel="0" collapsed="false">
      <c r="A16" s="0" t="s">
        <v>592</v>
      </c>
      <c r="C16" s="104"/>
      <c r="E16" s="0" t="s">
        <v>55</v>
      </c>
      <c r="F16" s="0" t="n">
        <v>1</v>
      </c>
      <c r="G16" s="0" t="s">
        <v>111</v>
      </c>
      <c r="H16" s="0" t="n">
        <v>1</v>
      </c>
      <c r="I16" s="0" t="s">
        <v>111</v>
      </c>
      <c r="J16" s="0" t="n">
        <v>1</v>
      </c>
    </row>
    <row r="17" customFormat="false" ht="15" hidden="false" customHeight="false" outlineLevel="0" collapsed="false">
      <c r="A17" s="0" t="s">
        <v>1552</v>
      </c>
      <c r="C17" s="104"/>
    </row>
    <row r="18" customFormat="false" ht="15" hidden="false" customHeight="false" outlineLevel="0" collapsed="false">
      <c r="A18" s="0" t="s">
        <v>41</v>
      </c>
      <c r="C18" s="104"/>
    </row>
    <row r="19" customFormat="false" ht="15" hidden="false" customHeight="false" outlineLevel="0" collapsed="false">
      <c r="A19" s="0" t="s">
        <v>126</v>
      </c>
      <c r="C19" s="104"/>
      <c r="E19" s="108" t="s">
        <v>1607</v>
      </c>
      <c r="F19" s="106" t="s">
        <v>1611</v>
      </c>
      <c r="H19" s="109" t="s">
        <v>1607</v>
      </c>
      <c r="I19" s="106" t="s">
        <v>1611</v>
      </c>
    </row>
    <row r="20" customFormat="false" ht="15" hidden="false" customHeight="false" outlineLevel="0" collapsed="false">
      <c r="A20" s="0" t="s">
        <v>529</v>
      </c>
      <c r="C20" s="104"/>
      <c r="E20" s="108" t="s">
        <v>369</v>
      </c>
      <c r="F20" s="0" t="s">
        <v>1612</v>
      </c>
      <c r="H20" s="109" t="s">
        <v>1613</v>
      </c>
      <c r="I20" s="0" t="s">
        <v>1614</v>
      </c>
    </row>
    <row r="21" customFormat="false" ht="15" hidden="false" customHeight="false" outlineLevel="0" collapsed="false">
      <c r="A21" s="0" t="s">
        <v>238</v>
      </c>
      <c r="C21" s="104"/>
      <c r="E21" s="110" t="s">
        <v>68</v>
      </c>
      <c r="F21" s="0" t="s">
        <v>1615</v>
      </c>
      <c r="I21" s="0" t="s">
        <v>1616</v>
      </c>
    </row>
    <row r="22" customFormat="false" ht="15" hidden="false" customHeight="false" outlineLevel="0" collapsed="false">
      <c r="A22" s="0" t="s">
        <v>647</v>
      </c>
      <c r="C22" s="104"/>
      <c r="E22" s="0" t="s">
        <v>55</v>
      </c>
      <c r="F22" s="0" t="s">
        <v>1617</v>
      </c>
      <c r="I22" s="0" t="s">
        <v>1618</v>
      </c>
    </row>
    <row r="23" customFormat="false" ht="15" hidden="false" customHeight="false" outlineLevel="0" collapsed="false">
      <c r="A23" s="0" t="s">
        <v>947</v>
      </c>
      <c r="C23" s="104"/>
      <c r="H23" s="106" t="s">
        <v>1607</v>
      </c>
      <c r="I23" s="106" t="s">
        <v>1611</v>
      </c>
    </row>
    <row r="24" customFormat="false" ht="15" hidden="false" customHeight="false" outlineLevel="0" collapsed="false">
      <c r="A24" s="0" t="s">
        <v>1397</v>
      </c>
      <c r="C24" s="104"/>
      <c r="H24" s="0" t="s">
        <v>1619</v>
      </c>
      <c r="I24" s="0" t="s">
        <v>1620</v>
      </c>
    </row>
    <row r="25" customFormat="false" ht="15" hidden="false" customHeight="false" outlineLevel="0" collapsed="false">
      <c r="A25" s="0" t="s">
        <v>1250</v>
      </c>
      <c r="C25" s="104"/>
      <c r="I25" s="0" t="s">
        <v>1621</v>
      </c>
    </row>
    <row r="26" customFormat="false" ht="15" hidden="false" customHeight="false" outlineLevel="0" collapsed="false">
      <c r="A26" s="0" t="s">
        <v>1622</v>
      </c>
      <c r="C26" s="104"/>
      <c r="I26" s="0" t="s">
        <v>1623</v>
      </c>
    </row>
    <row r="27" customFormat="false" ht="15" hidden="false" customHeight="false" outlineLevel="0" collapsed="false">
      <c r="A27" s="0" t="s">
        <v>363</v>
      </c>
      <c r="C27" s="104"/>
      <c r="I27" s="0" t="s">
        <v>1624</v>
      </c>
    </row>
    <row r="28" customFormat="false" ht="15" hidden="false" customHeight="false" outlineLevel="0" collapsed="false">
      <c r="C28" s="104"/>
      <c r="I28" s="0" t="s">
        <v>1625</v>
      </c>
    </row>
    <row r="29" customFormat="false" ht="15" hidden="false" customHeight="false" outlineLevel="0" collapsed="false">
      <c r="C29" s="104"/>
      <c r="I29" s="0" t="s">
        <v>1626</v>
      </c>
    </row>
    <row r="30" customFormat="false" ht="15" hidden="false" customHeight="false" outlineLevel="0" collapsed="false">
      <c r="I30" s="0" t="s">
        <v>1627</v>
      </c>
    </row>
    <row r="31" customFormat="false" ht="15" hidden="false" customHeight="false" outlineLevel="0" collapsed="false">
      <c r="I31" s="0" t="s">
        <v>1628</v>
      </c>
    </row>
    <row r="32" customFormat="false" ht="15" hidden="false" customHeight="false" outlineLevel="0" collapsed="false">
      <c r="C32" s="104"/>
      <c r="I32" s="0" t="s">
        <v>1629</v>
      </c>
    </row>
    <row r="33" customFormat="false" ht="15" hidden="false" customHeight="false" outlineLevel="0" collapsed="false">
      <c r="I33" s="0" t="s">
        <v>1630</v>
      </c>
    </row>
    <row r="35" customFormat="false" ht="15" hidden="false" customHeight="false" outlineLevel="0" collapsed="false">
      <c r="H35" s="0" t="s">
        <v>1631</v>
      </c>
      <c r="I35" s="0" t="s">
        <v>1632</v>
      </c>
    </row>
    <row r="36" customFormat="false" ht="15" hidden="false" customHeight="false" outlineLevel="0" collapsed="false">
      <c r="H36" s="0" t="s">
        <v>1633</v>
      </c>
      <c r="I36" s="0" t="s">
        <v>1634</v>
      </c>
    </row>
    <row r="37" customFormat="false" ht="15" hidden="false" customHeight="false" outlineLevel="0" collapsed="false">
      <c r="I37" s="0" t="s">
        <v>1635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legacyDrawing r:id="rId2"/>
  <tableParts>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58"/>
  <sheetViews>
    <sheetView showFormulas="false" showGridLines="true" showRowColHeaders="true" showZeros="true" rightToLeft="false" tabSelected="false" showOutlineSymbols="true" defaultGridColor="true" view="normal" topLeftCell="A37" colorId="64" zoomScale="65" zoomScaleNormal="65" zoomScalePageLayoutView="100" workbookViewId="0">
      <selection pane="topLeft" activeCell="D7" activeCellId="0" sqref="D7"/>
    </sheetView>
  </sheetViews>
  <sheetFormatPr defaultColWidth="10.72265625" defaultRowHeight="15" zeroHeight="false" outlineLevelRow="0" outlineLevelCol="0"/>
  <cols>
    <col collapsed="false" customWidth="true" hidden="false" outlineLevel="0" max="1" min="1" style="0" width="46.71"/>
    <col collapsed="false" customWidth="true" hidden="true" outlineLevel="0" max="2" min="2" style="111" width="11.57"/>
    <col collapsed="false" customWidth="true" hidden="false" outlineLevel="0" max="3" min="3" style="111" width="12.86"/>
    <col collapsed="false" customWidth="true" hidden="false" outlineLevel="0" max="4" min="4" style="111" width="11.42"/>
  </cols>
  <sheetData>
    <row r="1" customFormat="false" ht="15" hidden="false" customHeight="false" outlineLevel="0" collapsed="false">
      <c r="A1" s="112" t="s">
        <v>1636</v>
      </c>
      <c r="B1" s="113" t="s">
        <v>1637</v>
      </c>
      <c r="C1" s="113" t="n">
        <v>2020</v>
      </c>
      <c r="D1" s="113" t="n">
        <v>2021</v>
      </c>
    </row>
    <row r="2" customFormat="false" ht="15" hidden="false" customHeight="false" outlineLevel="0" collapsed="false">
      <c r="A2" s="114"/>
      <c r="B2" s="115" t="s">
        <v>1638</v>
      </c>
      <c r="C2" s="115"/>
      <c r="D2" s="115"/>
      <c r="E2" s="116" t="n">
        <f aca="false">C2-D2</f>
        <v>0</v>
      </c>
    </row>
    <row r="3" customFormat="false" ht="15" hidden="false" customHeight="false" outlineLevel="0" collapsed="false">
      <c r="A3" s="114"/>
      <c r="B3" s="115" t="s">
        <v>1639</v>
      </c>
      <c r="C3" s="115"/>
      <c r="D3" s="115"/>
      <c r="E3" s="116" t="n">
        <f aca="false">C3-D3</f>
        <v>0</v>
      </c>
    </row>
    <row r="4" customFormat="false" ht="15" hidden="false" customHeight="false" outlineLevel="0" collapsed="false">
      <c r="A4" s="114"/>
      <c r="B4" s="115" t="s">
        <v>1639</v>
      </c>
      <c r="C4" s="115"/>
      <c r="D4" s="115"/>
      <c r="E4" s="116" t="n">
        <f aca="false">C4-D4</f>
        <v>0</v>
      </c>
    </row>
    <row r="5" customFormat="false" ht="15" hidden="false" customHeight="false" outlineLevel="0" collapsed="false">
      <c r="A5" s="114"/>
      <c r="B5" s="115" t="s">
        <v>1639</v>
      </c>
      <c r="C5" s="115"/>
      <c r="D5" s="115"/>
      <c r="E5" s="116" t="n">
        <f aca="false">C5-D5</f>
        <v>0</v>
      </c>
    </row>
    <row r="6" customFormat="false" ht="15" hidden="false" customHeight="false" outlineLevel="0" collapsed="false">
      <c r="A6" s="114"/>
      <c r="B6" s="115" t="s">
        <v>1639</v>
      </c>
      <c r="C6" s="115"/>
      <c r="D6" s="115"/>
      <c r="E6" s="116" t="n">
        <f aca="false">C6-D6</f>
        <v>0</v>
      </c>
    </row>
    <row r="7" customFormat="false" ht="15" hidden="false" customHeight="false" outlineLevel="0" collapsed="false">
      <c r="A7" s="114"/>
      <c r="B7" s="115" t="s">
        <v>1639</v>
      </c>
      <c r="C7" s="115"/>
      <c r="D7" s="115"/>
      <c r="E7" s="116" t="n">
        <f aca="false">C7-D7</f>
        <v>0</v>
      </c>
    </row>
    <row r="8" customFormat="false" ht="15" hidden="false" customHeight="false" outlineLevel="0" collapsed="false">
      <c r="A8" s="114"/>
      <c r="B8" s="115" t="s">
        <v>1639</v>
      </c>
      <c r="C8" s="115"/>
      <c r="D8" s="115"/>
      <c r="E8" s="116" t="n">
        <f aca="false">C8-D8</f>
        <v>0</v>
      </c>
    </row>
    <row r="9" customFormat="false" ht="15" hidden="false" customHeight="false" outlineLevel="0" collapsed="false">
      <c r="A9" s="114"/>
      <c r="B9" s="115" t="s">
        <v>1639</v>
      </c>
      <c r="C9" s="115"/>
      <c r="D9" s="115"/>
      <c r="E9" s="116" t="n">
        <f aca="false">C9-D9</f>
        <v>0</v>
      </c>
    </row>
    <row r="10" customFormat="false" ht="15" hidden="false" customHeight="false" outlineLevel="0" collapsed="false">
      <c r="A10" s="114"/>
      <c r="B10" s="115" t="s">
        <v>1639</v>
      </c>
      <c r="C10" s="115"/>
      <c r="D10" s="115"/>
      <c r="E10" s="116" t="n">
        <f aca="false">C10-D10</f>
        <v>0</v>
      </c>
    </row>
    <row r="11" customFormat="false" ht="15" hidden="false" customHeight="false" outlineLevel="0" collapsed="false">
      <c r="A11" s="114"/>
      <c r="B11" s="115" t="s">
        <v>1639</v>
      </c>
      <c r="C11" s="115"/>
      <c r="D11" s="115"/>
      <c r="E11" s="116" t="n">
        <f aca="false">C11-D11</f>
        <v>0</v>
      </c>
    </row>
    <row r="12" customFormat="false" ht="15" hidden="false" customHeight="false" outlineLevel="0" collapsed="false">
      <c r="A12" s="114"/>
      <c r="B12" s="115" t="s">
        <v>1639</v>
      </c>
      <c r="C12" s="115"/>
      <c r="D12" s="115"/>
      <c r="E12" s="116" t="n">
        <f aca="false">C12-D12</f>
        <v>0</v>
      </c>
    </row>
    <row r="13" customFormat="false" ht="15" hidden="false" customHeight="false" outlineLevel="0" collapsed="false">
      <c r="A13" s="117"/>
      <c r="B13" s="115" t="s">
        <v>1639</v>
      </c>
      <c r="C13" s="115"/>
      <c r="D13" s="115"/>
      <c r="E13" s="116" t="n">
        <f aca="false">C13-D13</f>
        <v>0</v>
      </c>
    </row>
    <row r="14" customFormat="false" ht="15" hidden="false" customHeight="false" outlineLevel="0" collapsed="false">
      <c r="A14" s="114"/>
      <c r="B14" s="115" t="s">
        <v>1639</v>
      </c>
      <c r="C14" s="118"/>
      <c r="D14" s="115"/>
      <c r="E14" s="116" t="n">
        <f aca="false">C14-D14</f>
        <v>0</v>
      </c>
    </row>
    <row r="15" customFormat="false" ht="15" hidden="false" customHeight="false" outlineLevel="0" collapsed="false">
      <c r="A15" s="114"/>
      <c r="B15" s="115" t="s">
        <v>1639</v>
      </c>
      <c r="C15" s="118"/>
      <c r="D15" s="115"/>
      <c r="E15" s="116" t="n">
        <f aca="false">C15-D15</f>
        <v>0</v>
      </c>
    </row>
    <row r="16" customFormat="false" ht="15" hidden="false" customHeight="false" outlineLevel="0" collapsed="false">
      <c r="A16" s="114"/>
      <c r="B16" s="115" t="s">
        <v>1638</v>
      </c>
      <c r="C16" s="115"/>
      <c r="D16" s="115"/>
      <c r="E16" s="116" t="n">
        <f aca="false">C16-D16</f>
        <v>0</v>
      </c>
    </row>
    <row r="17" customFormat="false" ht="15" hidden="false" customHeight="false" outlineLevel="0" collapsed="false">
      <c r="A17" s="114"/>
      <c r="B17" s="115" t="s">
        <v>1639</v>
      </c>
      <c r="C17" s="115"/>
      <c r="D17" s="115"/>
      <c r="E17" s="116" t="n">
        <f aca="false">C17-D17</f>
        <v>0</v>
      </c>
    </row>
    <row r="18" customFormat="false" ht="15" hidden="false" customHeight="false" outlineLevel="0" collapsed="false">
      <c r="A18" s="114"/>
      <c r="B18" s="115" t="s">
        <v>1639</v>
      </c>
      <c r="C18" s="115"/>
      <c r="D18" s="115"/>
      <c r="E18" s="116" t="n">
        <f aca="false">C18-D18</f>
        <v>0</v>
      </c>
    </row>
    <row r="19" customFormat="false" ht="15" hidden="false" customHeight="false" outlineLevel="0" collapsed="false">
      <c r="A19" s="114"/>
      <c r="B19" s="115" t="s">
        <v>1639</v>
      </c>
      <c r="C19" s="115"/>
      <c r="D19" s="115"/>
      <c r="E19" s="116" t="n">
        <f aca="false">C19-D19</f>
        <v>0</v>
      </c>
    </row>
    <row r="20" customFormat="false" ht="15" hidden="false" customHeight="false" outlineLevel="0" collapsed="false">
      <c r="A20" s="114"/>
      <c r="B20" s="115" t="s">
        <v>1638</v>
      </c>
      <c r="C20" s="115"/>
      <c r="D20" s="115"/>
      <c r="E20" s="116" t="n">
        <f aca="false">C20-D20</f>
        <v>0</v>
      </c>
    </row>
    <row r="21" customFormat="false" ht="15" hidden="false" customHeight="false" outlineLevel="0" collapsed="false">
      <c r="A21" s="114"/>
      <c r="B21" s="115" t="s">
        <v>1639</v>
      </c>
      <c r="C21" s="118"/>
      <c r="D21" s="115"/>
      <c r="E21" s="116" t="n">
        <f aca="false">C21-D21</f>
        <v>0</v>
      </c>
    </row>
    <row r="22" customFormat="false" ht="15" hidden="false" customHeight="false" outlineLevel="0" collapsed="false">
      <c r="A22" s="114"/>
      <c r="B22" s="115" t="s">
        <v>1639</v>
      </c>
      <c r="C22" s="118"/>
      <c r="D22" s="115"/>
      <c r="E22" s="116" t="n">
        <f aca="false">C22-D22</f>
        <v>0</v>
      </c>
    </row>
    <row r="23" customFormat="false" ht="15" hidden="false" customHeight="false" outlineLevel="0" collapsed="false">
      <c r="A23" s="114"/>
      <c r="B23" s="115" t="s">
        <v>1639</v>
      </c>
      <c r="C23" s="115"/>
      <c r="D23" s="115"/>
      <c r="E23" s="116" t="n">
        <f aca="false">C23-D23</f>
        <v>0</v>
      </c>
    </row>
    <row r="24" customFormat="false" ht="15" hidden="false" customHeight="false" outlineLevel="0" collapsed="false">
      <c r="A24" s="114"/>
      <c r="B24" s="115" t="s">
        <v>1639</v>
      </c>
      <c r="C24" s="115"/>
      <c r="D24" s="115"/>
      <c r="E24" s="116" t="n">
        <f aca="false">C24-D24</f>
        <v>0</v>
      </c>
    </row>
    <row r="25" customFormat="false" ht="15" hidden="false" customHeight="false" outlineLevel="0" collapsed="false">
      <c r="A25" s="114"/>
      <c r="B25" s="115" t="s">
        <v>1639</v>
      </c>
      <c r="C25" s="115"/>
      <c r="D25" s="115"/>
      <c r="E25" s="116" t="n">
        <f aca="false">C25-D25</f>
        <v>0</v>
      </c>
    </row>
    <row r="26" customFormat="false" ht="15" hidden="false" customHeight="false" outlineLevel="0" collapsed="false">
      <c r="A26" s="114"/>
      <c r="B26" s="115" t="s">
        <v>1639</v>
      </c>
      <c r="C26" s="115"/>
      <c r="D26" s="115"/>
      <c r="E26" s="116" t="n">
        <f aca="false">C26-D26</f>
        <v>0</v>
      </c>
    </row>
    <row r="27" customFormat="false" ht="15" hidden="false" customHeight="false" outlineLevel="0" collapsed="false">
      <c r="A27" s="114"/>
      <c r="B27" s="115" t="s">
        <v>1639</v>
      </c>
      <c r="C27" s="118"/>
      <c r="D27" s="115"/>
      <c r="E27" s="116" t="n">
        <f aca="false">C27-D27</f>
        <v>0</v>
      </c>
    </row>
    <row r="28" customFormat="false" ht="15" hidden="false" customHeight="false" outlineLevel="0" collapsed="false">
      <c r="A28" s="114"/>
      <c r="B28" s="115" t="s">
        <v>1639</v>
      </c>
      <c r="C28" s="115"/>
      <c r="D28" s="115"/>
      <c r="E28" s="116" t="n">
        <f aca="false">C28-D28</f>
        <v>0</v>
      </c>
    </row>
    <row r="29" customFormat="false" ht="15" hidden="false" customHeight="false" outlineLevel="0" collapsed="false">
      <c r="A29" s="114"/>
      <c r="B29" s="115" t="s">
        <v>1639</v>
      </c>
      <c r="C29" s="115"/>
      <c r="D29" s="115"/>
      <c r="E29" s="116" t="n">
        <f aca="false">C29-D29</f>
        <v>0</v>
      </c>
    </row>
    <row r="30" customFormat="false" ht="15" hidden="false" customHeight="false" outlineLevel="0" collapsed="false">
      <c r="A30" s="114"/>
      <c r="B30" s="115" t="s">
        <v>1639</v>
      </c>
      <c r="C30" s="115"/>
      <c r="D30" s="115"/>
      <c r="E30" s="116" t="n">
        <f aca="false">C30-D30</f>
        <v>0</v>
      </c>
    </row>
    <row r="31" customFormat="false" ht="15" hidden="false" customHeight="false" outlineLevel="0" collapsed="false">
      <c r="A31" s="114"/>
      <c r="B31" s="115" t="s">
        <v>1638</v>
      </c>
      <c r="C31" s="115"/>
      <c r="D31" s="115"/>
      <c r="E31" s="116" t="n">
        <f aca="false">C31-D31</f>
        <v>0</v>
      </c>
    </row>
    <row r="32" customFormat="false" ht="15" hidden="false" customHeight="false" outlineLevel="0" collapsed="false">
      <c r="A32" s="114"/>
      <c r="B32" s="115" t="s">
        <v>1639</v>
      </c>
      <c r="C32" s="118"/>
      <c r="D32" s="115"/>
      <c r="E32" s="116" t="n">
        <f aca="false">C32-D32</f>
        <v>0</v>
      </c>
    </row>
    <row r="33" customFormat="false" ht="15" hidden="false" customHeight="false" outlineLevel="0" collapsed="false">
      <c r="A33" s="114"/>
      <c r="B33" s="115" t="s">
        <v>1638</v>
      </c>
      <c r="C33" s="115"/>
      <c r="D33" s="115"/>
      <c r="E33" s="116" t="n">
        <f aca="false">C33-D33</f>
        <v>0</v>
      </c>
    </row>
    <row r="34" customFormat="false" ht="15" hidden="false" customHeight="false" outlineLevel="0" collapsed="false">
      <c r="C34" s="111" t="n">
        <f aca="false">SUM(C2:C33)</f>
        <v>0</v>
      </c>
      <c r="D34" s="111" t="n">
        <f aca="false">SUM(D2:D33)</f>
        <v>0</v>
      </c>
      <c r="E34" s="116" t="n">
        <f aca="false">C34-D34</f>
        <v>0</v>
      </c>
    </row>
    <row r="37" customFormat="false" ht="18.75" hidden="false" customHeight="false" outlineLevel="0" collapsed="false">
      <c r="A37" s="119" t="s">
        <v>1640</v>
      </c>
      <c r="B37" s="119"/>
      <c r="C37" s="119"/>
      <c r="D37" s="119"/>
    </row>
    <row r="38" customFormat="false" ht="15" hidden="false" customHeight="false" outlineLevel="0" collapsed="false">
      <c r="A38" s="120" t="s">
        <v>1641</v>
      </c>
      <c r="B38" s="121" t="n">
        <v>308</v>
      </c>
      <c r="C38" s="122" t="s">
        <v>1642</v>
      </c>
      <c r="D38" s="123" t="n">
        <v>42</v>
      </c>
    </row>
    <row r="39" customFormat="false" ht="15" hidden="false" customHeight="false" outlineLevel="0" collapsed="false">
      <c r="A39" s="120"/>
      <c r="B39" s="121"/>
      <c r="C39" s="122" t="s">
        <v>1643</v>
      </c>
      <c r="D39" s="123" t="n">
        <v>266</v>
      </c>
    </row>
    <row r="40" customFormat="false" ht="15" hidden="false" customHeight="false" outlineLevel="0" collapsed="false">
      <c r="A40" s="124" t="s">
        <v>1644</v>
      </c>
      <c r="B40" s="125" t="n">
        <v>729</v>
      </c>
      <c r="C40" s="125"/>
      <c r="D40" s="126"/>
    </row>
    <row r="41" customFormat="false" ht="15" hidden="false" customHeight="false" outlineLevel="0" collapsed="false">
      <c r="B41" s="127" t="n">
        <f aca="false">SUM(B38:B40)</f>
        <v>1037</v>
      </c>
    </row>
    <row r="42" customFormat="false" ht="18.75" hidden="false" customHeight="false" outlineLevel="0" collapsed="false">
      <c r="A42" s="119" t="s">
        <v>1645</v>
      </c>
      <c r="B42" s="119"/>
    </row>
    <row r="43" customFormat="false" ht="15" hidden="false" customHeight="false" outlineLevel="0" collapsed="false">
      <c r="A43" s="128" t="s">
        <v>1646</v>
      </c>
      <c r="B43" s="123" t="n">
        <v>139</v>
      </c>
    </row>
    <row r="44" customFormat="false" ht="15" hidden="false" customHeight="false" outlineLevel="0" collapsed="false">
      <c r="A44" s="128" t="s">
        <v>1647</v>
      </c>
      <c r="B44" s="123" t="n">
        <v>738</v>
      </c>
    </row>
    <row r="45" customFormat="false" ht="15" hidden="false" customHeight="false" outlineLevel="0" collapsed="false">
      <c r="A45" s="128" t="s">
        <v>1648</v>
      </c>
      <c r="B45" s="123" t="n">
        <v>9</v>
      </c>
    </row>
    <row r="46" customFormat="false" ht="15" hidden="false" customHeight="false" outlineLevel="0" collapsed="false">
      <c r="A46" s="128" t="s">
        <v>1649</v>
      </c>
      <c r="B46" s="123" t="n">
        <v>26</v>
      </c>
    </row>
    <row r="47" customFormat="false" ht="15" hidden="false" customHeight="false" outlineLevel="0" collapsed="false">
      <c r="A47" s="124" t="s">
        <v>1650</v>
      </c>
      <c r="B47" s="126" t="n">
        <v>125</v>
      </c>
    </row>
    <row r="48" customFormat="false" ht="15" hidden="false" customHeight="false" outlineLevel="0" collapsed="false">
      <c r="B48" s="127" t="n">
        <f aca="false">SUM(B43:B47)</f>
        <v>1037</v>
      </c>
    </row>
    <row r="49" customFormat="false" ht="18.75" hidden="false" customHeight="false" outlineLevel="0" collapsed="false">
      <c r="A49" s="119" t="s">
        <v>1651</v>
      </c>
      <c r="B49" s="119"/>
    </row>
    <row r="50" customFormat="false" ht="15" hidden="false" customHeight="false" outlineLevel="0" collapsed="false">
      <c r="A50" s="128" t="s">
        <v>55</v>
      </c>
      <c r="B50" s="123" t="n">
        <v>529</v>
      </c>
    </row>
    <row r="51" customFormat="false" ht="15" hidden="false" customHeight="false" outlineLevel="0" collapsed="false">
      <c r="A51" s="128" t="s">
        <v>68</v>
      </c>
      <c r="B51" s="123" t="n">
        <v>256</v>
      </c>
    </row>
    <row r="52" customFormat="false" ht="15" hidden="false" customHeight="false" outlineLevel="0" collapsed="false">
      <c r="A52" s="124" t="s">
        <v>369</v>
      </c>
      <c r="B52" s="126" t="n">
        <v>252</v>
      </c>
    </row>
    <row r="53" customFormat="false" ht="15" hidden="false" customHeight="false" outlineLevel="0" collapsed="false">
      <c r="B53" s="127" t="n">
        <f aca="false">SUM(B50:B52)</f>
        <v>1037</v>
      </c>
    </row>
    <row r="54" customFormat="false" ht="18.75" hidden="false" customHeight="false" outlineLevel="0" collapsed="false">
      <c r="A54" s="119" t="s">
        <v>1652</v>
      </c>
      <c r="B54" s="119"/>
    </row>
    <row r="55" customFormat="false" ht="15" hidden="false" customHeight="false" outlineLevel="0" collapsed="false">
      <c r="A55" s="128" t="s">
        <v>56</v>
      </c>
      <c r="B55" s="123" t="n">
        <v>417</v>
      </c>
    </row>
    <row r="56" customFormat="false" ht="15" hidden="false" customHeight="false" outlineLevel="0" collapsed="false">
      <c r="A56" s="128" t="s">
        <v>57</v>
      </c>
      <c r="B56" s="123" t="n">
        <v>500</v>
      </c>
    </row>
    <row r="57" customFormat="false" ht="15" hidden="false" customHeight="false" outlineLevel="0" collapsed="false">
      <c r="A57" s="124" t="s">
        <v>111</v>
      </c>
      <c r="B57" s="126" t="n">
        <v>120</v>
      </c>
    </row>
    <row r="58" customFormat="false" ht="15" hidden="false" customHeight="false" outlineLevel="0" collapsed="false">
      <c r="B58" s="127" t="n">
        <f aca="false">SUM(B55:B57)</f>
        <v>1037</v>
      </c>
    </row>
  </sheetData>
  <autoFilter ref="A1:D34"/>
  <mergeCells count="6">
    <mergeCell ref="A37:D37"/>
    <mergeCell ref="A38:A39"/>
    <mergeCell ref="B38:B39"/>
    <mergeCell ref="A42:B42"/>
    <mergeCell ref="A49:B49"/>
    <mergeCell ref="A54:B54"/>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5" activeCellId="0" sqref="C5"/>
    </sheetView>
  </sheetViews>
  <sheetFormatPr defaultColWidth="9.15625" defaultRowHeight="15" zeroHeight="false" outlineLevelRow="0" outlineLevelCol="0"/>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es-CO</dc:language>
  <cp:lastModifiedBy/>
  <dcterms:modified xsi:type="dcterms:W3CDTF">2022-10-14T12:08:04Z</dcterms:modified>
  <cp:revision>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0x010100A02CF820D8AA844FA0A7C96A45E6EFFD</vt:lpwstr>
  </property>
  <property fmtid="{D5CDD505-2E9C-101B-9397-08002B2CF9AE}" pid="3" name="ProgId">
    <vt:lpwstr>Excel.Sheet</vt:lpwstr>
  </property>
</Properties>
</file>