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drawings/drawing4.xml" ContentType="application/vnd.openxmlformats-officedocument.drawing+xml"/>
  <Override PartName="/xl/pivotTables/pivotTable3.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codeName="ThisWorkbook" hidePivotFieldList="1"/>
  <mc:AlternateContent xmlns:mc="http://schemas.openxmlformats.org/markup-compatibility/2006">
    <mc:Choice Requires="x15">
      <x15ac:absPath xmlns:x15ac="http://schemas.microsoft.com/office/spreadsheetml/2010/11/ac" url="\\172.26.1.6\publicaciones\Caso - Informe de Acceso a la Información Junio 2023\"/>
    </mc:Choice>
  </mc:AlternateContent>
  <xr:revisionPtr revIDLastSave="0" documentId="13_ncr:1_{64830A96-7A97-453F-B6FC-25A5E9D9ACA5}" xr6:coauthVersionLast="36" xr6:coauthVersionMax="47" xr10:uidLastSave="{00000000-0000-0000-0000-000000000000}"/>
  <bookViews>
    <workbookView showHorizontalScroll="0" showVerticalScroll="0" showSheetTabs="0" xWindow="0" yWindow="0" windowWidth="24000" windowHeight="10215" tabRatio="874" xr2:uid="{00000000-000D-0000-FFFF-FFFF00000000}"/>
  </bookViews>
  <sheets>
    <sheet name="Portada" sheetId="32" r:id="rId1"/>
    <sheet name="base Solicitudes de Información" sheetId="30" r:id="rId2"/>
    <sheet name="solc. acc.info.junio" sheetId="39" r:id="rId3"/>
    <sheet name="Comentario" sheetId="34" r:id="rId4"/>
    <sheet name="plantilla formula" sheetId="38" r:id="rId5"/>
    <sheet name="Análisis" sheetId="35" r:id="rId6"/>
    <sheet name="Solicitudes de acceso a la info" sheetId="37" state="hidden" r:id="rId7"/>
  </sheets>
  <externalReferences>
    <externalReference r:id="rId8"/>
    <externalReference r:id="rId9"/>
    <externalReference r:id="rId10"/>
    <externalReference r:id="rId11"/>
    <externalReference r:id="rId12"/>
  </externalReferences>
  <definedNames>
    <definedName name="_xlnm._FilterDatabase" localSheetId="1" hidden="1">'base Solicitudes de Información'!$B$19:$I$21</definedName>
    <definedName name="_xlnm._FilterDatabase" localSheetId="6" hidden="1">'Solicitudes de acceso a la info'!$CW$1:$CX$4</definedName>
    <definedName name="ATENDIDO_POR" localSheetId="4">#REF!</definedName>
    <definedName name="ATENDIDO_POR">'[1]DATOS-MATRIZ'!$B$4:$B$10</definedName>
    <definedName name="CAMBIO_DE_USO_DE_LAS_ZONAS_O_BIENES_DE_USO_PÚBLICO" localSheetId="4">#REF!</definedName>
    <definedName name="CAMBIO_DE_USO_DE_LAS_ZONAS_O_BIENES_DE_USO_PÚBLICO">#REF!</definedName>
    <definedName name="CANAL_REG">'[2]DATOS-MATRIZ'!$A$4:$A$8</definedName>
    <definedName name="CANAL_REGISTRO" localSheetId="4">#REF!</definedName>
    <definedName name="CANAL_REGISTRO">#REF!</definedName>
    <definedName name="ESTRATO" localSheetId="4">#REF!</definedName>
    <definedName name="ESTRATO">#REF!</definedName>
    <definedName name="GRADO_VULNERABILIDAD" localSheetId="4">#REF!</definedName>
    <definedName name="GRADO_VULNERABILIDAD">#REF!</definedName>
    <definedName name="IDENT_POBLACIONAL" localSheetId="4">#REF!</definedName>
    <definedName name="IDENT_POBLACIONAL">'[1]DATOS-MATRIZ'!$H$4:$H$11</definedName>
    <definedName name="LOCALIDAD" localSheetId="4">#REF!</definedName>
    <definedName name="LOCALIDAD">'[1]DATOS-MATRIZ'!#REF!</definedName>
    <definedName name="MATERIAL_ENTREGADO" localSheetId="4">#REF!</definedName>
    <definedName name="MATERIAL_ENTREGADO">'[1]DATOS-MATRIZ'!$F$4:$F$6</definedName>
    <definedName name="MAYO" localSheetId="4">'[3]DATOS-MATRIZ'!#REF!</definedName>
    <definedName name="MAYO">'[3]DATOS-MATRIZ'!#REF!</definedName>
    <definedName name="PUNTO_ATENCION" localSheetId="4">#REF!</definedName>
    <definedName name="PUNTO_ATENCION">'[4]DATOS-MATRIZ'!$C$4:$C$11</definedName>
    <definedName name="RANGO_EDAD" localSheetId="4">#REF!</definedName>
    <definedName name="RANGO_EDAD">#REF!</definedName>
    <definedName name="SEXO" localSheetId="4">#REF!</definedName>
    <definedName name="SEXO">'[1]DATOS-MATRIZ'!$D$4:$D$8</definedName>
    <definedName name="TEMA" localSheetId="4">#REF!</definedName>
    <definedName name="TEMA">'[1]DATOS-MATRIZ'!$K$4:$K$74</definedName>
    <definedName name="TIPO_CONSULTA" localSheetId="4">#REF!</definedName>
    <definedName name="TIPO_CONSULTA">#REF!</definedName>
    <definedName name="TIPO_SOLICITUD" localSheetId="4">#REF!</definedName>
    <definedName name="TIPO_SOLICITUD">#REF!</definedName>
    <definedName name="tipopeticion">[5]Hoja3!$A$1:$C$11</definedName>
    <definedName name="TRAMITE_SERVICIO">'[1]DATOS-MATRIZ'!$T$4:$T$13</definedName>
  </definedNames>
  <calcPr calcId="191029"/>
  <pivotCaches>
    <pivotCache cacheId="0" r:id="rId13"/>
    <pivotCache cacheId="1"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0" i="35" l="1"/>
  <c r="F30" i="35"/>
  <c r="E30" i="35"/>
  <c r="D30" i="35"/>
  <c r="H29" i="35"/>
  <c r="G29" i="35"/>
  <c r="F29" i="35"/>
  <c r="E29" i="35"/>
  <c r="J28" i="35"/>
  <c r="G28" i="35"/>
  <c r="F28" i="35"/>
  <c r="E28" i="35"/>
  <c r="D28" i="35"/>
  <c r="J27" i="35"/>
  <c r="H27" i="35"/>
  <c r="G27" i="35"/>
  <c r="F27" i="35"/>
  <c r="E27" i="35"/>
  <c r="D27" i="35"/>
  <c r="C27" i="35"/>
  <c r="G26" i="35"/>
  <c r="G25" i="35"/>
  <c r="G24" i="35"/>
  <c r="G23" i="35"/>
  <c r="F26" i="35"/>
  <c r="E26" i="35"/>
  <c r="D26" i="35"/>
  <c r="D25" i="35"/>
  <c r="D24" i="35"/>
  <c r="D23" i="35"/>
  <c r="C23" i="35"/>
  <c r="C26" i="35"/>
  <c r="J24" i="35"/>
  <c r="J25" i="35"/>
  <c r="J29" i="35"/>
  <c r="J30" i="35"/>
  <c r="J26" i="35"/>
  <c r="J23" i="35"/>
  <c r="Q5" i="38"/>
  <c r="C30" i="35"/>
  <c r="C29" i="35"/>
  <c r="C28" i="35"/>
  <c r="F24" i="35" l="1"/>
  <c r="F25" i="35"/>
  <c r="F23" i="35"/>
  <c r="D29" i="35"/>
  <c r="L6" i="38"/>
  <c r="L7" i="38"/>
  <c r="L8" i="38"/>
  <c r="L9" i="38"/>
  <c r="L10" i="38"/>
  <c r="L11" i="38"/>
  <c r="L12" i="38"/>
  <c r="L5" i="38"/>
  <c r="C24" i="35"/>
  <c r="C25" i="35"/>
  <c r="K6" i="38"/>
  <c r="K7" i="38"/>
  <c r="K8" i="38"/>
  <c r="K9" i="38"/>
  <c r="H28" i="35" s="1"/>
  <c r="K10" i="38"/>
  <c r="K11" i="38"/>
  <c r="H30" i="35" s="1"/>
  <c r="K12" i="38"/>
  <c r="H26" i="35" s="1"/>
  <c r="K5" i="38"/>
  <c r="C21" i="30"/>
  <c r="C22" i="30"/>
  <c r="C23" i="30"/>
  <c r="C24" i="30"/>
  <c r="C25" i="30"/>
  <c r="C26" i="30"/>
  <c r="C27" i="30"/>
  <c r="C20" i="30"/>
  <c r="I21" i="30"/>
  <c r="I22" i="30"/>
  <c r="I23" i="30"/>
  <c r="I24" i="30"/>
  <c r="I25" i="30"/>
  <c r="I26" i="30"/>
  <c r="I27" i="30"/>
  <c r="I20" i="30"/>
  <c r="H21" i="30"/>
  <c r="H22" i="30"/>
  <c r="H23" i="30"/>
  <c r="H24" i="30"/>
  <c r="H25" i="30"/>
  <c r="H26" i="30"/>
  <c r="H27" i="30"/>
  <c r="H20" i="30"/>
  <c r="B21" i="30"/>
  <c r="D21" i="30"/>
  <c r="E21" i="30"/>
  <c r="F21" i="30"/>
  <c r="G21" i="30"/>
  <c r="B22" i="30"/>
  <c r="D22" i="30"/>
  <c r="E22" i="30"/>
  <c r="F22" i="30"/>
  <c r="G22" i="30"/>
  <c r="B23" i="30"/>
  <c r="D23" i="30"/>
  <c r="E23" i="30"/>
  <c r="F23" i="30"/>
  <c r="G23" i="30"/>
  <c r="B24" i="30"/>
  <c r="D24" i="30"/>
  <c r="E24" i="30"/>
  <c r="F24" i="30"/>
  <c r="G24" i="30"/>
  <c r="B25" i="30"/>
  <c r="D25" i="30"/>
  <c r="E25" i="30"/>
  <c r="F25" i="30"/>
  <c r="G25" i="30"/>
  <c r="B26" i="30"/>
  <c r="D26" i="30"/>
  <c r="E26" i="30"/>
  <c r="F26" i="30"/>
  <c r="G26" i="30"/>
  <c r="B27" i="30"/>
  <c r="D27" i="30"/>
  <c r="E27" i="30"/>
  <c r="F27" i="30"/>
  <c r="G27" i="30"/>
  <c r="G20" i="30"/>
  <c r="F20" i="30"/>
  <c r="E20" i="30"/>
  <c r="D20" i="30"/>
  <c r="M6" i="38"/>
  <c r="Q6" i="38" s="1"/>
  <c r="M7" i="38"/>
  <c r="Q7" i="38" s="1"/>
  <c r="M8" i="38"/>
  <c r="Q8" i="38" s="1"/>
  <c r="M9" i="38"/>
  <c r="Q9" i="38" s="1"/>
  <c r="M10" i="38"/>
  <c r="Q10" i="38" s="1"/>
  <c r="M11" i="38"/>
  <c r="M12" i="38"/>
  <c r="Q12" i="38" s="1"/>
  <c r="M5" i="38"/>
  <c r="P5" i="38" l="1"/>
  <c r="P11" i="38"/>
  <c r="Q11" i="38"/>
  <c r="P12" i="38"/>
  <c r="P10" i="38"/>
  <c r="P9" i="38"/>
  <c r="B20" i="30"/>
  <c r="H24" i="35" l="1"/>
  <c r="H25" i="35"/>
  <c r="P6" i="38" l="1"/>
  <c r="E24" i="35" l="1"/>
  <c r="P7" i="38"/>
  <c r="P8" i="38"/>
  <c r="E25" i="35" l="1"/>
  <c r="H23" i="35"/>
  <c r="U1" i="38" l="1"/>
  <c r="A12" i="37"/>
  <c r="A13" i="37"/>
  <c r="A14" i="37"/>
  <c r="A15" i="37"/>
  <c r="A11" i="37"/>
  <c r="E23"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<sst xmlns="http://schemas.openxmlformats.org/spreadsheetml/2006/main" count="1067" uniqueCount="287">
  <si>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</si>
  <si>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</si>
  <si>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</si>
  <si>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</si>
  <si>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</si>
  <si>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</si>
  <si>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</si>
  <si>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</si>
  <si>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</si>
  <si>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</si>
  <si>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</si>
  <si>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</si>
  <si>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</si>
  <si>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</si>
  <si>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</si>
  <si>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</si>
  <si>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</si>
  <si>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</si>
  <si>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</si>
  <si>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</si>
  <si>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</si>
  <si>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</si>
  <si>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</si>
  <si>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</si>
  <si>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</si>
  <si>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</si>
  <si>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</si>
  <si>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</si>
  <si>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</si>
  <si>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</si>
  <si>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</si>
  <si>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</si>
  <si>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</si>
  <si>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</si>
  <si>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</si>
  <si>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</si>
  <si>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</si>
  <si>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</si>
  <si>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</si>
  <si>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</si>
  <si>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</si>
  <si>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</si>
  <si>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</si>
  <si>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</si>
  <si>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</si>
  <si>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</si>
  <si>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</si>
  <si>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</si>
  <si>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</si>
  <si>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</si>
  <si>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</si>
  <si>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</si>
  <si>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</si>
  <si>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</si>
  <si>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</si>
  <si>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</si>
  <si>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</si>
  <si>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</si>
  <si>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</si>
  <si>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</si>
  <si>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</si>
  <si>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</si>
  <si>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</si>
  <si>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</si>
  <si>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</si>
  <si>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</si>
  <si>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</si>
  <si>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</si>
  <si>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</si>
  <si>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</si>
  <si>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</si>
  <si>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</si>
  <si>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</si>
  <si>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</si>
  <si>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</si>
  <si>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</si>
  <si>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</si>
  <si>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</si>
  <si>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</si>
  <si>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</si>
  <si>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</si>
  <si>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</si>
  <si>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</si>
  <si>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</si>
  <si>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</si>
  <si>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</si>
  <si>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</si>
  <si>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</si>
  <si>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</si>
  <si>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</si>
  <si>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</si>
  <si>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</si>
  <si>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</si>
  <si>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</si>
  <si>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</si>
  <si>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</si>
  <si>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</si>
  <si>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</si>
  <si>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</si>
  <si>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</si>
  <si>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</si>
  <si>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</si>
  <si>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</si>
  <si>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</si>
  <si>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</si>
  <si>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</si>
  <si>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</si>
  <si>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</si>
  <si>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</si>
  <si>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</si>
  <si>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</si>
  <si>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</si>
  <si>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</si>
  <si>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</si>
  <si>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</si>
  <si>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</si>
  <si>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</si>
  <si>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</si>
  <si>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</si>
  <si>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</si>
  <si>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</si>
  <si>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</si>
  <si>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</si>
  <si>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</si>
  <si>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</si>
  <si>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</si>
  <si>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</si>
  <si>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</si>
  <si>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</si>
  <si>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</si>
  <si>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</si>
  <si>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</si>
  <si>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</si>
  <si>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</si>
  <si>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</si>
  <si>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</si>
  <si>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</si>
  <si>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</si>
  <si>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</si>
  <si>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</si>
  <si>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</si>
  <si>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</si>
  <si>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</si>
  <si>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</si>
  <si>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</si>
  <si>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</si>
  <si>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</si>
  <si>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</si>
  <si>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</si>
  <si>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</si>
  <si>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</si>
  <si>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</si>
  <si>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</si>
  <si>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</si>
  <si>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</si>
  <si>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</si>
  <si>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</si>
  <si>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</si>
  <si>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</si>
  <si>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</si>
  <si>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</si>
  <si>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</si>
  <si>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</si>
  <si>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</si>
  <si>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</si>
  <si>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</si>
  <si>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</si>
  <si>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</si>
  <si>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</si>
  <si>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</si>
  <si>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</si>
  <si>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</si>
  <si>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</si>
  <si>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</si>
  <si>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</si>
  <si>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</si>
  <si>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</si>
  <si>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</si>
  <si>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</si>
  <si>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</si>
  <si>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</si>
  <si>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</si>
  <si>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</si>
  <si>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</si>
  <si>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</si>
  <si>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</si>
  <si>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</si>
  <si>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</si>
  <si>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</si>
  <si>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</si>
  <si>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</si>
  <si>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r>
      <rPr>
        <sz val="12"/>
        <color theme="1"/>
        <rFont val="Museo Sans 300"/>
        <family val="3"/>
      </rPr>
      <t xml:space="preserve">De conformidad con lo establecido en el artículo 5 del Decreto 491 de 2020 para las solicitudes de información radicadas durante la emergencia sanitaria, el tiempo de respuesta es era de veinte (20) días hábiles. Sin embargo, de acuerdo a las disposiciones de la Ley 2207 de 2022 </t>
    </r>
    <r>
      <rPr>
        <i/>
        <sz val="12"/>
        <color theme="2" tint="-0.749992370372631"/>
        <rFont val="Museo Sans 300"/>
        <family val="3"/>
      </rPr>
      <t>“Por medio del cual se modifica el Decreto legislativo 491 de 2020”, que derogó el articulo 2 y 3 del Decreto 491 de 2020 donde se ampliaban los términos de respuesta por emergencia sanitaria y el retorno a los tiempos establecidos en la Ley 1755 del 2015."</t>
    </r>
    <r>
      <rPr>
        <sz val="12"/>
        <color theme="1"/>
        <rFont val="Museo Sans 300"/>
        <family val="3"/>
      </rPr>
      <t xml:space="preserve"> el cuál, deroga el artículo 5 del Decreto 491 de 2020 los tiempos otorgados para las peticiones radicadas durante la emergencia sanitaria y retoma los tiempos de respuesta establecidos en la Ley 1755 del 2015 desde el 18 de mayo en adelante.</t>
    </r>
    <r>
      <rPr>
        <b/>
        <sz val="12"/>
        <color theme="1"/>
        <rFont val="Museo Sans 300"/>
        <family val="3"/>
      </rPr>
      <t xml:space="preserve">
</t>
    </r>
    <r>
      <rPr>
        <sz val="12"/>
        <color theme="1"/>
        <rFont val="Museo Sans 300"/>
        <family val="3"/>
      </rPr>
      <t>Es de aclarar que las peticiones que ingresaron hasta el 17 de mayo, estan cobijadas por el Decreto 491 del 2022, las recibidas desde el 18 de mayo en adelante, aplica los términos de respuesta de la Ley 1755 del 2015. Por tanto al retomar el término legal establecido las solicitudes de acceso a la información son de</t>
    </r>
    <r>
      <rPr>
        <b/>
        <sz val="12"/>
        <color theme="1"/>
        <rFont val="Museo Sans 300"/>
        <family val="3"/>
      </rPr>
      <t xml:space="preserve"> diez (10) días hábiles.</t>
    </r>
  </si>
  <si>
    <t>La Defensoría del Espacio Público, conforme a la Ley de transparencia 1712 de 2014,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</si>
  <si>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</si>
  <si>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</si>
  <si>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</si>
  <si>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</si>
  <si>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t>CERTIFICACIONES</t>
  </si>
  <si>
    <t>CERTIFICACION O CONCEPTO DE LA PROPIEDAD INMOBILIARIA DISTRITAL</t>
  </si>
  <si>
    <r>
      <t xml:space="preserve">fecha vencimiento </t>
    </r>
    <r>
      <rPr>
        <b/>
        <sz val="9"/>
        <color rgb="FFFF0000"/>
        <rFont val="Segoe UI"/>
        <family val="2"/>
      </rPr>
      <t>formula dias.lab</t>
    </r>
  </si>
  <si>
    <r>
      <t>Cálculo Fórmula</t>
    </r>
    <r>
      <rPr>
        <b/>
        <sz val="9"/>
        <color rgb="FFFF0000"/>
        <rFont val="Segoe UI"/>
        <family val="2"/>
      </rPr>
      <t xml:space="preserve">
F.Asig/F.resp G/H</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</si>
  <si>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</si>
  <si>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</si>
  <si>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</si>
  <si>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</si>
  <si>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</si>
  <si>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</si>
  <si>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</si>
  <si>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t>festivos 2023</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</si>
  <si>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</si>
  <si>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</si>
  <si>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</si>
  <si>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</si>
  <si>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</si>
  <si>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</si>
  <si>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t>WEB SERVICE</t>
  </si>
  <si>
    <t>E-MAIL</t>
  </si>
  <si>
    <t>Peticion SDQS - SDA</t>
  </si>
  <si>
    <t>Por el distrito</t>
  </si>
  <si>
    <t>PERIODO ANTERIOR</t>
  </si>
  <si>
    <t>ESCRITO</t>
  </si>
  <si>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</si>
  <si>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verificación duplicado</t>
  </si>
  <si>
    <t>Se asigna a la Subdireccion Tecnica de Parques para dar tramite a esta solicitud. Este requerimiento ya fue asignado a la dependencia a traves del sistema de informacion ORFEO con el radicado 20232400185762</t>
  </si>
  <si>
    <t>2023ER23375</t>
  </si>
  <si>
    <t xml:space="preserve">Reciba un cordial saludo  apreciado ciudadano (a) Su solicitud ha sido asignada a la Subdireccion de Registro Inmobiliario de la Defensoria del Espacio Publico con el radicado Orfeo Dadep No. 20234000130162 Puede hacer seguimiento a su solicitud a traves de Bogota te escucha-Sistema de Quejas y Soluciones con el numero Sdqs 646932023 y en https //www.dadep.gov.co/atencion-a-la-ciudadania/consulte-el-estado-de-su-radicado con el Orfeo No. 20234000130162 con el codigo de verificacion 7VX?q1 Feliz dia </t>
  </si>
  <si>
    <t xml:space="preserve">KAREN  PALACIOS  </t>
  </si>
  <si>
    <t>kyurani1992@gmail.com</t>
  </si>
  <si>
    <t>CR 73 I No. 77 - 81 SUR</t>
  </si>
  <si>
    <t>Se asigno a la Subdireccion Tecnica de Parques para dar tramite a esta solicitud. Este requerimiento ya habia sido asignado a la dependencia a traves del sistema de informacion ORFEO con el radicado 20232400185762  Mismo radicado BTE 646932023</t>
  </si>
  <si>
    <t>2023ER68472</t>
  </si>
  <si>
    <t xml:space="preserve">Reciba un cordial saludo  apreciado ciudadano(a) Su solicitud ha sido asignada a la Subdireccion de Gestion Inmobiliaria y Espacio Publico de la Defensoria del Espacio Publico con el radicado Orfeo Dadep No. 20234000130162 con el numero Sdqs 646932023-1613992023-1613662023-1659912023 por ser reiterativa. Puede hacer seguimiento a su solicitud a traves de Bogota te escucha-Sistema de Quejas y Soluciones con los numeros Sdqs 646932023-1613992023-1613662023-1659912023 y en https //www.dadep.gov.co/atencion-a-la-ciudadania/consulte-el-estado-de-su-radicado con el Orfeo No. 20234000130162 con el codigo de verificacion 7Vq1     Feliz dia </t>
  </si>
  <si>
    <t>KAREN YURANY PALACIOS HUERFAN</t>
  </si>
  <si>
    <t>SOLICITO SE ME INFORME SI EL PREDIO DONDE VIVO SE ENCUENTRA DENTRO DE LA ZONA ECOLOGICA Y RONDA DEL CORREDOR ECOLOGICO QUEBRADA SAN JUAN DE LA MURALLA UBICADA EN CIUDAD BOLIVAR- BOGOTA D C  PUES ACTUALMENTE EL CONTRATO DE LA SECRETARIA DISTRITAL DE HABITAT 987 DE 2021  ESTA REALIZANDO OBRAS DE MEJORAMIENTO DE INFRAESTRUCTURA DE VIAS Y ESPACIO PUBLICO  EN MI PREDIO CONSTRUYERON LA CAJA DE INSPECCION SANITARIA Y SE RETIRARON 2 CONTADORES DE EAAB  PARA PODER DEMOLER LOS ANDENES Y CONSTRUIR EL ESPACIO PUBLICO  PERO ME DICEN QUE  EN MI CASA NO PUEDEN REALIZAR ESTAS MEJORAS PORQUE ESTA EN EL AREA DE AFLUENCIA DE LA RONDA DE LA QUEBRADA  POR TANTO SOLICITO QUE SE ENTREGUE CONCEPTO DE VIABILIDAD DE LA CONSTRUCCION DE MI ANDEN Y EL ESPACIO PUBLICO QUE COLINDA CON MI CASA.  PARA ESTO ADJUNTO SOPORTES  FOTOGRAFIAS DEL ESTADO ACTUAL DE MI PREDIO  DONDE SE OBSERVA INTERVENCION DE LA OBRA  DOCUMENTOS SOPORTE DEL PROPIETARIO  Y CARTA DE PROPIEDAD DE INMUEBLE O ESCRITURAS.</t>
  </si>
  <si>
    <t>19 - CIUDAD BOLIVAR</t>
  </si>
  <si>
    <t>69 - ISMAEL PERDOMO</t>
  </si>
  <si>
    <t>CARACOLI</t>
  </si>
  <si>
    <t xml:space="preserve">Reciba un cordial saludo  apreciado ciudadano (a) Su solicitud ha sido asignada a la Subdireccion de Registro Inmobiliario de la Defensoria del Espacio Publico con el radicado Orfeo Dadep No. 20234000127082 Puede hacer seguimiento a su solicitud a traves de Bogota te escucha-Sistema de Quejas y Soluciones con el numero Sdqs 2295582023 y en https //www.dadep.gov.co/atencion-a-la-ciudadania/consulte-el-estado-de-su-radicado con el Orfeo No. 20234000127082 con el codigo de verificacion  z9Zvr( Feliz dia </t>
  </si>
  <si>
    <t>RIGOBERTO  QUESADA TIQUE</t>
  </si>
  <si>
    <t>No brinda informacion</t>
  </si>
  <si>
    <t>quesadatiquerigoberto@gmail.com</t>
  </si>
  <si>
    <t>KR 69 77S 82</t>
  </si>
  <si>
    <t>DEL EDIFICIO PARQUE BANDERAS P.H SOLICITAMOS COPIA DEL ACTO ADMINISTRATIVO DONDE SE AUTORIZA EL USO DEL MONUMENTO A LAS BANDERAS COMO PLAZA DE EVENTOS ESPECIALMENTE DE GRUPOS MUSICALES</t>
  </si>
  <si>
    <t>Estimados(as) companeros(as) de la Secretaria Distrital de Gobierno  por favor remitir la presente peticion a la Alcaldia Local de Kennedy por ser competencia de esta ultima. Gracias</t>
  </si>
  <si>
    <t>47 - KENNEDY CENTRAL</t>
  </si>
  <si>
    <t>TECHO</t>
  </si>
  <si>
    <t xml:space="preserve">Reciba un cordial saludo  apreciado Ciudadano(a) Una vez analizada su peticion y de acuerdo con la ley 1755 de 2015  trasladamos su caso al Instituto de Desarrollo Urbano-IDU  Secretaria de Cultura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</si>
  <si>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En representacion de</t>
  </si>
  <si>
    <t>MARTHA CECILIA ROMERO SANTOS</t>
  </si>
  <si>
    <t>copropiedadbanderasph@gmail.com</t>
  </si>
  <si>
    <t>IDU</t>
  </si>
  <si>
    <t>Solucionado por asignar - Trasladar</t>
  </si>
  <si>
    <t xml:space="preserve">SOLICITUD DE INFORMACION Y COPIA DE LOS SIGUIENTES DOCUMENTOS  - INFORMACION SOBRE EL RUPI 833-3 - COPIA DEL ACTA DE RECIBO NO. 029 DE 24 DE SEPTIEMBRE DE 1981 DEL DADEP JUNTO CON SUS ANEXOS - COPIA DEL OFICIO APROBATORIO NO. 5030 DE 22 DE MAYO DE 1981 DEL DEPARTAMENTO ADMINISTRATIVO DE PLANEACION DISTRITAL AHORA SDP 899999061-9 JUNTO CON SUS ANEXOS.  </t>
  </si>
  <si>
    <t>EL REFUGIO</t>
  </si>
  <si>
    <t xml:space="preserve">Reciba un cordial saludo  apreciado ciudadano (a) Su solicitud ha sido asignada a la Subdireccion de Registro Inmobiliario de la Defensoria del Espacio Publico con el radicado Orfeo Dadep No. 20234000119592 igualmente de conformidad con el articulo 21 de la Ley 1755 de 2015  se da traslado a la Secretaria de Planeacion  para que proceda de conformidad con sus competencias.  Puede hacer seguimiento a su solicitud a traves de Bogota te escucha-Sistema de Quejas y Soluciones con el numero Sdqs 2607102023 y en https //www.dadep.gov.co/atencion-a-la-ciudadania/consulte-el-estado-de-su-radicado con el Orfeo No. 20234000119592 con el codigo de verificacion j3+T8i Feliz dia  </t>
  </si>
  <si>
    <t>JUAN ESTEBAN VARGAS ABARKA</t>
  </si>
  <si>
    <t>juanestebanvargasabarka@gmail.com</t>
  </si>
  <si>
    <t>AK 30 25 94</t>
  </si>
  <si>
    <t>13 - TEUSAQUILLO</t>
  </si>
  <si>
    <t>101 - TEUSAQUILLO</t>
  </si>
  <si>
    <t>LAS AMERICAS</t>
  </si>
  <si>
    <t>SOLICITO COMEDIDAMENTE SE TOMEN LOS CORRECTIVOS PERTINENTES A LA INVASION DEL ESPACIO PUBLICO POR PARTE DE LOS MOTOCICLISTA  YA QUE INVADEN LAS ACERAS Y LA VIA PUBLICA  FOMENTANDO EL DESORDEN  ASI MISMO LOS TALLERES DE REPACION DE MOTOS INVANDEN Y TRABAJAN SOBRE LAS ACERAS  INCOMODANDO EL ACCESO DE LOS TRANSEUNTES  SERIA BUENO QUE LA ALCALDIA TOMARA LOS CORRECTIVOS DEL CASO  ES MAS HASTA LA MISMA POLICIA EN SU AFAN QUE LES REPAREN LAS MOTOS INVADEN LAS ACERAS  DEMOSTRANDO CON ESTO SU MAL EJEMPLO.</t>
  </si>
  <si>
    <t>QUINTA MUTIS</t>
  </si>
  <si>
    <t xml:space="preserve">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</si>
  <si>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ASESORIA EN LA ADMINISTRACION Y SOSTENIBILIDAD DEL ESPACIO PUBLICO</t>
  </si>
  <si>
    <t>DERECHO DE PETICION SOBRE ARQUITECTURA E INTERVENCIONES DEL ESPACIO PUBLICO</t>
  </si>
  <si>
    <t>99 - CHAPINERO</t>
  </si>
  <si>
    <t>CHAPINERO CENTRAL</t>
  </si>
  <si>
    <t xml:space="preserve">Reciba un cordial saludo  apreciado ciudadano(a) Su solicitud ha sido asignada a la Subdireccion de Gestion Inmobiliaria y Espacio Publico de la Defensoria del Espacio Publico con el radicado Orfeo Dadep No. 20234000138282 Puede hacer seguimiento a su solicitud a traves de Bogota te escucha-Sistema de Quejas y Soluciones con el numero Sdqs 2925802023 y en https //www.dadep.gov.co/atencion-a-la-ciudadania/consulte-el-estado-de-su-radicado con el Orfeo No. 20234000138282 con el codigo de verificacion 5jB!bU Feliz dia </t>
  </si>
  <si>
    <t>POLITICAS PROGRAMAS Y LINEAMIENTOS</t>
  </si>
  <si>
    <t>PROYECTOS DE INVERSION</t>
  </si>
  <si>
    <t>ARQUITECTURA Y ESPACIO PUBLICO</t>
  </si>
  <si>
    <t>SOPORTE</t>
  </si>
  <si>
    <t>CHAPINERO NORTE</t>
  </si>
  <si>
    <t xml:space="preserve">Reciba un cordial saludo  apreciado ciudadano(a) Su solicitud ha sido asignada a la Direccion de la Defensoria del Espacio Publico con el radicado Orfeo Dadep No. 20234000137432 Puede hacer seguimiento a su solicitud a traves de Bogota te escucha-Sistema de Quejas y Soluciones con el numero Sdqs 2928942023 y en https //www.dadep.gov.co/atencion-a-la-ciudadania/consulte-el-estado-de-su-radicado con el Orfeo No. 20234000137432 con el codigo de verificacion -pA0&amp;D Feliz dia </t>
  </si>
  <si>
    <t>ALEJANDRO  RODRIGUEZ PABON</t>
  </si>
  <si>
    <t>alejandro.rodriguez@temblores.org</t>
  </si>
  <si>
    <r>
      <t>Durante el mes de junio de 2023, se recibieron</t>
    </r>
    <r>
      <rPr>
        <b/>
        <sz val="12"/>
        <rFont val="Museo Sans 300"/>
        <family val="3"/>
      </rPr>
      <t xml:space="preserve"> ocho (08) solicitudes</t>
    </r>
    <r>
      <rPr>
        <sz val="12"/>
        <rFont val="Museo Sans 300"/>
        <family val="3"/>
      </rPr>
      <t xml:space="preserve"> clasificadas como de acceso a la información.
</t>
    </r>
  </si>
  <si>
    <t>(en blanco)</t>
  </si>
  <si>
    <r>
      <rPr>
        <b/>
        <sz val="14"/>
        <color theme="1"/>
        <rFont val="Calibri"/>
        <family val="2"/>
        <scheme val="minor"/>
      </rPr>
      <t>REPORTE  GESTIÓN DE PETICIONES</t>
    </r>
    <r>
      <rPr>
        <sz val="11"/>
        <color theme="1"/>
        <rFont val="Calibri"/>
        <family val="2"/>
        <scheme val="minor"/>
      </rPr>
      <t xml:space="preserve">
Fecha:  2023-06-01    a   2023-06- 30
Estado de Petición:  Al Periodo
</t>
    </r>
  </si>
  <si>
    <t>Junio 2023</t>
  </si>
  <si>
    <t>Se respondió en términos</t>
  </si>
  <si>
    <t xml:space="preserve">Se trasladó en términos a la Secretaría Distrital de Gobierno </t>
  </si>
  <si>
    <r>
      <t xml:space="preserve">La Entidad tramitó la petición desde la fecha de la asignación, conforme a la disposición de la Ley 1755 del 2015 debido al traslado extemporáneo efectuado por parte de la Secretaría Distrital de Ambiente en el Sistema Bogotá Te Escucha.
</t>
    </r>
    <r>
      <rPr>
        <b/>
        <sz val="12"/>
        <color theme="1"/>
        <rFont val="Museo Sans 300"/>
      </rPr>
      <t>* La fecha respuesta límite es cálculada a partir de la fecha de asignación a la Entidad.</t>
    </r>
  </si>
  <si>
    <r>
      <t xml:space="preserve">La Entidad tramitó y trasladó la petición desde la fecha de la asignación, conforme a la disposición de la Ley 1755 del 2015 debido al traslado extemporáneo efectuado por parte de la Secretaría Distrital de Ambiente en el Sistema Bogotá Te Escucha.
</t>
    </r>
    <r>
      <rPr>
        <b/>
        <sz val="12"/>
        <color theme="1"/>
        <rFont val="Museo Sans 300"/>
      </rPr>
      <t>* La fecha respuesta límite es cálculada a partir de la fecha de asignación a la Entidad.</t>
    </r>
  </si>
  <si>
    <t>El estado en el cual se encuentran las solicitudes clasificadas como de acceso a la información, es el que se detalla a continuación:
► Dos (02)  se trasladaron a otras entidades por competencia.
► Seis (06)  Respondidas a la fecha del reporte.
► Se deja la anotación de cuatro (4) peticiones recibidas por traslado extemporáneo de la Secretaría Distrital Ambiente, de los cuales tres (3) se respondieron y una (1) se trasladó por competencia de la misma.</t>
  </si>
  <si>
    <r>
      <rPr>
        <b/>
        <sz val="11"/>
        <color theme="1"/>
        <rFont val="Calibri"/>
        <family val="2"/>
        <scheme val="minor"/>
      </rPr>
      <t xml:space="preserve">Fecha de Elaboración </t>
    </r>
    <r>
      <rPr>
        <sz val="11"/>
        <color theme="1"/>
        <rFont val="Calibri"/>
        <family val="2"/>
        <scheme val="minor"/>
      </rPr>
      <t>07 de julio</t>
    </r>
    <r>
      <rPr>
        <b/>
        <sz val="11"/>
        <color theme="1"/>
        <rFont val="Calibri"/>
        <family val="2"/>
        <scheme val="minor"/>
      </rPr>
      <t xml:space="preserve"> y fecha de revisión y ajuste:</t>
    </r>
    <r>
      <rPr>
        <sz val="11"/>
        <color theme="1"/>
        <rFont val="Calibri"/>
        <family val="2"/>
        <scheme val="minor"/>
      </rPr>
      <t xml:space="preserve"> 28 de julio del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</si>
</sst>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42">
    <font>
      <sz val="11"/>
      <color theme="1"/>
      <name val="Calibri"/>
      <family val="2"/>
      <scheme val="minor"/>
    </font>
    <font>
      <b/>
      <sz val="11"/>
      <color theme="0"/>
      <name val="Calibri"/>
      <family val="2"/>
      <scheme val="minor"/>
    </font>
    <font>
      <sz val="11"/>
      <color theme="0"/>
      <name val="Calibri"/>
      <family val="2"/>
      <scheme val="minor"/>
    </font>
    <font>
      <b/>
      <sz val="11"/>
      <color theme="0"/>
      <name val="Museo Sans 300"/>
      <family val="3"/>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i/>
      <sz val="12"/>
      <color theme="2" tint="-0.74999237037263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0"/>
      <color theme="1"/>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b/>
      <sz val="12"/>
      <color theme="1"/>
      <name val="Museo Sans 300"/>
    </font>
  </fonts>
  <fills count="6">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13" fillId="0" borderId="5" applyNumberFormat="0" applyFill="0" applyAlignment="0" applyProtection="0"/>
  </cellStyleXfs>
  <cellXfs count="94">
    <xf numFmtId="0" fontId="0" fillId="0" borderId="0" xfId="0"/>
    <xf numFmtId="0" fontId="0" fillId="0" borderId="0" xfId="0" applyAlignment="1">
      <alignment wrapText="1"/>
    </xf>
    <xf numFmtId="0" fontId="5" fillId="0" borderId="0" xfId="0" applyFont="1" applyAlignment="1">
      <alignment horizontal="center" vertical="center" wrapText="1"/>
    </xf>
    <xf numFmtId="0" fontId="4" fillId="0" borderId="0" xfId="0" applyFont="1" applyAlignment="1">
      <alignment horizontal="justify" vertical="justify" wrapText="1"/>
    </xf>
    <xf numFmtId="0" fontId="2" fillId="2" borderId="1" xfId="0" applyFont="1" applyFill="1" applyBorder="1" applyAlignment="1">
      <alignment horizontal="center" vertical="center" wrapText="1"/>
    </xf>
    <xf numFmtId="0" fontId="9" fillId="0" borderId="0" xfId="0" applyFont="1" applyAlignment="1">
      <alignment vertical="center"/>
    </xf>
    <xf numFmtId="14" fontId="0" fillId="0" borderId="0" xfId="0" applyNumberFormat="1"/>
    <xf numFmtId="0" fontId="0" fillId="0" borderId="0" xfId="0" applyAlignment="1">
      <alignment vertical="top"/>
    </xf>
    <xf numFmtId="0" fontId="0" fillId="0" borderId="0" xfId="0" pivotButton="1"/>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1" applyFont="1" applyFill="1" applyBorder="1"/>
    <xf numFmtId="0" fontId="16" fillId="3" borderId="0" xfId="0" applyFont="1" applyFill="1"/>
    <xf numFmtId="0" fontId="21" fillId="3" borderId="0" xfId="0" applyFont="1" applyFill="1" applyAlignment="1">
      <alignment horizontal="center" vertical="center" wrapText="1"/>
    </xf>
    <xf numFmtId="0" fontId="20" fillId="3" borderId="0" xfId="0" applyFont="1" applyFill="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justify" vertical="center" wrapText="1"/>
    </xf>
    <xf numFmtId="0" fontId="25" fillId="0" borderId="0" xfId="0" applyFont="1"/>
    <xf numFmtId="0" fontId="0" fillId="0" borderId="0" xfId="0" applyAlignment="1">
      <alignment horizontal="justify" vertical="center"/>
    </xf>
    <xf numFmtId="1" fontId="11" fillId="0" borderId="1" xfId="0" applyNumberFormat="1" applyFont="1" applyBorder="1" applyAlignment="1">
      <alignment horizontal="center" vertical="center" wrapText="1"/>
    </xf>
    <xf numFmtId="0" fontId="0" fillId="4" borderId="0" xfId="0" applyFill="1"/>
    <xf numFmtId="14" fontId="11" fillId="3"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32" fillId="0" borderId="0" xfId="0" applyFont="1"/>
    <xf numFmtId="0" fontId="33" fillId="2" borderId="1" xfId="0" applyFont="1" applyFill="1" applyBorder="1" applyAlignment="1">
      <alignment horizontal="center" vertical="center" wrapText="1"/>
    </xf>
    <xf numFmtId="14" fontId="33" fillId="2" borderId="1" xfId="0" applyNumberFormat="1" applyFont="1" applyFill="1" applyBorder="1" applyAlignment="1">
      <alignment horizontal="center" vertical="center" wrapText="1"/>
    </xf>
    <xf numFmtId="14" fontId="34" fillId="2" borderId="1" xfId="0" applyNumberFormat="1" applyFont="1" applyFill="1" applyBorder="1" applyAlignment="1">
      <alignment horizontal="center" vertical="center" wrapText="1"/>
    </xf>
    <xf numFmtId="0" fontId="34" fillId="2" borderId="1" xfId="0" applyFont="1" applyFill="1" applyBorder="1" applyAlignment="1">
      <alignment horizontal="center" vertical="center" wrapText="1"/>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4" fillId="3" borderId="6" xfId="0" applyFont="1" applyFill="1" applyBorder="1" applyAlignment="1">
      <alignment horizontal="center" vertical="top" wrapText="1"/>
    </xf>
    <xf numFmtId="0" fontId="14"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9" fillId="3" borderId="0" xfId="0" applyNumberFormat="1" applyFont="1" applyFill="1" applyAlignment="1">
      <alignment horizontal="center" vertical="center" wrapText="1"/>
    </xf>
    <xf numFmtId="0" fontId="0" fillId="3" borderId="0" xfId="0" applyFill="1" applyAlignment="1">
      <alignment horizontal="center"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35" fillId="0" borderId="0" xfId="0" applyFont="1"/>
    <xf numFmtId="0" fontId="11" fillId="3" borderId="1" xfId="0" applyFont="1" applyFill="1" applyBorder="1" applyAlignment="1">
      <alignment horizontal="center" vertical="center" wrapText="1"/>
    </xf>
    <xf numFmtId="0" fontId="11" fillId="3" borderId="1" xfId="0" applyFont="1" applyFill="1" applyBorder="1" applyAlignment="1">
      <alignment horizontal="justify" vertical="center" wrapText="1"/>
    </xf>
    <xf numFmtId="0" fontId="0" fillId="0" borderId="0" xfId="0" applyAlignment="1">
      <alignment horizontal="right"/>
    </xf>
    <xf numFmtId="3" fontId="0" fillId="0" borderId="0" xfId="0" applyNumberFormat="1"/>
    <xf numFmtId="14" fontId="16" fillId="3" borderId="0" xfId="0" applyNumberFormat="1" applyFont="1" applyFill="1"/>
    <xf numFmtId="0" fontId="11" fillId="0" borderId="0" xfId="0" applyFont="1" applyBorder="1" applyAlignment="1">
      <alignment horizontal="center" vertical="center" wrapText="1"/>
    </xf>
    <xf numFmtId="14" fontId="11" fillId="0" borderId="0" xfId="0" applyNumberFormat="1" applyFont="1" applyBorder="1" applyAlignment="1">
      <alignment horizontal="center" vertical="center" wrapText="1"/>
    </xf>
    <xf numFmtId="1" fontId="11" fillId="0" borderId="0" xfId="0" applyNumberFormat="1" applyFont="1" applyBorder="1" applyAlignment="1">
      <alignment horizontal="center" vertical="center" wrapText="1"/>
    </xf>
    <xf numFmtId="0" fontId="11" fillId="0" borderId="0" xfId="0" applyFont="1" applyBorder="1" applyAlignment="1">
      <alignment horizontal="justify" vertical="center" wrapText="1"/>
    </xf>
    <xf numFmtId="14" fontId="11" fillId="3" borderId="0"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0" fontId="16" fillId="3" borderId="0" xfId="0" applyFont="1" applyFill="1" applyAlignment="1">
      <alignment horizontal="center" vertical="center"/>
    </xf>
    <xf numFmtId="14" fontId="0" fillId="3" borderId="0" xfId="0" applyNumberFormat="1" applyFont="1" applyFill="1"/>
    <xf numFmtId="0" fontId="0" fillId="3" borderId="0" xfId="0" applyFont="1" applyFill="1"/>
    <xf numFmtId="0" fontId="17" fillId="3" borderId="1" xfId="0" applyFont="1" applyFill="1" applyBorder="1" applyAlignment="1">
      <alignment horizontal="center" vertical="center" wrapText="1"/>
    </xf>
    <xf numFmtId="14" fontId="35" fillId="5" borderId="1" xfId="0" applyNumberFormat="1" applyFont="1" applyFill="1" applyBorder="1" applyAlignment="1">
      <alignment horizontal="center" vertical="center"/>
    </xf>
    <xf numFmtId="0" fontId="17" fillId="3" borderId="0" xfId="0" applyFont="1" applyFill="1" applyAlignment="1">
      <alignment horizontal="center" vertical="center" wrapText="1"/>
    </xf>
    <xf numFmtId="1"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20" fillId="3" borderId="1" xfId="0" applyFont="1" applyFill="1" applyBorder="1" applyAlignment="1">
      <alignment horizontal="center" vertical="center" wrapText="1"/>
    </xf>
    <xf numFmtId="14" fontId="0" fillId="3" borderId="1" xfId="0" applyNumberFormat="1" applyFill="1" applyBorder="1"/>
    <xf numFmtId="164" fontId="0" fillId="3" borderId="1" xfId="0" applyNumberFormat="1" applyFill="1" applyBorder="1"/>
    <xf numFmtId="0" fontId="2" fillId="3" borderId="0" xfId="0" applyFont="1" applyFill="1"/>
    <xf numFmtId="0" fontId="37" fillId="3" borderId="0" xfId="0" applyFont="1" applyFill="1" applyAlignment="1">
      <alignment horizontal="center" vertical="center" wrapText="1"/>
    </xf>
    <xf numFmtId="0" fontId="0" fillId="0" borderId="0" xfId="0"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39" fillId="3" borderId="0" xfId="0" applyFont="1" applyFill="1" applyAlignment="1">
      <alignment horizontal="left" vertical="center"/>
    </xf>
    <xf numFmtId="0" fontId="5" fillId="0" borderId="0" xfId="0" applyFont="1" applyAlignment="1">
      <alignment horizontal="center" vertical="center"/>
    </xf>
    <xf numFmtId="0" fontId="31"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2" fillId="0" borderId="0" xfId="0" applyFont="1" applyAlignment="1">
      <alignment horizontal="left"/>
    </xf>
    <xf numFmtId="0" fontId="30" fillId="0" borderId="0" xfId="0" applyFont="1" applyAlignment="1">
      <alignment horizontal="justify" vertical="justify"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1" fillId="3" borderId="1" xfId="0" applyNumberFormat="1" applyFont="1" applyFill="1" applyBorder="1" applyAlignment="1">
      <alignment horizontal="center" vertical="center" wrapText="1"/>
    </xf>
    <xf numFmtId="1" fontId="11" fillId="3"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0" fontId="27" fillId="0" borderId="0" xfId="0" applyFont="1" applyAlignment="1">
      <alignment horizontal="justify" vertical="center" wrapText="1"/>
    </xf>
    <xf numFmtId="0" fontId="6" fillId="4" borderId="0" xfId="0" applyFont="1" applyFill="1" applyAlignment="1">
      <alignment horizontal="left" vertical="center"/>
    </xf>
    <xf numFmtId="0" fontId="4" fillId="0" borderId="0" xfId="0" applyFont="1" applyAlignment="1">
      <alignment horizontal="justify" vertical="center" wrapText="1"/>
    </xf>
    <xf numFmtId="0" fontId="11" fillId="0" borderId="0" xfId="0" applyFont="1" applyAlignment="1">
      <alignment horizontal="justify" vertical="center" wrapText="1"/>
    </xf>
    <xf numFmtId="0" fontId="33" fillId="2" borderId="1" xfId="0" applyFont="1" applyFill="1" applyBorder="1" applyAlignment="1">
      <alignment horizontal="center" vertical="center" wrapText="1"/>
    </xf>
    <xf numFmtId="1"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cellXfs>
  <cellStyles count="2">
    <cellStyle name="Encabezado 1" xfId="1" builtinId="16"/>
    <cellStyle name="Normal" xfId="0" builtinId="0"/>
  </cellStyles>
  <dxfs count="148">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3" formatCode="#,##0"/>
    </dxf>
    <dxf>
      <numFmt numFmtId="3" formatCode="#,##0"/>
    </dxf>
  </dxfs>
  <tableStyles count="0" defaultTableStyle="TableStyleMedium2" defaultPivotStyle="PivotStyleLight16"/>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Comentario!$C$31:$G$31</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Comentario!$C$32:$G$32</c:f>
              <c:numCache>
                <c:formatCode>General</c:formatCode>
                <c:ptCount val="5"/>
                <c:pt idx="0">
                  <c:v>8</c:v>
                </c:pt>
                <c:pt idx="1">
                  <c:v>2</c:v>
                </c:pt>
                <c:pt idx="2">
                  <c:v>6</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3809</xdr:colOff>
      <xdr:row>1</xdr:row>
      <xdr:rowOff>68580</xdr:rowOff>
    </xdr:from>
    <xdr:to>
      <xdr:col>16</xdr:col>
      <xdr:colOff>752474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2909" y="259080"/>
          <a:ext cx="11594465" cy="6945440"/>
        </a:xfrm>
        <a:prstGeom prst="rect">
          <a:avLst/>
        </a:prstGeom>
      </xdr:spPr>
    </xdr:pic>
    <xdr:clientData/>
  </xdr:twoCellAnchor>
  <xdr:twoCellAnchor editAs="oneCell">
    <xdr:from>
      <xdr:col>1</xdr:col>
      <xdr:colOff>167640</xdr:colOff>
      <xdr:row>1</xdr:row>
      <xdr:rowOff>41911</xdr:rowOff>
    </xdr:from>
    <xdr:to>
      <xdr:col>16</xdr:col>
      <xdr:colOff>756285</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 y="232411"/>
          <a:ext cx="11561445" cy="16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53340</xdr:colOff>
      <xdr:row>12</xdr:row>
      <xdr:rowOff>10299</xdr:rowOff>
    </xdr:from>
    <xdr:ext cx="6865620" cy="523220"/>
    <xdr:sp macro="" textlink="">
      <xdr:nvSpPr>
        <xdr:cNvPr id="3" name="113 Rectángulo">
          <a:extLst>
            <a:ext uri="{FF2B5EF4-FFF2-40B4-BE49-F238E27FC236}">
              <a16:creationId xmlns:a16="http://schemas.microsoft.com/office/drawing/2014/main" id="{6B75D193-FDBD-4D74-96CD-DBFD63385FD4}"/>
            </a:ext>
          </a:extLst>
        </xdr:cNvPr>
        <xdr:cNvSpPr/>
      </xdr:nvSpPr>
      <xdr:spPr>
        <a:xfrm>
          <a:off x="1264920" y="2204859"/>
          <a:ext cx="6865620" cy="523220"/>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38100</xdr:colOff>
      <xdr:row>11</xdr:row>
      <xdr:rowOff>81691</xdr:rowOff>
    </xdr:from>
    <xdr:ext cx="36830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204200" y="2177191"/>
          <a:ext cx="36830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Junio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25</xdr:row>
      <xdr:rowOff>53455</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408334"/>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la relación de todas las solicitudes, denuncias y los tiempos de respuesta de las solicitudes de acceso a información pública, a partir de los reportes generados en el Sistema Distrital de Quejas y Soluciones-Bogotá te escucha, en el mes de junio</a:t>
          </a:r>
          <a:r>
            <a:rPr lang="es-CO" sz="1600" b="1" i="0" kern="1200">
              <a:solidFill>
                <a:schemeClr val="bg1"/>
              </a:solidFill>
              <a:latin typeface="Museo Sans Condensed 500" panose="02000000000000000000" pitchFamily="2" charset="77"/>
              <a:ea typeface="+mj-ea"/>
              <a:cs typeface="+mj-cs"/>
            </a:rPr>
            <a:t> de 2023</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498516</xdr:colOff>
      <xdr:row>0</xdr:row>
      <xdr:rowOff>0</xdr:rowOff>
    </xdr:from>
    <xdr:to>
      <xdr:col>9</xdr:col>
      <xdr:colOff>364435</xdr:colOff>
      <xdr:row>9</xdr:row>
      <xdr:rowOff>83037</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516" y="0"/>
          <a:ext cx="22494006" cy="1971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2931583</xdr:colOff>
      <xdr:row>8</xdr:row>
      <xdr:rowOff>418603</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282083" y="1857936"/>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Junio 2023</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Junio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54429</xdr:colOff>
      <xdr:row>17</xdr:row>
      <xdr:rowOff>54428</xdr:rowOff>
    </xdr:from>
    <xdr:to>
      <xdr:col>13</xdr:col>
      <xdr:colOff>693965</xdr:colOff>
      <xdr:row>32</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12</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496684</xdr:colOff>
      <xdr:row>14</xdr:row>
      <xdr:rowOff>75225</xdr:rowOff>
    </xdr:from>
    <xdr:ext cx="3907699"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801002" y="2499770"/>
          <a:ext cx="3907699"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Junio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14</xdr:row>
      <xdr:rowOff>86649</xdr:rowOff>
    </xdr:from>
    <xdr:to>
      <xdr:col>11</xdr:col>
      <xdr:colOff>5237755</xdr:colOff>
      <xdr:row>16</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135.64350150463"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135.668202546294" createdVersion="8" refreshedVersion="8" minRefreshableVersion="3" recordCount="8" xr:uid="{8EA48272-1F0E-483E-8A3A-0B614D934724}">
  <cacheSource type="worksheet">
    <worksheetSource name="Tabla3"/>
  </cacheSource>
  <cacheFields count="100">
    <cacheField name="Número petición" numFmtId="0">
      <sharedItems containsSemiMixedTypes="0" containsString="0" containsNumber="1" containsInteger="1" minValue="646932023" maxValue="2928942023" count="9">
        <n v="646932023"/>
        <n v="1613992023"/>
        <n v="2295582023"/>
        <n v="2445092023"/>
        <n v="2607102023"/>
        <n v="2830492023"/>
        <n v="2925802023"/>
        <n v="2928942023"/>
        <n v="2571142023" u="1"/>
      </sharedItems>
    </cacheField>
    <cacheField name="verificación duplicado" numFmtId="0">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Blank="1"/>
    </cacheField>
    <cacheField name="Canal" numFmtId="0">
      <sharedItems/>
    </cacheField>
    <cacheField name="Tipo petición" numFmtId="0">
      <sharedItems/>
    </cacheField>
    <cacheField name="Estado petición inicial" numFmtId="0">
      <sharedItems/>
    </cacheField>
    <cacheField name="Estado petición final" numFmtId="0">
      <sharedItems count="4">
        <s v="Solucionado - Por asignacion"/>
        <s v="Solucionado - Por traslado"/>
        <s v="Solucionado por asignar - Trasladar"/>
        <s v="Solucionado - Por respuesta definitiva"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1" maxValue="4"/>
    </cacheField>
    <cacheField name="Longitud de los hechos" numFmtId="0">
      <sharedItems containsString="0" containsBlank="1" containsNumber="1" containsInteger="1" minValue="-7406238108873360" maxValue="-7405496"/>
    </cacheField>
    <cacheField name="Latitud de los hechos" numFmtId="0">
      <sharedItems containsString="0" containsBlank="1" containsNumber="1" containsInteger="1" minValue="46549859" maxValue="46529122061292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2-06T00:00:00" maxDate="2023-06-27T00:00:00" count="8">
        <d v="2023-02-06T00:00:00"/>
        <d v="2023-03-29T00:00:00"/>
        <d v="2023-05-13T00:00:00"/>
        <d v="2023-05-24T00:00:00"/>
        <d v="2023-06-02T00:00:00"/>
        <d v="2023-06-19T00:00:00"/>
        <d v="2023-06-26T00:00:00"/>
        <d v="2023-05-31T00:00:00" u="1"/>
      </sharedItems>
    </cacheField>
    <cacheField name="Fecha registro" numFmtId="14">
      <sharedItems containsSemiMixedTypes="0" containsNonDate="0" containsDate="1" containsString="0" minDate="2023-02-06T00:00:00" maxDate="2023-06-28T00:00:00"/>
    </cacheField>
    <cacheField name="Fecha asignación" numFmtId="14">
      <sharedItems containsSemiMixedTypes="0" containsNonDate="0" containsDate="1" containsString="0" minDate="2023-05-31T15:20:49" maxDate="2023-06-27T15:46:35" count="9">
        <d v="2023-06-15T12:19:58"/>
        <d v="2023-06-15T12:21:29"/>
        <d v="2023-06-09T16:27:59"/>
        <d v="2023-06-01T11:36:15"/>
        <d v="2023-06-02T10:17:33"/>
        <d v="2023-06-19T18:25:58"/>
        <d v="2023-06-27T15:46:35"/>
        <d v="2023-06-26T17:36:40"/>
        <d v="2023-05-31T15:20:49" u="1"/>
      </sharedItems>
    </cacheField>
    <cacheField name="Fecha inicio términos" numFmtId="14">
      <sharedItems containsSemiMixedTypes="0" containsNonDate="0" containsDate="1" containsString="0" minDate="2023-06-02T00:00:00" maxDate="2023-06-29T00:00:00"/>
    </cacheField>
    <cacheField name="Número radicado entrada" numFmtId="0">
      <sharedItems containsBlank="1"/>
    </cacheField>
    <cacheField name="Fecha radicado entrada" numFmtId="14">
      <sharedItems containsSemiMixedTypes="0" containsNonDate="0" containsDate="1" containsString="0" minDate="2023-02-03T00:00:00" maxDate="2023-06-27T00:00:00"/>
    </cacheField>
    <cacheField name="Fecha solicitud aclaración" numFmtId="14">
      <sharedItems/>
    </cacheField>
    <cacheField name="Fecha solicitud ampliación" numFmtId="14">
      <sharedItems/>
    </cacheField>
    <cacheField name="Fecha respuesta aclaración" numFmtId="14">
      <sharedItems/>
    </cacheField>
    <cacheField name="Fecha respuesta ampliación" numFmtId="14">
      <sharedItems/>
    </cacheField>
    <cacheField name="Fecha reinicio de términos" numFmtId="14">
      <sharedItems/>
    </cacheField>
    <cacheField name="Fecha vencimiento" numFmtId="14">
      <sharedItems containsSemiMixedTypes="0" containsNonDate="0" containsDate="1" containsString="0" minDate="2023-06-16T00:00:00" maxDate="2023-07-13T00:00:00"/>
    </cacheField>
    <cacheField name="Días para el vencimiento" numFmtId="0">
      <sharedItems containsSemiMixedTypes="0" containsString="0" containsNumber="1" containsInteger="1" minValue="9" maxValue="10"/>
    </cacheField>
    <cacheField name="Número radicado salida" numFmtId="0">
      <sharedItems containsNonDate="0" containsString="0" containsBlank="1"/>
    </cacheField>
    <cacheField name="Fecha radicado salida" numFmtId="14">
      <sharedItems/>
    </cacheField>
    <cacheField name="Fecha finalización" numFmtId="14">
      <sharedItems containsSemiMixedTypes="0" containsNonDate="0" containsDate="1" containsString="0" minDate="2023-06-01T00:00:00" maxDate="2023-06-29T00:00:00" count="15">
        <d v="2023-06-15T00:00:00"/>
        <d v="2023-06-13T00:00:00"/>
        <d v="2023-06-01T00:00:00"/>
        <d v="2023-06-02T00:00:00"/>
        <d v="2023-06-20T00:00:00"/>
        <d v="2023-06-28T00:00:00"/>
        <d v="2023-06-27T00:00:00"/>
        <d v="2023-06-15T17:00:36" u="1"/>
        <d v="2023-06-27T10:29:01" u="1"/>
        <d v="2023-06-13T08:09:56" u="1"/>
        <d v="2023-06-15T13:58:01" u="1"/>
        <d v="2023-06-15T14:46:57" u="1"/>
        <d v="2023-06-20T07:23:32" u="1"/>
        <d v="2023-06-02T10:39:07" u="1"/>
        <d v="2023-06-28T08:15:21" u="1"/>
      </sharedItems>
    </cacheField>
    <cacheField name="Fecha cierre" numFmtId="14">
      <sharedItems containsDate="1" containsMixedTypes="1" minDate="2023-06-20T08:57:20" maxDate="2023-06-21T11:27:32" count="3">
        <s v=" "/>
        <d v="2023-06-20T08:57:20"/>
        <d v="2023-06-21T11:27:32"/>
      </sharedItems>
    </cacheField>
    <cacheField name="Días gestión" numFmtId="0">
      <sharedItems containsSemiMixedTypes="0" containsString="0" containsNumber="1" containsInteger="1" minValue="1" maxValue="10" count="2">
        <n v="1"/>
        <n v="10"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3-06-05T00:00:00" maxDate="2023-06-30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5970960" maxValue="1024534823"/>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3152948549" maxValue="3152948549"/>
    </cacheField>
    <cacheField name="Celular peticionario" numFmtId="0">
      <sharedItems containsString="0" containsBlank="1" containsNumber="1" containsInteger="1" minValue="3045288097" maxValue="3152948549"/>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4"/>
    </cacheField>
    <cacheField name="Notificación física" numFmtId="0">
      <sharedItems/>
    </cacheField>
    <cacheField name="Notificación electrónica" numFmtId="0">
      <sharedItems/>
    </cacheField>
    <cacheField name="Entidad que recibe" numFmtId="0">
      <sharedItems containsBlank="1" count="4">
        <m/>
        <s v="IDU"/>
        <s v="SECRETARIA DE PLANEACION"/>
        <s v="SECRETARIA DE GOBIERNO"/>
      </sharedItems>
    </cacheField>
    <cacheField name="Entidad que traslada" numFmtId="0">
      <sharedItems containsBlank="1" count="2">
        <m/>
        <s v="DEFENSORIA DEL ESPACIO PUBLICO"/>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ontainsBlank="1"/>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x v="0"/>
    <b v="0"/>
    <s v="GOBIERNO"/>
    <s v="ENTIDADES DISTRITALES"/>
    <s v="DEFENSORIA DEL ESPACIO PUBLICO"/>
    <s v="Oficina de Atencion a la Ciudadania | Puede Consolidar | Trasladar Entidades"/>
    <s v="AREA DE ATENCION A LA CIUDADANIA"/>
    <m/>
    <s v="ESPACIO PUBLICO"/>
    <s v="CERTIFICACIONES"/>
    <s v="CERTIFICACION O CONCEPTO DE LA PROPIEDAD INMOBILIARIA DISTRITAL"/>
    <s v="Olga Lucia Mesa Moreno"/>
    <s v="Activo"/>
    <s v="WEB SERVICE"/>
    <s v="ESCRITO"/>
    <s v="SOLICITUD DE ACCESO A LA INFORMACION"/>
    <s v="En tramite - Por traslado"/>
    <x v="0"/>
    <s v="Solucionado - Por asignacion"/>
    <s v="Peticion SDQS - SDA"/>
    <s v="MISIONAL"/>
    <m/>
    <s v="false"/>
    <s v="true"/>
    <s v="false"/>
    <m/>
    <m/>
    <s v="false"/>
    <m/>
    <s v="Se asigna a la Subdireccion Tecnica de Parques para dar tramite a esta solicitud. Este requerimiento ya fue asignado a la dependencia a traves del sistema de informacion ORFEO con el radicado 20232400185762"/>
    <m/>
    <m/>
    <m/>
    <m/>
    <m/>
    <m/>
    <m/>
    <m/>
    <x v="0"/>
    <d v="2023-02-06T00:00:00"/>
    <x v="0"/>
    <d v="2023-06-16T00:00:00"/>
    <s v="2023ER23375"/>
    <d v="2023-02-03T00:00:00"/>
    <s v=" "/>
    <s v=" "/>
    <s v=" "/>
    <s v=" "/>
    <s v=" "/>
    <d v="2023-06-30T00:00:00"/>
    <n v="10"/>
    <m/>
    <s v=" "/>
    <x v="0"/>
    <x v="0"/>
    <x v="0"/>
    <n v="0"/>
    <s v="Registro para atencion"/>
    <s v="Funcionario"/>
    <d v="2023-06-20T00:00:00"/>
    <n v="2"/>
    <n v="0"/>
    <s v="Reciba un cordial saludo  apreciado ciudadano (a) Su solicitud ha sido asignada a la Subdireccion de Registro Inmobiliario de la Defensoria del Espacio Publico con el radicado Orfeo Dadep No. 20234000130162 Puede hacer seguimiento a su solicitud a traves de Bogota te escucha-Sistema de Quejas y Soluciones con el numero Sdqs 646932023 y en https //www.dadep.gov.co/atencion-a-la-ciudadania/consulte-el-estado-de-su-radicado con el Orfeo No. 20234000130162 con el codigo de verificacion 7VX?q1 Feliz dia "/>
    <s v="Reciba un cordial saludo  apreciado ciudadano (a) Su solicitud ha sido asignada a la Subdireccion de Registro Inmobiliario de la Defensoria del Espacio Publico con el radicado Orfeo Dadep No. 20234000130162 Puede hacer seguimiento a su solicitud a traves de Bogota te escucha-Sistema de Quejas y Soluciones con el numero Sdqs 646932023 y en https //www.dadep.gov.co/atencion-a-la-ciudadania/consulte-el-estado-de-su-radicado con el Orfeo No. 20234000130162 con el codigo de verificacion 7VX?q1 Feliz dia "/>
    <s v="Natural"/>
    <s v="Natural"/>
    <s v="Funcionario"/>
    <s v="omesa32"/>
    <s v="En nombre propio"/>
    <s v="Cedula de ciudadania"/>
    <s v="KAREN  PALACIOS  "/>
    <n v="102454823"/>
    <m/>
    <s v="kyurani1992@gmail.com"/>
    <m/>
    <m/>
    <s v="CR 73 I No. 77 - 81 SUR"/>
    <m/>
    <m/>
    <m/>
    <m/>
    <s v="true"/>
    <s v="true"/>
    <x v="0"/>
    <x v="0"/>
    <n v="1"/>
    <s v="Recibida"/>
    <s v="Por el distrito"/>
    <m/>
    <s v="PERIODO ANTERIOR"/>
    <s v="Gestion oportuna (DTL)"/>
    <s v=" "/>
    <m/>
    <s v="GESTIONADOS"/>
    <x v="0"/>
    <m/>
    <m/>
    <m/>
    <m/>
    <m/>
  </r>
  <r>
    <x v="1"/>
    <b v="0"/>
    <s v="GOBIERNO"/>
    <s v="ENTIDADES DISTRITALES"/>
    <s v="DEFENSORIA DEL ESPACIO PUBLICO"/>
    <s v="Oficina de Atencion a la Ciudadania | Puede Consolidar | Trasladar Entidades"/>
    <s v="AREA DE ATENCION A LA CIUDADANIA"/>
    <m/>
    <s v="ESPACIO PUBLICO"/>
    <s v="CERTIFICACIONES"/>
    <s v="CERTIFICACION O CONCEPTO DE LA PROPIEDAD INMOBILIARIA DISTRITAL"/>
    <s v="Olga Lucia Mesa Moreno"/>
    <s v="Activo"/>
    <s v="WEB SERVICE"/>
    <s v="E-MAIL"/>
    <s v="SOLICITUD DE ACCESO A LA INFORMACION"/>
    <s v="En tramite - Por traslado"/>
    <x v="0"/>
    <s v="Solucionado - Por asignacion"/>
    <s v="Peticion SDQS - SDA"/>
    <s v="MISIONAL"/>
    <m/>
    <s v="false"/>
    <s v="true"/>
    <s v="false"/>
    <m/>
    <m/>
    <s v="false"/>
    <m/>
    <s v="Se asigno a la Subdireccion Tecnica de Parques para dar tramite a esta solicitud. Este requerimiento ya habia sido asignado a la dependencia a traves del sistema de informacion ORFEO con el radicado 20232400185762  Mismo radicado BTE 646932023"/>
    <m/>
    <m/>
    <m/>
    <m/>
    <m/>
    <m/>
    <m/>
    <m/>
    <x v="1"/>
    <d v="2023-03-30T00:00:00"/>
    <x v="1"/>
    <d v="2023-06-16T00:00:00"/>
    <s v="2023ER68472"/>
    <d v="2023-03-29T00:00:00"/>
    <s v=" "/>
    <s v=" "/>
    <s v=" "/>
    <s v=" "/>
    <s v=" "/>
    <d v="2023-06-30T00:00:00"/>
    <n v="10"/>
    <m/>
    <s v=" "/>
    <x v="0"/>
    <x v="0"/>
    <x v="0"/>
    <n v="0"/>
    <s v="Registro para atencion"/>
    <s v="Funcionario"/>
    <d v="2023-06-20T00:00:00"/>
    <n v="2"/>
    <n v="0"/>
    <s v="Reciba un cordial saludo  apreciado ciudadano(a) Su solicitud ha sido asignada a la Subdireccion de Gestion Inmobiliaria y Espacio Publico de la Defensoria del Espacio Publico con el radicado Orfeo Dadep No. 20234000130162 con el numero Sdqs 646932023-1613992023-1613662023-1659912023 por ser reiterativa. Puede hacer seguimiento a su solicitud a traves de Bogota te escucha-Sistema de Quejas y Soluciones con los numeros Sdqs 646932023-1613992023-1613662023-1659912023 y en https //www.dadep.gov.co/atencion-a-la-ciudadania/consulte-el-estado-de-su-radicado con el Orfeo No. 20234000130162 con el codigo de verificacion 7Vq1     Feliz dia "/>
    <s v="Reciba un cordial saludo  apreciado ciudadano(a) Su solicitud ha sido asignada a la Subdireccion de Gestion Inmobiliaria y Espacio Publico de la Defensoria del Espacio Publico con el radicado Orfeo Dadep No. 20234000130162 con el numero Sdqs 646932023-1613992023-1613662023-1659912023 por ser reiterativa. Puede hacer seguimiento a su solicitud a traves de Bogota te escucha-Sistema de Quejas y Soluciones con los numeros Sdqs 646932023-1613992023-1613662023-1659912023 y en https //www.dadep.gov.co/atencion-a-la-ciudadania/consulte-el-estado-de-su-radicado con el Orfeo No. 20234000130162 con el codigo de verificacion 7Vq1     Feliz dia "/>
    <s v="Natural"/>
    <s v="Natural"/>
    <s v="Funcionario"/>
    <s v="omesa32"/>
    <s v="En nombre propio"/>
    <s v="Cedula de ciudadania"/>
    <s v="KAREN YURANY PALACIOS HUERFAN"/>
    <n v="1024534823"/>
    <m/>
    <s v="kyurani1992@gmail.com"/>
    <m/>
    <m/>
    <m/>
    <m/>
    <m/>
    <m/>
    <m/>
    <s v="false"/>
    <s v="true"/>
    <x v="0"/>
    <x v="0"/>
    <n v="1"/>
    <s v="Recibida"/>
    <s v="Por el distrito"/>
    <m/>
    <s v="PERIODO ANTERIOR"/>
    <s v="Gestion oportuna (DTL)"/>
    <s v=" "/>
    <m/>
    <s v="GESTIONADOS"/>
    <x v="0"/>
    <m/>
    <m/>
    <m/>
    <m/>
    <m/>
  </r>
  <r>
    <x v="2"/>
    <b v="0"/>
    <s v="GOBIERNO"/>
    <s v="ENTIDADES DISTRITALES"/>
    <s v="DEFENSORIA DEL ESPACIO PUBLICO"/>
    <s v="Oficina de Atencion a la Ciudadania | Puede Consolidar | Trasladar Entidades"/>
    <s v="AREA DE ATENCION A LA CIUDADANIA"/>
    <m/>
    <s v="ESPACIO PUBLICO"/>
    <s v="CERTIFICACIONES"/>
    <s v="CERTIFICACION O CONCEPTO DE LA PROPIEDAD INMOBILIARIA DISTRITAL"/>
    <s v="Olga Lucia Mesa Moreno"/>
    <s v="Activo"/>
    <m/>
    <s v="WEB"/>
    <s v="SOLICITUD DE ACCESO A LA INFORMACION"/>
    <s v="En tramite - Por traslado"/>
    <x v="0"/>
    <s v="Solucionado - Por asignacion"/>
    <s v="SOLICITO SE ME INFORME SI EL PREDIO DONDE VIVO SE ENCUENTRA DENTRO DE LA ZONA ECOLOGICA Y RONDA DEL CORREDOR ECOLOGICO QUEBRADA SAN JUAN DE LA MURALLA UBICADA EN CIUDAD BOLIVAR- BOGOTA D C  PUES ACTUALMENTE EL CONTRATO DE LA SECRETARIA DISTRITAL DE HABITAT 987 DE 2021  ESTA REALIZANDO OBRAS DE MEJORAMIENTO DE INFRAESTRUCTURA DE VIAS Y ESPACIO PUBLICO  EN MI PREDIO CONSTRUYERON LA CAJA DE INSPECCION SANITARIA Y SE RETIRARON 2 CONTADORES DE EAAB  PARA PODER DEMOLER LOS ANDENES Y CONSTRUIR EL ESPACIO PUBLICO  PERO ME DICEN QUE  EN MI CASA NO PUEDEN REALIZAR ESTAS MEJORAS PORQUE ESTA EN EL AREA DE AFLUENCIA DE LA RONDA DE LA QUEBRADA  POR TANTO SOLICITO QUE SE ENTREGUE CONCEPTO DE VIABILIDAD DE LA CONSTRUCCION DE MI ANDEN Y EL ESPACIO PUBLICO QUE COLINDA CON MI CASA.  PARA ESTO ADJUNTO SOPORTES  FOTOGRAFIAS DEL ESTADO ACTUAL DE MI PREDIO  DONDE SE OBSERVA INTERVENCION DE LA OBRA  DOCUMENTOS SOPORTE DEL PROPIETARIO  Y CARTA DE PROPIEDAD DE INMUEBLE O ESCRITURAS."/>
    <s v="MISIONAL"/>
    <m/>
    <s v="false"/>
    <s v="true"/>
    <s v="false"/>
    <m/>
    <m/>
    <s v="false"/>
    <m/>
    <m/>
    <s v="19 - CIUDAD BOLIVAR"/>
    <s v="69 - ISMAEL PERDOMO"/>
    <s v="CARACOLI"/>
    <n v="1"/>
    <n v="-74169631185"/>
    <n v="457161857300002"/>
    <m/>
    <m/>
    <x v="2"/>
    <d v="2023-05-16T00:00:00"/>
    <x v="2"/>
    <d v="2023-06-13T00:00:00"/>
    <m/>
    <d v="2023-05-13T00:00:00"/>
    <s v=" "/>
    <s v=" "/>
    <s v=" "/>
    <s v=" "/>
    <s v=" "/>
    <d v="2023-06-27T00:00:00"/>
    <n v="9"/>
    <m/>
    <s v=" "/>
    <x v="1"/>
    <x v="1"/>
    <x v="0"/>
    <n v="0"/>
    <s v="Registro para atencion"/>
    <s v="Funcionario"/>
    <d v="2023-06-14T00:00:00"/>
    <n v="2"/>
    <n v="0"/>
    <s v="Reciba un cordial saludo  apreciado ciudadano (a) Su solicitud ha sido asignada a la Subdireccion de Registro Inmobiliario de la Defensoria del Espacio Publico con el radicado Orfeo Dadep No. 20234000127082 Puede hacer seguimiento a su solicitud a traves de Bogota te escucha-Sistema de Quejas y Soluciones con el numero Sdqs 2295582023 y en https //www.dadep.gov.co/atencion-a-la-ciudadania/consulte-el-estado-de-su-radicado con el Orfeo No. 20234000127082 con el codigo de verificacion  z9Zvr( Feliz dia "/>
    <s v="Reciba un cordial saludo  apreciado ciudadano (a) Su solicitud ha sido asignada a la Subdireccion de Registro Inmobiliario de la Defensoria del Espacio Publico con el radicado Orfeo Dadep No. 20234000127082 Puede hacer seguimiento a su solicitud a traves de Bogota te escucha-Sistema de Quejas y Soluciones con el numero Sdqs 2295582023 y en https //www.dadep.gov.co/atencion-a-la-ciudadania/consulte-el-estado-de-su-radicado con el Orfeo No. 20234000127082 con el codigo de verificacion  z9Zvr( Feliz dia "/>
    <s v="Natural"/>
    <s v="Natural"/>
    <s v="Peticionario Identificado"/>
    <s v="omesa32"/>
    <s v="En nombre propio"/>
    <s v="Cedula de ciudadania"/>
    <s v="RIGOBERTO  QUESADA TIQUE"/>
    <n v="5970960"/>
    <s v="No brinda informacion"/>
    <s v="quesadatiquerigoberto@gmail.com"/>
    <m/>
    <n v="3133671569"/>
    <s v="KR 69 77S 82"/>
    <s v="19 - CIUDAD BOLIVAR"/>
    <s v="69 - ISMAEL PERDOMO"/>
    <s v="CARACOLI"/>
    <n v="1"/>
    <s v="false"/>
    <s v="true"/>
    <x v="0"/>
    <x v="0"/>
    <n v="1"/>
    <s v="Recibida"/>
    <s v="Por el ciudadano"/>
    <m/>
    <s v="PERIODO ANTERIOR"/>
    <s v="Gestion oportuna (DTL)"/>
    <s v=" "/>
    <s v="0-3."/>
    <s v="GESTIONADOS"/>
    <x v="0"/>
    <m/>
    <m/>
    <m/>
    <m/>
    <m/>
  </r>
  <r>
    <x v="3"/>
    <b v="0"/>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En tramite - Por traslado"/>
    <x v="1"/>
    <s v="Solucionado - Por traslado"/>
    <s v="DEL EDIFICIO PARQUE BANDERAS P.H SOLICITAMOS COPIA DEL ACTO ADMINISTRATIVO DONDE SE AUTORIZA EL USO DEL MONUMENTO A LAS BANDERAS COMO PLAZA DE EVENTOS ESPECIALMENTE DE GRUPOS MUSICALES"/>
    <s v="ESTRATEGICO"/>
    <m/>
    <s v="false"/>
    <s v="true"/>
    <s v="false"/>
    <m/>
    <m/>
    <s v="false"/>
    <m/>
    <s v="Estimados(as) companeros(as) de la Secretaria Distrital de Gobierno  por favor remitir la presente peticion a la Alcaldia Local de Kennedy por ser competencia de esta ultima. Gracias"/>
    <s v="08 - KENNEDY"/>
    <s v="47 - KENNEDY CENTRAL"/>
    <s v="TECHO"/>
    <n v="3"/>
    <m/>
    <m/>
    <m/>
    <m/>
    <x v="3"/>
    <d v="2023-05-25T00:00:00"/>
    <x v="3"/>
    <d v="2023-06-02T00:00:00"/>
    <m/>
    <d v="2023-05-24T00:00:00"/>
    <s v=" "/>
    <s v=" "/>
    <s v=" "/>
    <s v=" "/>
    <s v=" "/>
    <d v="2023-06-16T00:00:00"/>
    <n v="10"/>
    <m/>
    <s v=" "/>
    <x v="2"/>
    <x v="0"/>
    <x v="0"/>
    <n v="0"/>
    <s v="Registro para atencion"/>
    <s v="Funcionario"/>
    <d v="2023-06-05T00:00:00"/>
    <n v="2"/>
    <n v="0"/>
    <s v="Reciba un cordial saludo  apreciado Ciudadano(a) Una vez analizada su peticion y de acuerdo con la ley 1755 de 2015  trasladamos su caso al Instituto de Desarrollo Urbano-IDU  Secretaria de Cultura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l Instituto de Desarrollo Urbano-IDU  Secretaria de Cultura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representacion de"/>
    <s v="Cedula de ciudadania"/>
    <s v="MARTHA CECILIA ROMERO SANTOS"/>
    <n v="51733629"/>
    <s v="No brinda informacion"/>
    <s v="copropiedadbanderasph@gmail.com"/>
    <m/>
    <n v="3143213687"/>
    <m/>
    <m/>
    <m/>
    <m/>
    <m/>
    <s v="false"/>
    <s v="true"/>
    <x v="1"/>
    <x v="1"/>
    <n v="1"/>
    <s v="Recibida"/>
    <s v="Por el ciudadano"/>
    <m/>
    <s v="PERIODO ANTERIOR"/>
    <s v="Gestion oportuna (DTL)"/>
    <s v=" "/>
    <m/>
    <s v="GESTIONADOS"/>
    <x v="0"/>
    <m/>
    <m/>
    <m/>
    <m/>
    <m/>
  </r>
  <r>
    <x v="4"/>
    <b v="0"/>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2"/>
    <s v="Solucionado por asignar - Trasladar"/>
    <s v="SOLICITUD DE INFORMACION Y COPIA DE LOS SIGUIENTES DOCUMENTOS  - INFORMACION SOBRE EL RUPI 833-3 - COPIA DEL ACTA DE RECIBO NO. 029 DE 24 DE SEPTIEMBRE DE 1981 DEL DADEP JUNTO CON SUS ANEXOS - COPIA DEL OFICIO APROBATORIO NO. 5030 DE 22 DE MAYO DE 1981 DEL DEPARTAMENTO ADMINISTRATIVO DE PLANEACION DISTRITAL AHORA SDP 899999061-9 JUNTO CON SUS ANEXOS.  "/>
    <s v="MISIONAL"/>
    <m/>
    <s v="false"/>
    <s v="true"/>
    <s v="false"/>
    <m/>
    <m/>
    <s v="false"/>
    <m/>
    <m/>
    <s v="02 - CHAPINERO"/>
    <s v="88 - EL REFUGIO"/>
    <s v="EL REFUGIO"/>
    <n v="4"/>
    <n v="-7405496"/>
    <n v="46549859"/>
    <m/>
    <m/>
    <x v="4"/>
    <d v="2023-06-05T00:00:00"/>
    <x v="4"/>
    <d v="2023-06-05T00:00:00"/>
    <m/>
    <d v="2023-06-02T00:00:00"/>
    <s v=" "/>
    <s v=" "/>
    <s v=" "/>
    <s v=" "/>
    <s v=" "/>
    <d v="2023-06-20T00:00:00"/>
    <n v="10"/>
    <m/>
    <s v=" "/>
    <x v="3"/>
    <x v="0"/>
    <x v="0"/>
    <n v="0"/>
    <s v="Registro para atencion"/>
    <s v="Funcionario"/>
    <d v="2023-06-06T00:00:00"/>
    <n v="2"/>
    <n v="0"/>
    <s v="Reciba un cordial saludo  apreciado ciudadano (a) Su solicitud ha sido asignada a la Subdireccion de Registro Inmobiliario de la Defensoria del Espacio Publico con el radicado Orfeo Dadep No. 20234000119592 igualmente de conformidad con el articulo 21 de la Ley 1755 de 2015  se da traslado a la Secretaria de Planeacion  para que proceda de conformidad con sus competencias.  Puede hacer seguimiento a su solicitud a traves de Bogota te escucha-Sistema de Quejas y Soluciones con el numero Sdqs 2607102023 y en https //www.dadep.gov.co/atencion-a-la-ciudadania/consulte-el-estado-de-su-radicado con el Orfeo No. 20234000119592 con el codigo de verificacion j3+T8i Feliz dia  "/>
    <s v="Reciba un cordial saludo  apreciado ciudadano (a) Su solicitud ha sido asignada a la Subdireccion de Registro Inmobiliario de la Defensoria del Espacio Publico con el radicado Orfeo Dadep No. 20234000119592 igualmente de conformidad con el articulo 21 de la Ley 1755 de 2015  se da traslado a la Secretaria de Planeacion  para que proceda de conformidad con sus competencias.  Puede hacer seguimiento a su solicitud a traves de Bogota te escucha-Sistema de Quejas y Soluciones con el numero Sdqs 2607102023 y en https //www.dadep.gov.co/atencion-a-la-ciudadania/consulte-el-estado-de-su-radicado con el Orfeo No. 20234000119592 con el codigo de verificacion j3+T8i Feliz dia  "/>
    <s v="Natural"/>
    <s v="Natural"/>
    <s v="Peticionario Identificado"/>
    <s v="omesa32"/>
    <s v="En nombre propio"/>
    <s v="Cedula de ciudadania"/>
    <s v="JUAN ESTEBAN VARGAS ABARKA"/>
    <n v="1000285913"/>
    <s v="No brinda informacion"/>
    <s v="juanestebanvargasabarka@gmail.com"/>
    <m/>
    <n v="3045288097"/>
    <s v="AK 30 25 94"/>
    <s v="13 - TEUSAQUILLO"/>
    <s v="101 - TEUSAQUILLO"/>
    <s v="LAS AMERICAS"/>
    <n v="3"/>
    <s v="false"/>
    <s v="true"/>
    <x v="2"/>
    <x v="1"/>
    <n v="1"/>
    <s v="Registrada"/>
    <s v="Por el ciudadano"/>
    <m/>
    <s v="PERIODO ACTUAL"/>
    <s v="Gestion oportuna (DTL)"/>
    <s v=" "/>
    <m/>
    <s v="GESTIONADOS"/>
    <x v="0"/>
    <m/>
    <m/>
    <m/>
    <m/>
    <m/>
  </r>
  <r>
    <x v="5"/>
    <b v="0"/>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1"/>
    <s v="Solucionado - Por traslado"/>
    <s v="SOLICITO COMEDIDAMENTE SE TOMEN LOS CORRECTIVOS PERTINENTES A LA INVASION DEL ESPACIO PUBLICO POR PARTE DE LOS MOTOCICLISTA  YA QUE INVADEN LAS ACERAS Y LA VIA PUBLICA  FOMENTANDO EL DESORDEN  ASI MISMO LOS TALLERES DE REPACION DE MOTOS INVANDEN Y TRABAJAN SOBRE LAS ACERAS  INCOMODANDO EL ACCESO DE LOS TRANSEUNTES  SERIA BUENO QUE LA ALCALDIA TOMARA LOS CORRECTIVOS DEL CASO  ES MAS HASTA LA MISMA POLICIA EN SU AFAN QUE LES REPAREN LAS MOTOS INVADEN LAS ACERAS  DEMOSTRANDO CON ESTO SU MAL EJEMPLO."/>
    <s v="ESTRATEGICO"/>
    <m/>
    <s v="false"/>
    <s v="false"/>
    <s v="false"/>
    <m/>
    <m/>
    <s v="false"/>
    <m/>
    <m/>
    <s v="12 - BARRIOS UNIDOS"/>
    <s v="98 - LOS ALCAZARES"/>
    <s v="QUINTA MUTIS"/>
    <n v="3"/>
    <n v="-740725426375866"/>
    <n v="4652912206129230"/>
    <m/>
    <m/>
    <x v="5"/>
    <d v="2023-06-20T00:00:00"/>
    <x v="5"/>
    <d v="2023-06-20T00:00:00"/>
    <m/>
    <d v="2023-06-19T00:00:00"/>
    <s v=" "/>
    <s v=" "/>
    <s v=" "/>
    <s v=" "/>
    <s v=" "/>
    <d v="2023-07-04T00:00:00"/>
    <n v="9"/>
    <m/>
    <s v=" "/>
    <x v="4"/>
    <x v="2"/>
    <x v="0"/>
    <n v="0"/>
    <s v="Registro para atencion"/>
    <s v="Funcionario"/>
    <d v="2023-06-21T00:00:00"/>
    <n v="2"/>
    <n v="0"/>
    <s v="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x v="3"/>
    <x v="1"/>
    <n v="1"/>
    <s v="Registrada"/>
    <s v="Por el ciudadano"/>
    <m/>
    <s v="PERIODO ACTUAL"/>
    <s v="Gestion oportuna (DTL)"/>
    <s v=" "/>
    <s v="0-3."/>
    <s v="GESTIONADOS"/>
    <x v="0"/>
    <m/>
    <m/>
    <m/>
    <m/>
    <m/>
  </r>
  <r>
    <x v="6"/>
    <b v="0"/>
    <s v="GOBIERNO"/>
    <s v="ENTIDADES DISTRITALES"/>
    <s v="DEFENSORIA DEL ESPACIO PUBLICO"/>
    <s v="Oficina de Atencion a la Ciudadania | Puede Consolidar | Trasladar Entidades"/>
    <s v="AREA DE ATENCION A LA CIUDADANIA"/>
    <m/>
    <s v="ESPACIO PUBLICO"/>
    <s v="ESPACIO PUBLICO"/>
    <s v="ASESORIA EN LA ADMINISTRACION Y SOSTENIBILIDAD DEL ESPACIO PUBLICO"/>
    <s v="Olga Lucia Mesa Moreno"/>
    <s v="Activo"/>
    <m/>
    <s v="WEB"/>
    <s v="SOLICITUD DE ACCESO A LA INFORMACION"/>
    <s v="En tramite - Por traslado"/>
    <x v="0"/>
    <s v="Solucionado - Por asignacion"/>
    <s v="DERECHO DE PETICION SOBRE ARQUITECTURA E INTERVENCIONES DEL ESPACIO PUBLICO"/>
    <s v="MISIONAL"/>
    <m/>
    <s v="false"/>
    <s v="true"/>
    <s v="false"/>
    <m/>
    <m/>
    <s v="false"/>
    <m/>
    <m/>
    <s v="02 - CHAPINERO"/>
    <s v="99 - CHAPINERO"/>
    <s v="CHAPINERO CENTRAL"/>
    <n v="4"/>
    <n v="-7406238108873360"/>
    <n v="4650398524197660"/>
    <m/>
    <m/>
    <x v="6"/>
    <d v="2023-06-27T00:00:00"/>
    <x v="6"/>
    <d v="2023-06-28T00:00:00"/>
    <m/>
    <d v="2023-06-26T00:00:00"/>
    <s v=" "/>
    <s v=" "/>
    <s v=" "/>
    <s v=" "/>
    <s v=" "/>
    <d v="2023-07-12T00:00:00"/>
    <n v="9"/>
    <m/>
    <s v=" "/>
    <x v="5"/>
    <x v="0"/>
    <x v="0"/>
    <n v="0"/>
    <s v="Registro para atencion"/>
    <s v="Funcionario"/>
    <d v="2023-06-29T00:00:00"/>
    <n v="2"/>
    <n v="0"/>
    <s v="Reciba un cordial saludo  apreciado ciudadano(a) Su solicitud ha sido asignada a la Subdireccion de Gestion Inmobiliaria y Espacio Publico de la Defensoria del Espacio Publico con el radicado Orfeo Dadep No. 20234000138282 Puede hacer seguimiento a su solicitud a traves de Bogota te escucha-Sistema de Quejas y Soluciones con el numero Sdqs 2925802023 y en https //www.dadep.gov.co/atencion-a-la-ciudadania/consulte-el-estado-de-su-radicado con el Orfeo No. 20234000138282 con el codigo de verificacion 5jB!bU Feliz dia "/>
    <s v="Reciba un cordial saludo  apreciado ciudadano(a) Su solicitud ha sido asignada a la Subdireccion de Gestion Inmobiliaria y Espacio Publico de la Defensoria del Espacio Publico con el radicado Orfeo Dadep No. 20234000138282 Puede hacer seguimiento a su solicitud a traves de Bogota te escucha-Sistema de Quejas y Soluciones con el numero Sdqs 2925802023 y en https //www.dadep.gov.co/atencion-a-la-ciudadania/consulte-el-estado-de-su-radicado con el Orfeo No. 20234000138282 con el codigo de verificacion 5jB!bU Feliz dia "/>
    <m/>
    <m/>
    <s v="Anonimo"/>
    <s v="omesa32"/>
    <s v="En nombre propio"/>
    <m/>
    <s v="ANONIMO"/>
    <m/>
    <m/>
    <m/>
    <m/>
    <m/>
    <m/>
    <m/>
    <m/>
    <m/>
    <m/>
    <s v="false"/>
    <s v="false"/>
    <x v="0"/>
    <x v="0"/>
    <n v="1"/>
    <s v="Recibida"/>
    <s v="Por el ciudadano"/>
    <m/>
    <s v="PERIODO ACTUAL"/>
    <s v="Gestion oportuna (DTL)"/>
    <s v=" "/>
    <s v="0-3."/>
    <s v="GESTIONADOS"/>
    <x v="1"/>
    <m/>
    <m/>
    <m/>
    <m/>
    <m/>
  </r>
  <r>
    <x v="7"/>
    <b v="0"/>
    <s v="GOBIERNO"/>
    <s v="ENTIDADES DISTRITALES"/>
    <s v="DEFENSORIA DEL ESPACIO PUBLICO"/>
    <s v="Oficina de Atencion a la Ciudadania | Puede Consolidar | Trasladar Entidades"/>
    <s v="AREA DE ATENCION A LA CIUDADANIA"/>
    <m/>
    <s v="ESPACIO PUBLICO"/>
    <s v="POLITICAS PROGRAMAS Y LINEAMIENTOS"/>
    <s v="PROYECTOS DE INVERSION"/>
    <s v="Olga Lucia Mesa Moreno"/>
    <s v="Activo"/>
    <m/>
    <s v="WEB"/>
    <s v="SOLICITUD DE ACCESO A LA INFORMACION"/>
    <s v="Registro - con preclasificacion"/>
    <x v="0"/>
    <s v="Solucionado - Por asignacion"/>
    <s v="ARQUITECTURA Y ESPACIO PUBLICO"/>
    <s v="SOPORTE"/>
    <m/>
    <s v="false"/>
    <s v="true"/>
    <s v="false"/>
    <m/>
    <m/>
    <s v="false"/>
    <m/>
    <m/>
    <s v="02 - CHAPINERO"/>
    <s v="99 - CHAPINERO"/>
    <s v="CHAPINERO NORTE"/>
    <n v="4"/>
    <m/>
    <m/>
    <m/>
    <m/>
    <x v="6"/>
    <d v="2023-06-27T00:00:00"/>
    <x v="7"/>
    <d v="2023-06-27T00:00:00"/>
    <m/>
    <d v="2023-06-26T00:00:00"/>
    <s v=" "/>
    <s v=" "/>
    <s v=" "/>
    <s v=" "/>
    <s v=" "/>
    <d v="2023-07-11T00:00:00"/>
    <n v="9"/>
    <m/>
    <s v=" "/>
    <x v="6"/>
    <x v="0"/>
    <x v="0"/>
    <n v="0"/>
    <s v="Registro para atencion"/>
    <s v="Funcionario"/>
    <d v="2023-06-28T00:00:00"/>
    <n v="2"/>
    <n v="0"/>
    <s v="Reciba un cordial saludo  apreciado ciudadano(a) Su solicitud ha sido asignada a la Direccion de la Defensoria del Espacio Publico con el radicado Orfeo Dadep No. 20234000137432 Puede hacer seguimiento a su solicitud a traves de Bogota te escucha-Sistema de Quejas y Soluciones con el numero Sdqs 2928942023 y en https //www.dadep.gov.co/atencion-a-la-ciudadania/consulte-el-estado-de-su-radicado con el Orfeo No. 20234000137432 con el codigo de verificacion -pA0&amp;D Feliz dia "/>
    <s v="Reciba un cordial saludo  apreciado ciudadano(a) Su solicitud ha sido asignada a la Direccion de la Defensoria del Espacio Publico con el radicado Orfeo Dadep No. 20234000137432 Puede hacer seguimiento a su solicitud a traves de Bogota te escucha-Sistema de Quejas y Soluciones con el numero Sdqs 2928942023 y en https //www.dadep.gov.co/atencion-a-la-ciudadania/consulte-el-estado-de-su-radicado con el Orfeo No. 20234000137432 con el codigo de verificacion -pA0&amp;D Feliz dia "/>
    <s v="Natural"/>
    <s v="Natural"/>
    <s v="Peticionario Identificado"/>
    <s v="omesa32"/>
    <s v="En nombre propio"/>
    <s v="Cedula de ciudadania"/>
    <s v="ALEJANDRO  RODRIGUEZ PABON"/>
    <n v="1019134714"/>
    <s v="No brinda informacion"/>
    <s v="alejandro.rodriguez@temblores.org"/>
    <n v="3152948549"/>
    <n v="3152948549"/>
    <m/>
    <s v="02 - CHAPINERO"/>
    <s v="99 - CHAPINERO"/>
    <s v="CHAPINERO NORTE"/>
    <n v="4"/>
    <s v="false"/>
    <s v="true"/>
    <x v="0"/>
    <x v="0"/>
    <n v="1"/>
    <s v="Registrada"/>
    <s v="Por el ciudadano"/>
    <m/>
    <s v="PERIODO ACTUAL"/>
    <s v="Gestion oportuna (DTL)"/>
    <s v=" "/>
    <s v="0-3."/>
    <s v="GESTIONADOS"/>
    <x v="1"/>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B777F5-33B1-4C4D-928C-DBE79D12937D}" name="TablaDinámica2"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12" firstHeaderRow="1" firstDataRow="1" firstDataCol="7"/>
  <pivotFields count="100">
    <pivotField axis="axisRow" compact="0" outline="0" showAll="0" defaultSubtotal="0">
      <items count="9">
        <item x="0"/>
        <item x="1"/>
        <item x="2"/>
        <item m="1" x="8"/>
        <item x="4"/>
        <item x="5"/>
        <item x="6"/>
        <item x="7"/>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8">
        <item x="0"/>
        <item x="1"/>
        <item x="2"/>
        <item m="1" x="7"/>
        <item x="4"/>
        <item x="5"/>
        <item x="6"/>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
        <item h="1" m="1" x="8"/>
        <item x="4"/>
        <item x="2"/>
        <item x="0"/>
        <item x="1"/>
        <item x="5"/>
        <item x="7"/>
        <item x="6"/>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5">
        <item m="1" x="13"/>
        <item m="1" x="9"/>
        <item m="1" x="10"/>
        <item m="1" x="11"/>
        <item m="1" x="7"/>
        <item m="1" x="12"/>
        <item m="1" x="8"/>
        <item m="1" x="14"/>
        <item x="0"/>
        <item x="1"/>
        <item x="2"/>
        <item x="3"/>
        <item x="4"/>
        <item x="5"/>
        <item x="6"/>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7">
    <field x="0"/>
    <field x="38"/>
    <field x="53"/>
    <field x="94"/>
    <field x="40"/>
    <field x="54"/>
    <field x="55"/>
  </rowFields>
  <rowItems count="8">
    <i>
      <x/>
      <x/>
      <x v="8"/>
      <x/>
      <x v="3"/>
      <x/>
      <x/>
    </i>
    <i>
      <x v="1"/>
      <x v="1"/>
      <x v="8"/>
      <x/>
      <x v="4"/>
      <x/>
      <x/>
    </i>
    <i>
      <x v="2"/>
      <x v="2"/>
      <x v="9"/>
      <x/>
      <x v="2"/>
      <x v="1"/>
      <x/>
    </i>
    <i>
      <x v="4"/>
      <x v="4"/>
      <x v="11"/>
      <x/>
      <x v="1"/>
      <x/>
      <x/>
    </i>
    <i>
      <x v="5"/>
      <x v="5"/>
      <x v="12"/>
      <x/>
      <x v="5"/>
      <x v="2"/>
      <x/>
    </i>
    <i>
      <x v="6"/>
      <x v="6"/>
      <x v="13"/>
      <x v="1"/>
      <x v="7"/>
      <x/>
      <x/>
    </i>
    <i>
      <x v="7"/>
      <x v="6"/>
      <x v="14"/>
      <x v="1"/>
      <x v="6"/>
      <x/>
      <x/>
    </i>
    <i>
      <x v="8"/>
      <x v="7"/>
      <x v="10"/>
      <x/>
      <x v="8"/>
      <x/>
      <x/>
    </i>
  </rowItems>
  <colItems count="1">
    <i/>
  </colItems>
  <formats count="53">
    <format dxfId="63">
      <pivotArea field="54" type="button" dataOnly="0" labelOnly="1" outline="0" axis="axisRow" fieldPosition="5"/>
    </format>
    <format dxfId="62">
      <pivotArea dataOnly="0" labelOnly="1" outline="0" fieldPosition="0">
        <references count="6">
          <reference field="0" count="1" selected="0">
            <x v="0"/>
          </reference>
          <reference field="38" count="1" selected="0">
            <x v="0"/>
          </reference>
          <reference field="40" count="1" selected="0">
            <x v="3"/>
          </reference>
          <reference field="53" count="1" selected="0">
            <x v="8"/>
          </reference>
          <reference field="54" count="1">
            <x v="0"/>
          </reference>
          <reference field="94" count="1" selected="0">
            <x v="0"/>
          </reference>
        </references>
      </pivotArea>
    </format>
    <format dxfId="61">
      <pivotArea dataOnly="0" labelOnly="1" outline="0" fieldPosition="0">
        <references count="6">
          <reference field="0" count="1" selected="0">
            <x v="2"/>
          </reference>
          <reference field="38" count="1" selected="0">
            <x v="2"/>
          </reference>
          <reference field="40" count="1" selected="0">
            <x v="2"/>
          </reference>
          <reference field="53" count="1" selected="0">
            <x v="9"/>
          </reference>
          <reference field="54" count="1">
            <x v="1"/>
          </reference>
          <reference field="94" count="1" selected="0">
            <x v="0"/>
          </reference>
        </references>
      </pivotArea>
    </format>
    <format dxfId="60">
      <pivotArea dataOnly="0" labelOnly="1" outline="0" fieldPosition="0">
        <references count="6">
          <reference field="0" count="1" selected="0">
            <x v="4"/>
          </reference>
          <reference field="38" count="1" selected="0">
            <x v="4"/>
          </reference>
          <reference field="40" count="1" selected="0">
            <x v="1"/>
          </reference>
          <reference field="53" count="1" selected="0">
            <x v="11"/>
          </reference>
          <reference field="54" count="1">
            <x v="0"/>
          </reference>
          <reference field="94" count="1" selected="0">
            <x v="0"/>
          </reference>
        </references>
      </pivotArea>
    </format>
    <format dxfId="59">
      <pivotArea dataOnly="0" labelOnly="1" outline="0" fieldPosition="0">
        <references count="6">
          <reference field="0" count="1" selected="0">
            <x v="5"/>
          </reference>
          <reference field="38" count="1" selected="0">
            <x v="5"/>
          </reference>
          <reference field="40" count="1" selected="0">
            <x v="5"/>
          </reference>
          <reference field="53" count="1" selected="0">
            <x v="12"/>
          </reference>
          <reference field="54" count="1">
            <x v="2"/>
          </reference>
          <reference field="94" count="1" selected="0">
            <x v="0"/>
          </reference>
        </references>
      </pivotArea>
    </format>
    <format dxfId="58">
      <pivotArea dataOnly="0" labelOnly="1" outline="0" fieldPosition="0">
        <references count="6">
          <reference field="0" count="1" selected="0">
            <x v="6"/>
          </reference>
          <reference field="38" count="1" selected="0">
            <x v="6"/>
          </reference>
          <reference field="40" count="1" selected="0">
            <x v="7"/>
          </reference>
          <reference field="53" count="1" selected="0">
            <x v="13"/>
          </reference>
          <reference field="54" count="1">
            <x v="0"/>
          </reference>
          <reference field="94" count="1" selected="0">
            <x v="1"/>
          </reference>
        </references>
      </pivotArea>
    </format>
    <format dxfId="57">
      <pivotArea type="all" dataOnly="0" outline="0" fieldPosition="0"/>
    </format>
    <format dxfId="56">
      <pivotArea field="0" type="button" dataOnly="0" labelOnly="1" outline="0" axis="axisRow" fieldPosition="0"/>
    </format>
    <format dxfId="55">
      <pivotArea field="38" type="button" dataOnly="0" labelOnly="1" outline="0" axis="axisRow" fieldPosition="1"/>
    </format>
    <format dxfId="54">
      <pivotArea field="53" type="button" dataOnly="0" labelOnly="1" outline="0" axis="axisRow" fieldPosition="2"/>
    </format>
    <format dxfId="53">
      <pivotArea field="94" type="button" dataOnly="0" labelOnly="1" outline="0" axis="axisRow" fieldPosition="3"/>
    </format>
    <format dxfId="52">
      <pivotArea field="40" type="button" dataOnly="0" labelOnly="1" outline="0" axis="axisRow" fieldPosition="4"/>
    </format>
    <format dxfId="51">
      <pivotArea field="54" type="button" dataOnly="0" labelOnly="1" outline="0" axis="axisRow" fieldPosition="5"/>
    </format>
    <format dxfId="50">
      <pivotArea field="55" type="button" dataOnly="0" labelOnly="1" outline="0" axis="axisRow" fieldPosition="6"/>
    </format>
    <format dxfId="49">
      <pivotArea dataOnly="0" labelOnly="1" outline="0" fieldPosition="0">
        <references count="1">
          <reference field="0" count="0"/>
        </references>
      </pivotArea>
    </format>
    <format dxfId="48">
      <pivotArea dataOnly="0" labelOnly="1" outline="0" fieldPosition="0">
        <references count="2">
          <reference field="0" count="1" selected="0">
            <x v="0"/>
          </reference>
          <reference field="38" count="1">
            <x v="0"/>
          </reference>
        </references>
      </pivotArea>
    </format>
    <format dxfId="47">
      <pivotArea dataOnly="0" labelOnly="1" outline="0" fieldPosition="0">
        <references count="2">
          <reference field="0" count="1" selected="0">
            <x v="1"/>
          </reference>
          <reference field="38" count="1">
            <x v="1"/>
          </reference>
        </references>
      </pivotArea>
    </format>
    <format dxfId="46">
      <pivotArea dataOnly="0" labelOnly="1" outline="0" fieldPosition="0">
        <references count="2">
          <reference field="0" count="1" selected="0">
            <x v="2"/>
          </reference>
          <reference field="38" count="1">
            <x v="2"/>
          </reference>
        </references>
      </pivotArea>
    </format>
    <format dxfId="45">
      <pivotArea dataOnly="0" labelOnly="1" outline="0" fieldPosition="0">
        <references count="2">
          <reference field="0" count="1" selected="0">
            <x v="4"/>
          </reference>
          <reference field="38" count="1">
            <x v="4"/>
          </reference>
        </references>
      </pivotArea>
    </format>
    <format dxfId="44">
      <pivotArea dataOnly="0" labelOnly="1" outline="0" fieldPosition="0">
        <references count="2">
          <reference field="0" count="1" selected="0">
            <x v="5"/>
          </reference>
          <reference field="38" count="1">
            <x v="5"/>
          </reference>
        </references>
      </pivotArea>
    </format>
    <format dxfId="43">
      <pivotArea dataOnly="0" labelOnly="1" outline="0" fieldPosition="0">
        <references count="2">
          <reference field="0" count="1" selected="0">
            <x v="6"/>
          </reference>
          <reference field="38" count="1">
            <x v="6"/>
          </reference>
        </references>
      </pivotArea>
    </format>
    <format dxfId="42">
      <pivotArea dataOnly="0" labelOnly="1" outline="0" fieldPosition="0">
        <references count="2">
          <reference field="0" count="1" selected="0">
            <x v="8"/>
          </reference>
          <reference field="38" count="1">
            <x v="7"/>
          </reference>
        </references>
      </pivotArea>
    </format>
    <format dxfId="41">
      <pivotArea dataOnly="0" labelOnly="1" outline="0" fieldPosition="0">
        <references count="3">
          <reference field="0" count="1" selected="0">
            <x v="0"/>
          </reference>
          <reference field="38" count="1" selected="0">
            <x v="0"/>
          </reference>
          <reference field="53" count="1">
            <x v="8"/>
          </reference>
        </references>
      </pivotArea>
    </format>
    <format dxfId="40">
      <pivotArea dataOnly="0" labelOnly="1" outline="0" fieldPosition="0">
        <references count="3">
          <reference field="0" count="1" selected="0">
            <x v="2"/>
          </reference>
          <reference field="38" count="1" selected="0">
            <x v="2"/>
          </reference>
          <reference field="53" count="1">
            <x v="9"/>
          </reference>
        </references>
      </pivotArea>
    </format>
    <format dxfId="39">
      <pivotArea dataOnly="0" labelOnly="1" outline="0" fieldPosition="0">
        <references count="3">
          <reference field="0" count="1" selected="0">
            <x v="4"/>
          </reference>
          <reference field="38" count="1" selected="0">
            <x v="4"/>
          </reference>
          <reference field="53" count="1">
            <x v="11"/>
          </reference>
        </references>
      </pivotArea>
    </format>
    <format dxfId="38">
      <pivotArea dataOnly="0" labelOnly="1" outline="0" fieldPosition="0">
        <references count="3">
          <reference field="0" count="1" selected="0">
            <x v="5"/>
          </reference>
          <reference field="38" count="1" selected="0">
            <x v="5"/>
          </reference>
          <reference field="53" count="1">
            <x v="12"/>
          </reference>
        </references>
      </pivotArea>
    </format>
    <format dxfId="37">
      <pivotArea dataOnly="0" labelOnly="1" outline="0" fieldPosition="0">
        <references count="3">
          <reference field="0" count="1" selected="0">
            <x v="6"/>
          </reference>
          <reference field="38" count="1" selected="0">
            <x v="6"/>
          </reference>
          <reference field="53" count="1">
            <x v="13"/>
          </reference>
        </references>
      </pivotArea>
    </format>
    <format dxfId="36">
      <pivotArea dataOnly="0" labelOnly="1" outline="0" fieldPosition="0">
        <references count="3">
          <reference field="0" count="1" selected="0">
            <x v="7"/>
          </reference>
          <reference field="38" count="1" selected="0">
            <x v="6"/>
          </reference>
          <reference field="53" count="1">
            <x v="14"/>
          </reference>
        </references>
      </pivotArea>
    </format>
    <format dxfId="35">
      <pivotArea dataOnly="0" labelOnly="1" outline="0" fieldPosition="0">
        <references count="3">
          <reference field="0" count="1" selected="0">
            <x v="8"/>
          </reference>
          <reference field="38" count="1" selected="0">
            <x v="7"/>
          </reference>
          <reference field="53" count="1">
            <x v="10"/>
          </reference>
        </references>
      </pivotArea>
    </format>
    <format dxfId="34">
      <pivotArea dataOnly="0" labelOnly="1" outline="0" fieldPosition="0">
        <references count="4">
          <reference field="0" count="1" selected="0">
            <x v="0"/>
          </reference>
          <reference field="38" count="1" selected="0">
            <x v="0"/>
          </reference>
          <reference field="53" count="1" selected="0">
            <x v="8"/>
          </reference>
          <reference field="94" count="1">
            <x v="0"/>
          </reference>
        </references>
      </pivotArea>
    </format>
    <format dxfId="33">
      <pivotArea dataOnly="0" labelOnly="1" outline="0" fieldPosition="0">
        <references count="4">
          <reference field="0" count="1" selected="0">
            <x v="6"/>
          </reference>
          <reference field="38" count="1" selected="0">
            <x v="6"/>
          </reference>
          <reference field="53" count="1" selected="0">
            <x v="13"/>
          </reference>
          <reference field="94" count="1">
            <x v="1"/>
          </reference>
        </references>
      </pivotArea>
    </format>
    <format dxfId="32">
      <pivotArea dataOnly="0" labelOnly="1" outline="0" fieldPosition="0">
        <references count="4">
          <reference field="0" count="1" selected="0">
            <x v="8"/>
          </reference>
          <reference field="38" count="1" selected="0">
            <x v="7"/>
          </reference>
          <reference field="53" count="1" selected="0">
            <x v="10"/>
          </reference>
          <reference field="94" count="1">
            <x v="0"/>
          </reference>
        </references>
      </pivotArea>
    </format>
    <format dxfId="31">
      <pivotArea dataOnly="0" labelOnly="1" outline="0" fieldPosition="0">
        <references count="5">
          <reference field="0" count="1" selected="0">
            <x v="0"/>
          </reference>
          <reference field="38" count="1" selected="0">
            <x v="0"/>
          </reference>
          <reference field="40" count="1">
            <x v="3"/>
          </reference>
          <reference field="53" count="1" selected="0">
            <x v="8"/>
          </reference>
          <reference field="94" count="1" selected="0">
            <x v="0"/>
          </reference>
        </references>
      </pivotArea>
    </format>
    <format dxfId="30">
      <pivotArea dataOnly="0" labelOnly="1" outline="0" fieldPosition="0">
        <references count="5">
          <reference field="0" count="1" selected="0">
            <x v="1"/>
          </reference>
          <reference field="38" count="1" selected="0">
            <x v="1"/>
          </reference>
          <reference field="40" count="1">
            <x v="4"/>
          </reference>
          <reference field="53" count="1" selected="0">
            <x v="8"/>
          </reference>
          <reference field="94" count="1" selected="0">
            <x v="0"/>
          </reference>
        </references>
      </pivotArea>
    </format>
    <format dxfId="29">
      <pivotArea dataOnly="0" labelOnly="1" outline="0" fieldPosition="0">
        <references count="5">
          <reference field="0" count="1" selected="0">
            <x v="2"/>
          </reference>
          <reference field="38" count="1" selected="0">
            <x v="2"/>
          </reference>
          <reference field="40" count="1">
            <x v="2"/>
          </reference>
          <reference field="53" count="1" selected="0">
            <x v="9"/>
          </reference>
          <reference field="94" count="1" selected="0">
            <x v="0"/>
          </reference>
        </references>
      </pivotArea>
    </format>
    <format dxfId="28">
      <pivotArea dataOnly="0" labelOnly="1" outline="0" fieldPosition="0">
        <references count="5">
          <reference field="0" count="1" selected="0">
            <x v="4"/>
          </reference>
          <reference field="38" count="1" selected="0">
            <x v="4"/>
          </reference>
          <reference field="40" count="1">
            <x v="1"/>
          </reference>
          <reference field="53" count="1" selected="0">
            <x v="11"/>
          </reference>
          <reference field="94" count="1" selected="0">
            <x v="0"/>
          </reference>
        </references>
      </pivotArea>
    </format>
    <format dxfId="27">
      <pivotArea dataOnly="0" labelOnly="1" outline="0" fieldPosition="0">
        <references count="5">
          <reference field="0" count="1" selected="0">
            <x v="5"/>
          </reference>
          <reference field="38" count="1" selected="0">
            <x v="5"/>
          </reference>
          <reference field="40" count="1">
            <x v="5"/>
          </reference>
          <reference field="53" count="1" selected="0">
            <x v="12"/>
          </reference>
          <reference field="94" count="1" selected="0">
            <x v="0"/>
          </reference>
        </references>
      </pivotArea>
    </format>
    <format dxfId="26">
      <pivotArea dataOnly="0" labelOnly="1" outline="0" fieldPosition="0">
        <references count="5">
          <reference field="0" count="1" selected="0">
            <x v="6"/>
          </reference>
          <reference field="38" count="1" selected="0">
            <x v="6"/>
          </reference>
          <reference field="40" count="1">
            <x v="7"/>
          </reference>
          <reference field="53" count="1" selected="0">
            <x v="13"/>
          </reference>
          <reference field="94" count="1" selected="0">
            <x v="1"/>
          </reference>
        </references>
      </pivotArea>
    </format>
    <format dxfId="25">
      <pivotArea dataOnly="0" labelOnly="1" outline="0" fieldPosition="0">
        <references count="5">
          <reference field="0" count="1" selected="0">
            <x v="7"/>
          </reference>
          <reference field="38" count="1" selected="0">
            <x v="6"/>
          </reference>
          <reference field="40" count="1">
            <x v="6"/>
          </reference>
          <reference field="53" count="1" selected="0">
            <x v="14"/>
          </reference>
          <reference field="94" count="1" selected="0">
            <x v="1"/>
          </reference>
        </references>
      </pivotArea>
    </format>
    <format dxfId="24">
      <pivotArea dataOnly="0" labelOnly="1" outline="0" fieldPosition="0">
        <references count="5">
          <reference field="0" count="1" selected="0">
            <x v="8"/>
          </reference>
          <reference field="38" count="1" selected="0">
            <x v="7"/>
          </reference>
          <reference field="40" count="1">
            <x v="8"/>
          </reference>
          <reference field="53" count="1" selected="0">
            <x v="10"/>
          </reference>
          <reference field="94" count="1" selected="0">
            <x v="0"/>
          </reference>
        </references>
      </pivotArea>
    </format>
    <format dxfId="23">
      <pivotArea dataOnly="0" labelOnly="1" outline="0" fieldPosition="0">
        <references count="6">
          <reference field="0" count="1" selected="0">
            <x v="0"/>
          </reference>
          <reference field="38" count="1" selected="0">
            <x v="0"/>
          </reference>
          <reference field="40" count="1" selected="0">
            <x v="3"/>
          </reference>
          <reference field="53" count="1" selected="0">
            <x v="8"/>
          </reference>
          <reference field="54" count="1">
            <x v="0"/>
          </reference>
          <reference field="94" count="1" selected="0">
            <x v="0"/>
          </reference>
        </references>
      </pivotArea>
    </format>
    <format dxfId="22">
      <pivotArea dataOnly="0" labelOnly="1" outline="0" fieldPosition="0">
        <references count="6">
          <reference field="0" count="1" selected="0">
            <x v="2"/>
          </reference>
          <reference field="38" count="1" selected="0">
            <x v="2"/>
          </reference>
          <reference field="40" count="1" selected="0">
            <x v="2"/>
          </reference>
          <reference field="53" count="1" selected="0">
            <x v="9"/>
          </reference>
          <reference field="54" count="1">
            <x v="1"/>
          </reference>
          <reference field="94" count="1" selected="0">
            <x v="0"/>
          </reference>
        </references>
      </pivotArea>
    </format>
    <format dxfId="21">
      <pivotArea dataOnly="0" labelOnly="1" outline="0" fieldPosition="0">
        <references count="6">
          <reference field="0" count="1" selected="0">
            <x v="4"/>
          </reference>
          <reference field="38" count="1" selected="0">
            <x v="4"/>
          </reference>
          <reference field="40" count="1" selected="0">
            <x v="1"/>
          </reference>
          <reference field="53" count="1" selected="0">
            <x v="11"/>
          </reference>
          <reference field="54" count="1">
            <x v="0"/>
          </reference>
          <reference field="94" count="1" selected="0">
            <x v="0"/>
          </reference>
        </references>
      </pivotArea>
    </format>
    <format dxfId="20">
      <pivotArea dataOnly="0" labelOnly="1" outline="0" fieldPosition="0">
        <references count="6">
          <reference field="0" count="1" selected="0">
            <x v="5"/>
          </reference>
          <reference field="38" count="1" selected="0">
            <x v="5"/>
          </reference>
          <reference field="40" count="1" selected="0">
            <x v="5"/>
          </reference>
          <reference field="53" count="1" selected="0">
            <x v="12"/>
          </reference>
          <reference field="54" count="1">
            <x v="2"/>
          </reference>
          <reference field="94" count="1" selected="0">
            <x v="0"/>
          </reference>
        </references>
      </pivotArea>
    </format>
    <format dxfId="19">
      <pivotArea dataOnly="0" labelOnly="1" outline="0" fieldPosition="0">
        <references count="6">
          <reference field="0" count="1" selected="0">
            <x v="6"/>
          </reference>
          <reference field="38" count="1" selected="0">
            <x v="6"/>
          </reference>
          <reference field="40" count="1" selected="0">
            <x v="7"/>
          </reference>
          <reference field="53" count="1" selected="0">
            <x v="13"/>
          </reference>
          <reference field="54" count="1">
            <x v="0"/>
          </reference>
          <reference field="94" count="1" selected="0">
            <x v="1"/>
          </reference>
        </references>
      </pivotArea>
    </format>
    <format dxfId="18">
      <pivotArea dataOnly="0" labelOnly="1" outline="0" fieldPosition="0">
        <references count="7">
          <reference field="0" count="1" selected="0">
            <x v="0"/>
          </reference>
          <reference field="38" count="1" selected="0">
            <x v="0"/>
          </reference>
          <reference field="40" count="1" selected="0">
            <x v="3"/>
          </reference>
          <reference field="53" count="1" selected="0">
            <x v="8"/>
          </reference>
          <reference field="54" count="1" selected="0">
            <x v="0"/>
          </reference>
          <reference field="55" count="0"/>
          <reference field="94" count="1" selected="0">
            <x v="0"/>
          </reference>
        </references>
      </pivotArea>
    </format>
    <format dxfId="17">
      <pivotArea dataOnly="0" labelOnly="1" outline="0" fieldPosition="0">
        <references count="7">
          <reference field="0" count="1" selected="0">
            <x v="1"/>
          </reference>
          <reference field="38" count="1" selected="0">
            <x v="1"/>
          </reference>
          <reference field="40" count="1" selected="0">
            <x v="4"/>
          </reference>
          <reference field="53" count="1" selected="0">
            <x v="8"/>
          </reference>
          <reference field="54" count="1" selected="0">
            <x v="0"/>
          </reference>
          <reference field="55" count="0"/>
          <reference field="94" count="1" selected="0">
            <x v="0"/>
          </reference>
        </references>
      </pivotArea>
    </format>
    <format dxfId="16">
      <pivotArea dataOnly="0" labelOnly="1" outline="0" fieldPosition="0">
        <references count="7">
          <reference field="0" count="1" selected="0">
            <x v="2"/>
          </reference>
          <reference field="38" count="1" selected="0">
            <x v="2"/>
          </reference>
          <reference field="40" count="1" selected="0">
            <x v="2"/>
          </reference>
          <reference field="53" count="1" selected="0">
            <x v="9"/>
          </reference>
          <reference field="54" count="1" selected="0">
            <x v="1"/>
          </reference>
          <reference field="55" count="0"/>
          <reference field="94" count="1" selected="0">
            <x v="0"/>
          </reference>
        </references>
      </pivotArea>
    </format>
    <format dxfId="15">
      <pivotArea dataOnly="0" labelOnly="1" outline="0" fieldPosition="0">
        <references count="7">
          <reference field="0" count="1" selected="0">
            <x v="4"/>
          </reference>
          <reference field="38" count="1" selected="0">
            <x v="4"/>
          </reference>
          <reference field="40" count="1" selected="0">
            <x v="1"/>
          </reference>
          <reference field="53" count="1" selected="0">
            <x v="11"/>
          </reference>
          <reference field="54" count="1" selected="0">
            <x v="0"/>
          </reference>
          <reference field="55" count="0"/>
          <reference field="94" count="1" selected="0">
            <x v="0"/>
          </reference>
        </references>
      </pivotArea>
    </format>
    <format dxfId="14">
      <pivotArea dataOnly="0" labelOnly="1" outline="0" fieldPosition="0">
        <references count="7">
          <reference field="0" count="1" selected="0">
            <x v="5"/>
          </reference>
          <reference field="38" count="1" selected="0">
            <x v="5"/>
          </reference>
          <reference field="40" count="1" selected="0">
            <x v="5"/>
          </reference>
          <reference field="53" count="1" selected="0">
            <x v="12"/>
          </reference>
          <reference field="54" count="1" selected="0">
            <x v="2"/>
          </reference>
          <reference field="55" count="0"/>
          <reference field="94" count="1" selected="0">
            <x v="0"/>
          </reference>
        </references>
      </pivotArea>
    </format>
    <format dxfId="13">
      <pivotArea dataOnly="0" labelOnly="1" outline="0" fieldPosition="0">
        <references count="7">
          <reference field="0" count="1" selected="0">
            <x v="6"/>
          </reference>
          <reference field="38" count="1" selected="0">
            <x v="6"/>
          </reference>
          <reference field="40" count="1" selected="0">
            <x v="7"/>
          </reference>
          <reference field="53" count="1" selected="0">
            <x v="13"/>
          </reference>
          <reference field="54" count="1" selected="0">
            <x v="0"/>
          </reference>
          <reference field="55" count="0"/>
          <reference field="94" count="1" selected="0">
            <x v="1"/>
          </reference>
        </references>
      </pivotArea>
    </format>
    <format dxfId="12">
      <pivotArea dataOnly="0" labelOnly="1" outline="0" fieldPosition="0">
        <references count="7">
          <reference field="0" count="1" selected="0">
            <x v="7"/>
          </reference>
          <reference field="38" count="1" selected="0">
            <x v="6"/>
          </reference>
          <reference field="40" count="1" selected="0">
            <x v="6"/>
          </reference>
          <reference field="53" count="1" selected="0">
            <x v="14"/>
          </reference>
          <reference field="54" count="1" selected="0">
            <x v="0"/>
          </reference>
          <reference field="55" count="0"/>
          <reference field="94" count="1" selected="0">
            <x v="1"/>
          </reference>
        </references>
      </pivotArea>
    </format>
    <format dxfId="11">
      <pivotArea dataOnly="0" labelOnly="1" outline="0" fieldPosition="0">
        <references count="7">
          <reference field="0" count="1" selected="0">
            <x v="8"/>
          </reference>
          <reference field="38" count="1" selected="0">
            <x v="7"/>
          </reference>
          <reference field="40" count="1" selected="0">
            <x v="8"/>
          </reference>
          <reference field="53" count="1" selected="0">
            <x v="10"/>
          </reference>
          <reference field="54" count="1" selected="0">
            <x v="0"/>
          </reference>
          <reference field="55" count="0"/>
          <reference field="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535777-BD77-49DA-884E-9EADF3B02F53}" name="TablaDinámica3"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24" firstHeaderRow="1" firstDataRow="1" firstDataCol="10"/>
  <pivotFields count="100">
    <pivotField axis="axisRow" compact="0" outline="0" showAll="0" defaultSubtotal="0">
      <items count="9">
        <item x="0"/>
        <item x="1"/>
        <item x="2"/>
        <item m="1" x="8"/>
        <item x="4"/>
        <item x="5"/>
        <item x="6"/>
        <item x="7"/>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0"/>
        <item m="1" x="3"/>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8">
        <item x="0"/>
        <item x="1"/>
        <item x="2"/>
        <item m="1" x="7"/>
        <item x="4"/>
        <item x="5"/>
        <item x="6"/>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
        <item h="1" m="1" x="8"/>
        <item x="4"/>
        <item x="2"/>
        <item x="0"/>
        <item x="1"/>
        <item x="5"/>
        <item x="7"/>
        <item x="6"/>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5">
        <item m="1" x="13"/>
        <item m="1" x="9"/>
        <item m="1" x="10"/>
        <item m="1" x="11"/>
        <item m="1" x="7"/>
        <item m="1" x="12"/>
        <item m="1" x="8"/>
        <item m="1" x="14"/>
        <item x="0"/>
        <item x="1"/>
        <item x="2"/>
        <item x="3"/>
        <item x="4"/>
        <item x="5"/>
        <item x="6"/>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3"/>
        <item x="2"/>
        <item x="0"/>
        <item x="1"/>
      </items>
      <extLst>
        <ext xmlns:x14="http://schemas.microsoft.com/office/spreadsheetml/2009/9/main" uri="{2946ED86-A175-432a-8AC1-64E0C546D7DE}">
          <x14:pivotField fillDownLabels="1"/>
        </ext>
      </extLst>
    </pivotField>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0">
    <field x="0"/>
    <field x="38"/>
    <field x="53"/>
    <field x="94"/>
    <field x="40"/>
    <field x="54"/>
    <field x="55"/>
    <field x="84"/>
    <field x="83"/>
    <field x="17"/>
  </rowFields>
  <rowItems count="8">
    <i>
      <x/>
      <x/>
      <x v="8"/>
      <x/>
      <x v="3"/>
      <x/>
      <x/>
      <x v="1"/>
      <x v="2"/>
      <x/>
    </i>
    <i>
      <x v="1"/>
      <x v="1"/>
      <x v="8"/>
      <x/>
      <x v="4"/>
      <x/>
      <x/>
      <x v="1"/>
      <x v="2"/>
      <x/>
    </i>
    <i>
      <x v="2"/>
      <x v="2"/>
      <x v="9"/>
      <x/>
      <x v="2"/>
      <x v="1"/>
      <x/>
      <x v="1"/>
      <x v="2"/>
      <x/>
    </i>
    <i>
      <x v="4"/>
      <x v="4"/>
      <x v="11"/>
      <x/>
      <x v="1"/>
      <x/>
      <x/>
      <x/>
      <x v="1"/>
      <x v="3"/>
    </i>
    <i>
      <x v="5"/>
      <x v="5"/>
      <x v="12"/>
      <x/>
      <x v="5"/>
      <x v="2"/>
      <x/>
      <x/>
      <x/>
      <x v="2"/>
    </i>
    <i>
      <x v="6"/>
      <x v="6"/>
      <x v="13"/>
      <x v="1"/>
      <x v="7"/>
      <x/>
      <x/>
      <x v="1"/>
      <x v="2"/>
      <x/>
    </i>
    <i>
      <x v="7"/>
      <x v="6"/>
      <x v="14"/>
      <x v="1"/>
      <x v="6"/>
      <x/>
      <x/>
      <x v="1"/>
      <x v="2"/>
      <x/>
    </i>
    <i>
      <x v="8"/>
      <x v="7"/>
      <x v="10"/>
      <x/>
      <x v="8"/>
      <x/>
      <x/>
      <x/>
      <x v="3"/>
      <x v="2"/>
    </i>
  </rowItems>
  <colItems count="1">
    <i/>
  </colItems>
  <formats count="67">
    <format dxfId="130">
      <pivotArea dataOnly="0" labelOnly="1" outline="0" fieldPosition="0">
        <references count="1">
          <reference field="54" count="0"/>
        </references>
      </pivotArea>
    </format>
    <format dxfId="129">
      <pivotArea field="54" type="button" dataOnly="0" labelOnly="1" outline="0" axis="axisRow" fieldPosition="5"/>
    </format>
    <format dxfId="128">
      <pivotArea dataOnly="0" labelOnly="1" outline="0" fieldPosition="0">
        <references count="6">
          <reference field="0" count="1" selected="0">
            <x v="0"/>
          </reference>
          <reference field="38" count="1" selected="0">
            <x v="0"/>
          </reference>
          <reference field="40" count="1" selected="0">
            <x v="3"/>
          </reference>
          <reference field="53" count="1" selected="0">
            <x v="8"/>
          </reference>
          <reference field="54" count="1">
            <x v="0"/>
          </reference>
          <reference field="94" count="1" selected="0">
            <x v="0"/>
          </reference>
        </references>
      </pivotArea>
    </format>
    <format dxfId="127">
      <pivotArea dataOnly="0" labelOnly="1" outline="0" fieldPosition="0">
        <references count="6">
          <reference field="0" count="1" selected="0">
            <x v="2"/>
          </reference>
          <reference field="38" count="1" selected="0">
            <x v="2"/>
          </reference>
          <reference field="40" count="1" selected="0">
            <x v="2"/>
          </reference>
          <reference field="53" count="1" selected="0">
            <x v="9"/>
          </reference>
          <reference field="54" count="1">
            <x v="1"/>
          </reference>
          <reference field="94" count="1" selected="0">
            <x v="0"/>
          </reference>
        </references>
      </pivotArea>
    </format>
    <format dxfId="126">
      <pivotArea dataOnly="0" labelOnly="1" outline="0" fieldPosition="0">
        <references count="6">
          <reference field="0" count="1" selected="0">
            <x v="4"/>
          </reference>
          <reference field="38" count="1" selected="0">
            <x v="4"/>
          </reference>
          <reference field="40" count="1" selected="0">
            <x v="1"/>
          </reference>
          <reference field="53" count="1" selected="0">
            <x v="11"/>
          </reference>
          <reference field="54" count="1">
            <x v="0"/>
          </reference>
          <reference field="94" count="1" selected="0">
            <x v="0"/>
          </reference>
        </references>
      </pivotArea>
    </format>
    <format dxfId="125">
      <pivotArea dataOnly="0" labelOnly="1" outline="0" fieldPosition="0">
        <references count="6">
          <reference field="0" count="1" selected="0">
            <x v="5"/>
          </reference>
          <reference field="38" count="1" selected="0">
            <x v="5"/>
          </reference>
          <reference field="40" count="1" selected="0">
            <x v="5"/>
          </reference>
          <reference field="53" count="1" selected="0">
            <x v="12"/>
          </reference>
          <reference field="54" count="1">
            <x v="2"/>
          </reference>
          <reference field="94" count="1" selected="0">
            <x v="0"/>
          </reference>
        </references>
      </pivotArea>
    </format>
    <format dxfId="124">
      <pivotArea dataOnly="0" labelOnly="1" outline="0" fieldPosition="0">
        <references count="6">
          <reference field="0" count="1" selected="0">
            <x v="6"/>
          </reference>
          <reference field="38" count="1" selected="0">
            <x v="6"/>
          </reference>
          <reference field="40" count="1" selected="0">
            <x v="7"/>
          </reference>
          <reference field="53" count="1" selected="0">
            <x v="13"/>
          </reference>
          <reference field="54" count="1">
            <x v="0"/>
          </reference>
          <reference field="94" count="1" selected="0">
            <x v="1"/>
          </reference>
        </references>
      </pivotArea>
    </format>
    <format dxfId="123">
      <pivotArea type="all" dataOnly="0" outline="0" fieldPosition="0"/>
    </format>
    <format dxfId="122">
      <pivotArea field="0" type="button" dataOnly="0" labelOnly="1" outline="0" axis="axisRow" fieldPosition="0"/>
    </format>
    <format dxfId="121">
      <pivotArea field="38" type="button" dataOnly="0" labelOnly="1" outline="0" axis="axisRow" fieldPosition="1"/>
    </format>
    <format dxfId="120">
      <pivotArea field="53" type="button" dataOnly="0" labelOnly="1" outline="0" axis="axisRow" fieldPosition="2"/>
    </format>
    <format dxfId="119">
      <pivotArea field="94" type="button" dataOnly="0" labelOnly="1" outline="0" axis="axisRow" fieldPosition="3"/>
    </format>
    <format dxfId="118">
      <pivotArea field="40" type="button" dataOnly="0" labelOnly="1" outline="0" axis="axisRow" fieldPosition="4"/>
    </format>
    <format dxfId="117">
      <pivotArea field="54" type="button" dataOnly="0" labelOnly="1" outline="0" axis="axisRow" fieldPosition="5"/>
    </format>
    <format dxfId="116">
      <pivotArea field="55" type="button" dataOnly="0" labelOnly="1" outline="0" axis="axisRow" fieldPosition="6"/>
    </format>
    <format dxfId="115">
      <pivotArea field="84" type="button" dataOnly="0" labelOnly="1" outline="0" axis="axisRow" fieldPosition="7"/>
    </format>
    <format dxfId="114">
      <pivotArea field="83" type="button" dataOnly="0" labelOnly="1" outline="0" axis="axisRow" fieldPosition="8"/>
    </format>
    <format dxfId="113">
      <pivotArea field="17" type="button" dataOnly="0" labelOnly="1" outline="0" axis="axisRow" fieldPosition="9"/>
    </format>
    <format dxfId="112">
      <pivotArea dataOnly="0" labelOnly="1" outline="0" fieldPosition="0">
        <references count="1">
          <reference field="0" count="0"/>
        </references>
      </pivotArea>
    </format>
    <format dxfId="111">
      <pivotArea dataOnly="0" labelOnly="1" outline="0" fieldPosition="0">
        <references count="2">
          <reference field="0" count="1" selected="0">
            <x v="0"/>
          </reference>
          <reference field="38" count="1">
            <x v="0"/>
          </reference>
        </references>
      </pivotArea>
    </format>
    <format dxfId="110">
      <pivotArea dataOnly="0" labelOnly="1" outline="0" fieldPosition="0">
        <references count="2">
          <reference field="0" count="1" selected="0">
            <x v="1"/>
          </reference>
          <reference field="38" count="1">
            <x v="1"/>
          </reference>
        </references>
      </pivotArea>
    </format>
    <format dxfId="109">
      <pivotArea dataOnly="0" labelOnly="1" outline="0" fieldPosition="0">
        <references count="2">
          <reference field="0" count="1" selected="0">
            <x v="2"/>
          </reference>
          <reference field="38" count="1">
            <x v="2"/>
          </reference>
        </references>
      </pivotArea>
    </format>
    <format dxfId="108">
      <pivotArea dataOnly="0" labelOnly="1" outline="0" fieldPosition="0">
        <references count="2">
          <reference field="0" count="1" selected="0">
            <x v="4"/>
          </reference>
          <reference field="38" count="1">
            <x v="4"/>
          </reference>
        </references>
      </pivotArea>
    </format>
    <format dxfId="107">
      <pivotArea dataOnly="0" labelOnly="1" outline="0" fieldPosition="0">
        <references count="2">
          <reference field="0" count="1" selected="0">
            <x v="5"/>
          </reference>
          <reference field="38" count="1">
            <x v="5"/>
          </reference>
        </references>
      </pivotArea>
    </format>
    <format dxfId="106">
      <pivotArea dataOnly="0" labelOnly="1" outline="0" fieldPosition="0">
        <references count="2">
          <reference field="0" count="1" selected="0">
            <x v="6"/>
          </reference>
          <reference field="38" count="1">
            <x v="6"/>
          </reference>
        </references>
      </pivotArea>
    </format>
    <format dxfId="105">
      <pivotArea dataOnly="0" labelOnly="1" outline="0" fieldPosition="0">
        <references count="2">
          <reference field="0" count="1" selected="0">
            <x v="8"/>
          </reference>
          <reference field="38" count="1">
            <x v="7"/>
          </reference>
        </references>
      </pivotArea>
    </format>
    <format dxfId="104">
      <pivotArea dataOnly="0" labelOnly="1" outline="0" fieldPosition="0">
        <references count="3">
          <reference field="0" count="1" selected="0">
            <x v="0"/>
          </reference>
          <reference field="38" count="1" selected="0">
            <x v="0"/>
          </reference>
          <reference field="53" count="1">
            <x v="8"/>
          </reference>
        </references>
      </pivotArea>
    </format>
    <format dxfId="103">
      <pivotArea dataOnly="0" labelOnly="1" outline="0" fieldPosition="0">
        <references count="3">
          <reference field="0" count="1" selected="0">
            <x v="2"/>
          </reference>
          <reference field="38" count="1" selected="0">
            <x v="2"/>
          </reference>
          <reference field="53" count="1">
            <x v="9"/>
          </reference>
        </references>
      </pivotArea>
    </format>
    <format dxfId="102">
      <pivotArea dataOnly="0" labelOnly="1" outline="0" fieldPosition="0">
        <references count="3">
          <reference field="0" count="1" selected="0">
            <x v="4"/>
          </reference>
          <reference field="38" count="1" selected="0">
            <x v="4"/>
          </reference>
          <reference field="53" count="1">
            <x v="11"/>
          </reference>
        </references>
      </pivotArea>
    </format>
    <format dxfId="101">
      <pivotArea dataOnly="0" labelOnly="1" outline="0" fieldPosition="0">
        <references count="3">
          <reference field="0" count="1" selected="0">
            <x v="5"/>
          </reference>
          <reference field="38" count="1" selected="0">
            <x v="5"/>
          </reference>
          <reference field="53" count="1">
            <x v="12"/>
          </reference>
        </references>
      </pivotArea>
    </format>
    <format dxfId="100">
      <pivotArea dataOnly="0" labelOnly="1" outline="0" fieldPosition="0">
        <references count="3">
          <reference field="0" count="1" selected="0">
            <x v="6"/>
          </reference>
          <reference field="38" count="1" selected="0">
            <x v="6"/>
          </reference>
          <reference field="53" count="1">
            <x v="13"/>
          </reference>
        </references>
      </pivotArea>
    </format>
    <format dxfId="99">
      <pivotArea dataOnly="0" labelOnly="1" outline="0" fieldPosition="0">
        <references count="3">
          <reference field="0" count="1" selected="0">
            <x v="7"/>
          </reference>
          <reference field="38" count="1" selected="0">
            <x v="6"/>
          </reference>
          <reference field="53" count="1">
            <x v="14"/>
          </reference>
        </references>
      </pivotArea>
    </format>
    <format dxfId="98">
      <pivotArea dataOnly="0" labelOnly="1" outline="0" fieldPosition="0">
        <references count="3">
          <reference field="0" count="1" selected="0">
            <x v="8"/>
          </reference>
          <reference field="38" count="1" selected="0">
            <x v="7"/>
          </reference>
          <reference field="53" count="1">
            <x v="10"/>
          </reference>
        </references>
      </pivotArea>
    </format>
    <format dxfId="97">
      <pivotArea dataOnly="0" labelOnly="1" outline="0" fieldPosition="0">
        <references count="4">
          <reference field="0" count="1" selected="0">
            <x v="0"/>
          </reference>
          <reference field="38" count="1" selected="0">
            <x v="0"/>
          </reference>
          <reference field="53" count="1" selected="0">
            <x v="8"/>
          </reference>
          <reference field="94" count="1">
            <x v="0"/>
          </reference>
        </references>
      </pivotArea>
    </format>
    <format dxfId="96">
      <pivotArea dataOnly="0" labelOnly="1" outline="0" fieldPosition="0">
        <references count="4">
          <reference field="0" count="1" selected="0">
            <x v="6"/>
          </reference>
          <reference field="38" count="1" selected="0">
            <x v="6"/>
          </reference>
          <reference field="53" count="1" selected="0">
            <x v="13"/>
          </reference>
          <reference field="94" count="1">
            <x v="1"/>
          </reference>
        </references>
      </pivotArea>
    </format>
    <format dxfId="95">
      <pivotArea dataOnly="0" labelOnly="1" outline="0" fieldPosition="0">
        <references count="4">
          <reference field="0" count="1" selected="0">
            <x v="8"/>
          </reference>
          <reference field="38" count="1" selected="0">
            <x v="7"/>
          </reference>
          <reference field="53" count="1" selected="0">
            <x v="10"/>
          </reference>
          <reference field="94" count="1">
            <x v="0"/>
          </reference>
        </references>
      </pivotArea>
    </format>
    <format dxfId="94">
      <pivotArea dataOnly="0" labelOnly="1" outline="0" fieldPosition="0">
        <references count="5">
          <reference field="0" count="1" selected="0">
            <x v="0"/>
          </reference>
          <reference field="38" count="1" selected="0">
            <x v="0"/>
          </reference>
          <reference field="40" count="1">
            <x v="3"/>
          </reference>
          <reference field="53" count="1" selected="0">
            <x v="8"/>
          </reference>
          <reference field="94" count="1" selected="0">
            <x v="0"/>
          </reference>
        </references>
      </pivotArea>
    </format>
    <format dxfId="93">
      <pivotArea dataOnly="0" labelOnly="1" outline="0" fieldPosition="0">
        <references count="5">
          <reference field="0" count="1" selected="0">
            <x v="1"/>
          </reference>
          <reference field="38" count="1" selected="0">
            <x v="1"/>
          </reference>
          <reference field="40" count="1">
            <x v="4"/>
          </reference>
          <reference field="53" count="1" selected="0">
            <x v="8"/>
          </reference>
          <reference field="94" count="1" selected="0">
            <x v="0"/>
          </reference>
        </references>
      </pivotArea>
    </format>
    <format dxfId="92">
      <pivotArea dataOnly="0" labelOnly="1" outline="0" fieldPosition="0">
        <references count="5">
          <reference field="0" count="1" selected="0">
            <x v="2"/>
          </reference>
          <reference field="38" count="1" selected="0">
            <x v="2"/>
          </reference>
          <reference field="40" count="1">
            <x v="2"/>
          </reference>
          <reference field="53" count="1" selected="0">
            <x v="9"/>
          </reference>
          <reference field="94" count="1" selected="0">
            <x v="0"/>
          </reference>
        </references>
      </pivotArea>
    </format>
    <format dxfId="91">
      <pivotArea dataOnly="0" labelOnly="1" outline="0" fieldPosition="0">
        <references count="5">
          <reference field="0" count="1" selected="0">
            <x v="4"/>
          </reference>
          <reference field="38" count="1" selected="0">
            <x v="4"/>
          </reference>
          <reference field="40" count="1">
            <x v="1"/>
          </reference>
          <reference field="53" count="1" selected="0">
            <x v="11"/>
          </reference>
          <reference field="94" count="1" selected="0">
            <x v="0"/>
          </reference>
        </references>
      </pivotArea>
    </format>
    <format dxfId="90">
      <pivotArea dataOnly="0" labelOnly="1" outline="0" fieldPosition="0">
        <references count="5">
          <reference field="0" count="1" selected="0">
            <x v="5"/>
          </reference>
          <reference field="38" count="1" selected="0">
            <x v="5"/>
          </reference>
          <reference field="40" count="1">
            <x v="5"/>
          </reference>
          <reference field="53" count="1" selected="0">
            <x v="12"/>
          </reference>
          <reference field="94" count="1" selected="0">
            <x v="0"/>
          </reference>
        </references>
      </pivotArea>
    </format>
    <format dxfId="89">
      <pivotArea dataOnly="0" labelOnly="1" outline="0" fieldPosition="0">
        <references count="5">
          <reference field="0" count="1" selected="0">
            <x v="6"/>
          </reference>
          <reference field="38" count="1" selected="0">
            <x v="6"/>
          </reference>
          <reference field="40" count="1">
            <x v="7"/>
          </reference>
          <reference field="53" count="1" selected="0">
            <x v="13"/>
          </reference>
          <reference field="94" count="1" selected="0">
            <x v="1"/>
          </reference>
        </references>
      </pivotArea>
    </format>
    <format dxfId="88">
      <pivotArea dataOnly="0" labelOnly="1" outline="0" fieldPosition="0">
        <references count="5">
          <reference field="0" count="1" selected="0">
            <x v="7"/>
          </reference>
          <reference field="38" count="1" selected="0">
            <x v="6"/>
          </reference>
          <reference field="40" count="1">
            <x v="6"/>
          </reference>
          <reference field="53" count="1" selected="0">
            <x v="14"/>
          </reference>
          <reference field="94" count="1" selected="0">
            <x v="1"/>
          </reference>
        </references>
      </pivotArea>
    </format>
    <format dxfId="87">
      <pivotArea dataOnly="0" labelOnly="1" outline="0" fieldPosition="0">
        <references count="5">
          <reference field="0" count="1" selected="0">
            <x v="8"/>
          </reference>
          <reference field="38" count="1" selected="0">
            <x v="7"/>
          </reference>
          <reference field="40" count="1">
            <x v="8"/>
          </reference>
          <reference field="53" count="1" selected="0">
            <x v="10"/>
          </reference>
          <reference field="94" count="1" selected="0">
            <x v="0"/>
          </reference>
        </references>
      </pivotArea>
    </format>
    <format dxfId="86">
      <pivotArea dataOnly="0" labelOnly="1" outline="0" fieldPosition="0">
        <references count="6">
          <reference field="0" count="1" selected="0">
            <x v="0"/>
          </reference>
          <reference field="38" count="1" selected="0">
            <x v="0"/>
          </reference>
          <reference field="40" count="1" selected="0">
            <x v="3"/>
          </reference>
          <reference field="53" count="1" selected="0">
            <x v="8"/>
          </reference>
          <reference field="54" count="1">
            <x v="0"/>
          </reference>
          <reference field="94" count="1" selected="0">
            <x v="0"/>
          </reference>
        </references>
      </pivotArea>
    </format>
    <format dxfId="85">
      <pivotArea dataOnly="0" labelOnly="1" outline="0" fieldPosition="0">
        <references count="6">
          <reference field="0" count="1" selected="0">
            <x v="2"/>
          </reference>
          <reference field="38" count="1" selected="0">
            <x v="2"/>
          </reference>
          <reference field="40" count="1" selected="0">
            <x v="2"/>
          </reference>
          <reference field="53" count="1" selected="0">
            <x v="9"/>
          </reference>
          <reference field="54" count="1">
            <x v="1"/>
          </reference>
          <reference field="94" count="1" selected="0">
            <x v="0"/>
          </reference>
        </references>
      </pivotArea>
    </format>
    <format dxfId="84">
      <pivotArea dataOnly="0" labelOnly="1" outline="0" fieldPosition="0">
        <references count="6">
          <reference field="0" count="1" selected="0">
            <x v="4"/>
          </reference>
          <reference field="38" count="1" selected="0">
            <x v="4"/>
          </reference>
          <reference field="40" count="1" selected="0">
            <x v="1"/>
          </reference>
          <reference field="53" count="1" selected="0">
            <x v="11"/>
          </reference>
          <reference field="54" count="1">
            <x v="0"/>
          </reference>
          <reference field="94" count="1" selected="0">
            <x v="0"/>
          </reference>
        </references>
      </pivotArea>
    </format>
    <format dxfId="83">
      <pivotArea dataOnly="0" labelOnly="1" outline="0" fieldPosition="0">
        <references count="6">
          <reference field="0" count="1" selected="0">
            <x v="5"/>
          </reference>
          <reference field="38" count="1" selected="0">
            <x v="5"/>
          </reference>
          <reference field="40" count="1" selected="0">
            <x v="5"/>
          </reference>
          <reference field="53" count="1" selected="0">
            <x v="12"/>
          </reference>
          <reference field="54" count="1">
            <x v="2"/>
          </reference>
          <reference field="94" count="1" selected="0">
            <x v="0"/>
          </reference>
        </references>
      </pivotArea>
    </format>
    <format dxfId="82">
      <pivotArea dataOnly="0" labelOnly="1" outline="0" fieldPosition="0">
        <references count="6">
          <reference field="0" count="1" selected="0">
            <x v="6"/>
          </reference>
          <reference field="38" count="1" selected="0">
            <x v="6"/>
          </reference>
          <reference field="40" count="1" selected="0">
            <x v="7"/>
          </reference>
          <reference field="53" count="1" selected="0">
            <x v="13"/>
          </reference>
          <reference field="54" count="1">
            <x v="0"/>
          </reference>
          <reference field="94" count="1" selected="0">
            <x v="1"/>
          </reference>
        </references>
      </pivotArea>
    </format>
    <format dxfId="81">
      <pivotArea dataOnly="0" labelOnly="1" outline="0" fieldPosition="0">
        <references count="7">
          <reference field="0" count="1" selected="0">
            <x v="0"/>
          </reference>
          <reference field="38" count="1" selected="0">
            <x v="0"/>
          </reference>
          <reference field="40" count="1" selected="0">
            <x v="3"/>
          </reference>
          <reference field="53" count="1" selected="0">
            <x v="8"/>
          </reference>
          <reference field="54" count="1" selected="0">
            <x v="0"/>
          </reference>
          <reference field="55" count="0"/>
          <reference field="94" count="1" selected="0">
            <x v="0"/>
          </reference>
        </references>
      </pivotArea>
    </format>
    <format dxfId="80">
      <pivotArea dataOnly="0" labelOnly="1" outline="0" fieldPosition="0">
        <references count="8">
          <reference field="0" count="1" selected="0">
            <x v="0"/>
          </reference>
          <reference field="38" count="1" selected="0">
            <x v="0"/>
          </reference>
          <reference field="40" count="1" selected="0">
            <x v="3"/>
          </reference>
          <reference field="53" count="1" selected="0">
            <x v="8"/>
          </reference>
          <reference field="54" count="1" selected="0">
            <x v="0"/>
          </reference>
          <reference field="55" count="0" selected="0"/>
          <reference field="84" count="1">
            <x v="1"/>
          </reference>
          <reference field="94" count="1" selected="0">
            <x v="0"/>
          </reference>
        </references>
      </pivotArea>
    </format>
    <format dxfId="79">
      <pivotArea dataOnly="0" labelOnly="1" outline="0" fieldPosition="0">
        <references count="8">
          <reference field="0" count="1" selected="0">
            <x v="4"/>
          </reference>
          <reference field="38" count="1" selected="0">
            <x v="4"/>
          </reference>
          <reference field="40" count="1" selected="0">
            <x v="1"/>
          </reference>
          <reference field="53" count="1" selected="0">
            <x v="11"/>
          </reference>
          <reference field="54" count="1" selected="0">
            <x v="0"/>
          </reference>
          <reference field="55" count="0" selected="0"/>
          <reference field="84" count="1">
            <x v="0"/>
          </reference>
          <reference field="94" count="1" selected="0">
            <x v="0"/>
          </reference>
        </references>
      </pivotArea>
    </format>
    <format dxfId="78">
      <pivotArea dataOnly="0" labelOnly="1" outline="0" fieldPosition="0">
        <references count="8">
          <reference field="0" count="1" selected="0">
            <x v="6"/>
          </reference>
          <reference field="38" count="1" selected="0">
            <x v="6"/>
          </reference>
          <reference field="40" count="1" selected="0">
            <x v="7"/>
          </reference>
          <reference field="53" count="1" selected="0">
            <x v="13"/>
          </reference>
          <reference field="54" count="1" selected="0">
            <x v="0"/>
          </reference>
          <reference field="55" count="0" selected="0"/>
          <reference field="84" count="1">
            <x v="1"/>
          </reference>
          <reference field="94" count="1" selected="0">
            <x v="1"/>
          </reference>
        </references>
      </pivotArea>
    </format>
    <format dxfId="77">
      <pivotArea dataOnly="0" labelOnly="1" outline="0" fieldPosition="0">
        <references count="8">
          <reference field="0" count="1" selected="0">
            <x v="8"/>
          </reference>
          <reference field="38" count="1" selected="0">
            <x v="7"/>
          </reference>
          <reference field="40" count="1" selected="0">
            <x v="8"/>
          </reference>
          <reference field="53" count="1" selected="0">
            <x v="10"/>
          </reference>
          <reference field="54" count="1" selected="0">
            <x v="0"/>
          </reference>
          <reference field="55" count="0" selected="0"/>
          <reference field="84" count="1">
            <x v="0"/>
          </reference>
          <reference field="94" count="1" selected="0">
            <x v="0"/>
          </reference>
        </references>
      </pivotArea>
    </format>
    <format dxfId="76">
      <pivotArea dataOnly="0" labelOnly="1" outline="0" fieldPosition="0">
        <references count="9">
          <reference field="0" count="1" selected="0">
            <x v="0"/>
          </reference>
          <reference field="38" count="1" selected="0">
            <x v="0"/>
          </reference>
          <reference field="40" count="1" selected="0">
            <x v="3"/>
          </reference>
          <reference field="53" count="1" selected="0">
            <x v="8"/>
          </reference>
          <reference field="54" count="1" selected="0">
            <x v="0"/>
          </reference>
          <reference field="55" count="0" selected="0"/>
          <reference field="83" count="1">
            <x v="2"/>
          </reference>
          <reference field="84" count="1" selected="0">
            <x v="1"/>
          </reference>
          <reference field="94" count="1" selected="0">
            <x v="0"/>
          </reference>
        </references>
      </pivotArea>
    </format>
    <format dxfId="75">
      <pivotArea dataOnly="0" labelOnly="1" outline="0" fieldPosition="0">
        <references count="9">
          <reference field="0" count="1" selected="0">
            <x v="4"/>
          </reference>
          <reference field="38" count="1" selected="0">
            <x v="4"/>
          </reference>
          <reference field="40" count="1" selected="0">
            <x v="1"/>
          </reference>
          <reference field="53" count="1" selected="0">
            <x v="11"/>
          </reference>
          <reference field="54" count="1" selected="0">
            <x v="0"/>
          </reference>
          <reference field="55" count="0" selected="0"/>
          <reference field="83" count="1">
            <x v="1"/>
          </reference>
          <reference field="84" count="1" selected="0">
            <x v="0"/>
          </reference>
          <reference field="94" count="1" selected="0">
            <x v="0"/>
          </reference>
        </references>
      </pivotArea>
    </format>
    <format dxfId="74">
      <pivotArea dataOnly="0" labelOnly="1" outline="0" fieldPosition="0">
        <references count="9">
          <reference field="0" count="1" selected="0">
            <x v="5"/>
          </reference>
          <reference field="38" count="1" selected="0">
            <x v="5"/>
          </reference>
          <reference field="40" count="1" selected="0">
            <x v="5"/>
          </reference>
          <reference field="53" count="1" selected="0">
            <x v="12"/>
          </reference>
          <reference field="54" count="1" selected="0">
            <x v="2"/>
          </reference>
          <reference field="55" count="0" selected="0"/>
          <reference field="83" count="1">
            <x v="0"/>
          </reference>
          <reference field="84" count="1" selected="0">
            <x v="0"/>
          </reference>
          <reference field="94" count="1" selected="0">
            <x v="0"/>
          </reference>
        </references>
      </pivotArea>
    </format>
    <format dxfId="73">
      <pivotArea dataOnly="0" labelOnly="1" outline="0" fieldPosition="0">
        <references count="9">
          <reference field="0" count="1" selected="0">
            <x v="6"/>
          </reference>
          <reference field="38" count="1" selected="0">
            <x v="6"/>
          </reference>
          <reference field="40" count="1" selected="0">
            <x v="7"/>
          </reference>
          <reference field="53" count="1" selected="0">
            <x v="13"/>
          </reference>
          <reference field="54" count="1" selected="0">
            <x v="0"/>
          </reference>
          <reference field="55" count="0" selected="0"/>
          <reference field="83" count="1">
            <x v="2"/>
          </reference>
          <reference field="84" count="1" selected="0">
            <x v="1"/>
          </reference>
          <reference field="94" count="1" selected="0">
            <x v="1"/>
          </reference>
        </references>
      </pivotArea>
    </format>
    <format dxfId="72">
      <pivotArea dataOnly="0" labelOnly="1" outline="0" fieldPosition="0">
        <references count="9">
          <reference field="0" count="1" selected="0">
            <x v="8"/>
          </reference>
          <reference field="38" count="1" selected="0">
            <x v="7"/>
          </reference>
          <reference field="40" count="1" selected="0">
            <x v="8"/>
          </reference>
          <reference field="53" count="1" selected="0">
            <x v="10"/>
          </reference>
          <reference field="54" count="1" selected="0">
            <x v="0"/>
          </reference>
          <reference field="55" count="0" selected="0"/>
          <reference field="83" count="1">
            <x v="3"/>
          </reference>
          <reference field="84" count="1" selected="0">
            <x v="0"/>
          </reference>
          <reference field="94" count="1" selected="0">
            <x v="0"/>
          </reference>
        </references>
      </pivotArea>
    </format>
    <format dxfId="71">
      <pivotArea dataOnly="0" labelOnly="1" outline="0" fieldPosition="0">
        <references count="10">
          <reference field="0" count="1" selected="0">
            <x v="0"/>
          </reference>
          <reference field="17" count="1">
            <x v="0"/>
          </reference>
          <reference field="38" count="1" selected="0">
            <x v="0"/>
          </reference>
          <reference field="40" count="1" selected="0">
            <x v="3"/>
          </reference>
          <reference field="53" count="1" selected="0">
            <x v="8"/>
          </reference>
          <reference field="54" count="1" selected="0">
            <x v="0"/>
          </reference>
          <reference field="55" count="0" selected="0"/>
          <reference field="83" count="1" selected="0">
            <x v="2"/>
          </reference>
          <reference field="84" count="1" selected="0">
            <x v="1"/>
          </reference>
          <reference field="94" count="1" selected="0">
            <x v="0"/>
          </reference>
        </references>
      </pivotArea>
    </format>
    <format dxfId="70">
      <pivotArea dataOnly="0" labelOnly="1" outline="0" fieldPosition="0">
        <references count="10">
          <reference field="0" count="1" selected="0">
            <x v="1"/>
          </reference>
          <reference field="17" count="1">
            <x v="0"/>
          </reference>
          <reference field="38" count="1" selected="0">
            <x v="1"/>
          </reference>
          <reference field="40" count="1" selected="0">
            <x v="4"/>
          </reference>
          <reference field="53" count="1" selected="0">
            <x v="8"/>
          </reference>
          <reference field="54" count="1" selected="0">
            <x v="0"/>
          </reference>
          <reference field="55" count="0" selected="0"/>
          <reference field="83" count="1" selected="0">
            <x v="2"/>
          </reference>
          <reference field="84" count="1" selected="0">
            <x v="1"/>
          </reference>
          <reference field="94" count="1" selected="0">
            <x v="0"/>
          </reference>
        </references>
      </pivotArea>
    </format>
    <format dxfId="69">
      <pivotArea dataOnly="0" labelOnly="1" outline="0" fieldPosition="0">
        <references count="10">
          <reference field="0" count="1" selected="0">
            <x v="2"/>
          </reference>
          <reference field="17" count="1">
            <x v="0"/>
          </reference>
          <reference field="38" count="1" selected="0">
            <x v="2"/>
          </reference>
          <reference field="40" count="1" selected="0">
            <x v="2"/>
          </reference>
          <reference field="53" count="1" selected="0">
            <x v="9"/>
          </reference>
          <reference field="54" count="1" selected="0">
            <x v="1"/>
          </reference>
          <reference field="55" count="0" selected="0"/>
          <reference field="83" count="1" selected="0">
            <x v="2"/>
          </reference>
          <reference field="84" count="1" selected="0">
            <x v="1"/>
          </reference>
          <reference field="94" count="1" selected="0">
            <x v="0"/>
          </reference>
        </references>
      </pivotArea>
    </format>
    <format dxfId="68">
      <pivotArea dataOnly="0" labelOnly="1" outline="0" fieldPosition="0">
        <references count="10">
          <reference field="0" count="1" selected="0">
            <x v="4"/>
          </reference>
          <reference field="17" count="1">
            <x v="3"/>
          </reference>
          <reference field="38" count="1" selected="0">
            <x v="4"/>
          </reference>
          <reference field="40" count="1" selected="0">
            <x v="1"/>
          </reference>
          <reference field="53" count="1" selected="0">
            <x v="11"/>
          </reference>
          <reference field="54" count="1" selected="0">
            <x v="0"/>
          </reference>
          <reference field="55" count="0" selected="0"/>
          <reference field="83" count="1" selected="0">
            <x v="1"/>
          </reference>
          <reference field="84" count="1" selected="0">
            <x v="0"/>
          </reference>
          <reference field="94" count="1" selected="0">
            <x v="0"/>
          </reference>
        </references>
      </pivotArea>
    </format>
    <format dxfId="67">
      <pivotArea dataOnly="0" labelOnly="1" outline="0" fieldPosition="0">
        <references count="10">
          <reference field="0" count="1" selected="0">
            <x v="5"/>
          </reference>
          <reference field="17" count="1">
            <x v="2"/>
          </reference>
          <reference field="38" count="1" selected="0">
            <x v="5"/>
          </reference>
          <reference field="40" count="1" selected="0">
            <x v="5"/>
          </reference>
          <reference field="53" count="1" selected="0">
            <x v="12"/>
          </reference>
          <reference field="54" count="1" selected="0">
            <x v="2"/>
          </reference>
          <reference field="55" count="0" selected="0"/>
          <reference field="83" count="1" selected="0">
            <x v="0"/>
          </reference>
          <reference field="84" count="1" selected="0">
            <x v="0"/>
          </reference>
          <reference field="94" count="1" selected="0">
            <x v="0"/>
          </reference>
        </references>
      </pivotArea>
    </format>
    <format dxfId="66">
      <pivotArea dataOnly="0" labelOnly="1" outline="0" fieldPosition="0">
        <references count="10">
          <reference field="0" count="1" selected="0">
            <x v="6"/>
          </reference>
          <reference field="17" count="1">
            <x v="0"/>
          </reference>
          <reference field="38" count="1" selected="0">
            <x v="6"/>
          </reference>
          <reference field="40" count="1" selected="0">
            <x v="7"/>
          </reference>
          <reference field="53" count="1" selected="0">
            <x v="13"/>
          </reference>
          <reference field="54" count="1" selected="0">
            <x v="0"/>
          </reference>
          <reference field="55" count="0" selected="0"/>
          <reference field="83" count="1" selected="0">
            <x v="2"/>
          </reference>
          <reference field="84" count="1" selected="0">
            <x v="1"/>
          </reference>
          <reference field="94" count="1" selected="0">
            <x v="1"/>
          </reference>
        </references>
      </pivotArea>
    </format>
    <format dxfId="65">
      <pivotArea dataOnly="0" labelOnly="1" outline="0" fieldPosition="0">
        <references count="10">
          <reference field="0" count="1" selected="0">
            <x v="7"/>
          </reference>
          <reference field="17" count="1">
            <x v="0"/>
          </reference>
          <reference field="38" count="1" selected="0">
            <x v="6"/>
          </reference>
          <reference field="40" count="1" selected="0">
            <x v="6"/>
          </reference>
          <reference field="53" count="1" selected="0">
            <x v="14"/>
          </reference>
          <reference field="54" count="1" selected="0">
            <x v="0"/>
          </reference>
          <reference field="55" count="0" selected="0"/>
          <reference field="83" count="1" selected="0">
            <x v="2"/>
          </reference>
          <reference field="84" count="1" selected="0">
            <x v="1"/>
          </reference>
          <reference field="94" count="1" selected="0">
            <x v="1"/>
          </reference>
        </references>
      </pivotArea>
    </format>
    <format dxfId="64">
      <pivotArea dataOnly="0" labelOnly="1" outline="0" fieldPosition="0">
        <references count="10">
          <reference field="0" count="1" selected="0">
            <x v="8"/>
          </reference>
          <reference field="17" count="1">
            <x v="2"/>
          </reference>
          <reference field="38" count="1" selected="0">
            <x v="7"/>
          </reference>
          <reference field="40" count="1" selected="0">
            <x v="8"/>
          </reference>
          <reference field="53" count="1" selected="0">
            <x v="10"/>
          </reference>
          <reference field="54" count="1" selected="0">
            <x v="0"/>
          </reference>
          <reference field="55" count="0" selected="0"/>
          <reference field="83" count="1" selected="0">
            <x v="3"/>
          </reference>
          <reference field="84" count="1" selected="0">
            <x v="0"/>
          </reference>
          <reference field="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0"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00401DD-6393-43A6-B097-F49375D3DFAD}" name="Tabla3" displayName="Tabla3" ref="B2:CW10" totalsRowShown="0">
  <autoFilter ref="B2:CW10" xr:uid="{800401DD-6393-43A6-B097-F49375D3DFAD}"/>
  <tableColumns count="100">
    <tableColumn id="1" xr3:uid="{0A73C0FF-90B3-4C4D-A5A9-7BB88B46430A}" name="Número petición"/>
    <tableColumn id="3" xr3:uid="{5D9B9BEC-E7ED-4995-882F-DFA7613B9F8B}" name="verificación duplicado"/>
    <tableColumn id="4" xr3:uid="{D0B999C3-DDCE-4E97-BEE0-201E23597919}" name="Sector"/>
    <tableColumn id="5" xr3:uid="{C0AD793E-5AB8-43E3-A707-13715164F339}" name="Tipo de entidad"/>
    <tableColumn id="6" xr3:uid="{D135C209-D105-4AEB-83A5-BE099C9BE235}" name="Entidad"/>
    <tableColumn id="7" xr3:uid="{E85E12D1-D244-4E84-BF98-8BB9ED3F4293}" name="Tipo de dependencia"/>
    <tableColumn id="8" xr3:uid="{D56286F5-79D3-4849-A850-BCC578CD0E18}" name="Dependencia"/>
    <tableColumn id="9" xr3:uid="{043F358F-0A2B-45CA-89AB-A062934F5B95}" name="Dependencia hija"/>
    <tableColumn id="10" xr3:uid="{A5326EA9-07F8-408A-90CF-B2244CFF4569}" name="Tema"/>
    <tableColumn id="11" xr3:uid="{5001A10F-AAB6-4393-B689-0BBC08EF7E53}" name="Categoría subtema"/>
    <tableColumn id="12" xr3:uid="{22408A19-D88A-4A9E-A967-F150B6033B1F}" name="Subtema"/>
    <tableColumn id="13" xr3:uid="{9FC2F115-8BE7-4EDA-9184-0FC17745AECB}" name="Funcionario"/>
    <tableColumn id="14" xr3:uid="{597E2BA1-A7A6-4DBF-BAEB-D91F27BBF831}" name="Estado del Usuario"/>
    <tableColumn id="15" xr3:uid="{5E2BDCF9-ADA4-4BAC-9A38-EF4249FF6D30}" name="Punto atención"/>
    <tableColumn id="16" xr3:uid="{2ADC364B-A9C6-4A26-924D-28AFED46539F}" name="Canal"/>
    <tableColumn id="17" xr3:uid="{6BAAAE7C-CA04-432B-81D2-28FB36A87FD9}" name="Tipo petición"/>
    <tableColumn id="18" xr3:uid="{2F82F43F-0657-40D5-8ECF-FDF5C3A0DE78}" name="Estado petición inicial"/>
    <tableColumn id="19" xr3:uid="{44299A6D-F297-4B46-BCD0-B283B8087100}" name="Estado petición final"/>
    <tableColumn id="20" xr3:uid="{57ACC05D-8901-43CA-8F91-65DE34E791A7}" name="Estado de la petición"/>
    <tableColumn id="21" xr3:uid="{0F17B905-2F8A-4B23-9B10-7DF5F4E68B1F}" name="Asunto"/>
    <tableColumn id="22" xr3:uid="{5CD4A2A0-8887-4D5F-A4E0-533711C010D3}" name="Proceso de calidad"/>
    <tableColumn id="23" xr3:uid="{8691EDA5-4B2D-4C5D-B4BD-59262614EF63}" name="Trámite o servicio"/>
    <tableColumn id="24" xr3:uid="{E9D7DAF5-D7BD-4241-BA05-835F6672E222}" name="Es trámite"/>
    <tableColumn id="25" xr3:uid="{EAE930B3-DE95-4907-A11C-903EC01BAE28}" name="Adjunto"/>
    <tableColumn id="26" xr3:uid="{E32205B0-4CF4-4192-B571-018B8C10B30B}" name="Tiene procedencia"/>
    <tableColumn id="27" xr3:uid="{77B576C7-86A2-4D69-80BE-9F16871C9FAD}" name="Entidad procedencia"/>
    <tableColumn id="28" xr3:uid="{1A21C9AD-04CB-4E4B-9384-7A8FF115EBBE}" name="Radicado de procedencia"/>
    <tableColumn id="29" xr3:uid="{200E5183-DCCF-4551-A28C-0D25FA86616F}" name="Es copia"/>
    <tableColumn id="30" xr3:uid="{C1B275FC-6B0C-4E6A-8769-EA1831B08D43}" name="Entidad fuente"/>
    <tableColumn id="31" xr3:uid="{7BB4E4A3-0C38-4AD5-BDE6-3088E58ECE0F}" name="Nota"/>
    <tableColumn id="32" xr3:uid="{162EC7C4-E657-4C2E-8C93-D350886A7CCB}" name="Localidad de los hechos"/>
    <tableColumn id="33" xr3:uid="{AA2BB766-4AAC-4EEB-B067-BD38FB84B637}" name="UPZ de los hechos"/>
    <tableColumn id="34" xr3:uid="{A0BA79C4-6A17-483A-8A0F-CF929BB11801}" name="Barrio de los hechos"/>
    <tableColumn id="35" xr3:uid="{D73E1F42-2077-428F-BF25-E38550EB82C8}" name="Estrato de los hechos" dataDxfId="147"/>
    <tableColumn id="36" xr3:uid="{B5F091EE-F14B-4F19-822C-0F6FD07FFFE6}" name="Longitud de los hechos" dataDxfId="146"/>
    <tableColumn id="37" xr3:uid="{18467A59-E995-4093-92F3-5A9A670B1D31}" name="Latitud de los hechos"/>
    <tableColumn id="38" xr3:uid="{CA8678E7-1686-494A-BBC8-3D097AB5F540}" name="Longitud de registro de la petición"/>
    <tableColumn id="39" xr3:uid="{B3E6F890-01CB-4EB2-8BF3-2DE2390AADFB}" name="Latitud de registro de la petición" dataDxfId="145"/>
    <tableColumn id="40" xr3:uid="{6455B277-8D78-4B82-95F7-C3F7BFFD8B43}" name="Fecha ingreso" dataDxfId="144"/>
    <tableColumn id="41" xr3:uid="{B19644CD-390F-4D9D-89E3-F2D6EA8C272B}" name="Fecha registro" dataDxfId="143"/>
    <tableColumn id="42" xr3:uid="{D2D3EB66-BE31-49EE-A406-AF95287F3E2C}" name="Fecha asignación" dataDxfId="142"/>
    <tableColumn id="43" xr3:uid="{02A30E82-F58D-465D-9D3D-A1D321E1E427}" name="Fecha inicio términos"/>
    <tableColumn id="44" xr3:uid="{2A6C3614-D502-4783-BD93-4D9EC4A26EAF}" name="Número radicado entrada" dataDxfId="141"/>
    <tableColumn id="45" xr3:uid="{922BBB65-5BF8-473F-BA16-88E9F15C14BF}" name="Fecha radicado entrada" dataDxfId="140"/>
    <tableColumn id="46" xr3:uid="{7251A5DB-6F13-468C-879D-B7D4B6D77D3D}" name="Fecha solicitud aclaración" dataDxfId="139"/>
    <tableColumn id="47" xr3:uid="{D7E78D30-C67B-4168-AD0A-6E2D67366432}" name="Fecha solicitud ampliación" dataDxfId="138"/>
    <tableColumn id="48" xr3:uid="{EBB732F7-4F5B-4821-AE5C-3FD6B73853B3}" name="Fecha respuesta aclaración" dataDxfId="137"/>
    <tableColumn id="49" xr3:uid="{1A0FCC46-3DEF-41B6-B013-ED046F32CA43}" name="Fecha respuesta ampliación" dataDxfId="136"/>
    <tableColumn id="50" xr3:uid="{A9C124AA-21CA-4A34-BAFC-5486B4A8477E}" name="Fecha reinicio de términos" dataDxfId="135"/>
    <tableColumn id="51" xr3:uid="{D2BB048C-C508-49F8-952F-5EFD891DBC4D}" name="Fecha vencimiento"/>
    <tableColumn id="52" xr3:uid="{833DB1BF-55FE-41EE-85AD-C144ECB41D63}" name="Días para el vencimiento"/>
    <tableColumn id="53" xr3:uid="{1CBF6130-50AB-4C19-8BCE-346F7D8F1561}" name="Número radicado salida" dataDxfId="134"/>
    <tableColumn id="54" xr3:uid="{D9A92F8D-DC7E-472F-A237-478F010095DF}" name="Fecha radicado salida" dataDxfId="133"/>
    <tableColumn id="55" xr3:uid="{38F1A1C4-E9E4-431F-A916-552F6985A37F}" name="Fecha finalización" dataDxfId="132"/>
    <tableColumn id="56" xr3:uid="{4FA610E5-B40E-4C7E-8CEC-E2D158E13CAD}" name="Fecha cierre"/>
    <tableColumn id="57" xr3:uid="{E6BF2C32-92E6-4151-A5D2-DB8FE5C7F247}" name="Días gestión"/>
    <tableColumn id="58" xr3:uid="{FDE83D57-26B0-4E29-B49F-05CCF52A5ACB}" name="Días vencimiento"/>
    <tableColumn id="59" xr3:uid="{2BD4FFDC-7F3A-44A2-9B9B-75B0C6B6E504}" name="Actividad"/>
    <tableColumn id="60" xr3:uid="{8C336BF4-C861-4E49-897A-28081F14DEB2}" name="Responsable actividad" dataDxfId="131"/>
    <tableColumn id="61" xr3:uid="{802D8BF7-EED0-4056-BFC6-8213E0A4DAF5}" name="Fecha fin actividad"/>
    <tableColumn id="62" xr3:uid="{A172419C-CE87-4007-9B8A-51DE9AB8DDDD}" name="Días de la actividad"/>
    <tableColumn id="63" xr3:uid="{D981D940-7B39-4914-9CCD-2765639BD23B}" name="Días vencimiento actividad"/>
    <tableColumn id="64" xr3:uid="{8EDC4043-F4F0-426A-981F-018FD72BD170}" name="Comentario"/>
    <tableColumn id="65" xr3:uid="{35D19B58-8D05-4C10-B7D6-BEB38FB86392}" name="Observaciones"/>
    <tableColumn id="66" xr3:uid="{069BE519-E37E-4DA9-8E8E-5AA5D2DE6377}" name="Tipo persona"/>
    <tableColumn id="67" xr3:uid="{6E588016-D335-4298-9A16-C3B07D2365EB}" name="Tipo de peticionario"/>
    <tableColumn id="68" xr3:uid="{A3164B0A-39A7-45A2-BF82-199B5B7026EF}" name="Tipo usuario"/>
    <tableColumn id="69" xr3:uid="{6F6D0811-6E37-49F0-9251-47639047A81B}" name="Login de usuario"/>
    <tableColumn id="70" xr3:uid="{FA61FB0F-E584-4EE2-BBC0-541017E68603}" name="Tipo de solicitante"/>
    <tableColumn id="71" xr3:uid="{CE3BFD37-A5EC-4E2C-A269-ED74A5C73E81}" name="Tipo de documento"/>
    <tableColumn id="72" xr3:uid="{7F5FB811-75A8-4432-ABF1-54A6308AE020}" name="Nombre peticionario"/>
    <tableColumn id="73" xr3:uid="{0841AEE9-957C-4601-B2A7-01CC1ECD6861}" name="Número de documento"/>
    <tableColumn id="74" xr3:uid="{2EAF26F1-E625-4E27-B799-08D7619F8200}" name="Condición del ciudadano"/>
    <tableColumn id="75" xr3:uid="{CF89D644-24C3-41BA-800F-273AB45AB8E8}" name="Correo electrónico peticionario"/>
    <tableColumn id="76" xr3:uid="{B8667A9E-A433-4228-ABB0-E8B0E876C87F}" name="Teléfono fijo peticionario"/>
    <tableColumn id="77" xr3:uid="{50ED8BC3-6DF1-4B76-B0CB-03678CAD4119}" name="Celular peticionario"/>
    <tableColumn id="78" xr3:uid="{D6A3D407-CD72-4D10-B69D-FDB7392345E6}" name="Dirección residencia peticionario"/>
    <tableColumn id="79" xr3:uid="{4776E936-0C6D-47FB-9610-9CF622E3F6C0}" name="Localidad del ciudadano"/>
    <tableColumn id="80" xr3:uid="{31EDEB30-E76B-4149-B34A-82CA55DA2C25}" name="UPZ del ciudadano"/>
    <tableColumn id="81" xr3:uid="{7D8749E7-A1A1-4727-A9E7-1B8D5F42984C}" name="Barrio del ciudadano"/>
    <tableColumn id="82" xr3:uid="{5F2FC80A-2048-4EC2-8F41-214FE0A8959D}" name="Estrato del ciudadano"/>
    <tableColumn id="83" xr3:uid="{42F2D2A8-EBA7-4C6F-90A0-152A6745F81A}" name="Notificación física"/>
    <tableColumn id="84" xr3:uid="{B575F4EB-0EEB-4EB5-B788-F67ECED35DE5}" name="Notificación electrónica"/>
    <tableColumn id="85" xr3:uid="{4A36CE67-7032-4133-A3EC-D552DF0685A8}" name="Entidad que recibe"/>
    <tableColumn id="86" xr3:uid="{AFA4A11B-CFA3-43B5-9198-934FD082E23B}" name="Entidad que traslada"/>
    <tableColumn id="87" xr3:uid="{01EF2F1E-F337-4EB1-8EFF-031A41558425}" name="Transacción entidad"/>
    <tableColumn id="88" xr3:uid="{E56E84A6-3DB9-40BE-826A-DB926AA28F87}" name="Tipo de ingreso"/>
    <tableColumn id="89" xr3:uid="{A44A54D9-8EE6-4EAA-B747-E92A3915DB23}" name="Tipo de registro"/>
    <tableColumn id="90" xr3:uid="{820C9A87-2101-4C96-865D-F92D67B57336}" name="Comunes"/>
    <tableColumn id="91" xr3:uid="{88215E9B-BA65-4362-B950-FE50373D10FF}" name="Periodo"/>
    <tableColumn id="92" xr3:uid="{C3C34014-3BD8-42C6-A928-4D2B538134C4}" name="Tipo de gestión"/>
    <tableColumn id="93" xr3:uid="{FEBFFEA5-BA30-46B3-8BB9-9A92D6336135}" name="Tipo de pendiente"/>
    <tableColumn id="94" xr3:uid="{C3706165-F2B3-49CB-828A-AF7BD26D882E}" name="Gestión en rango días"/>
    <tableColumn id="95" xr3:uid="{7A2D75AC-760E-49B8-AF8B-5B10BC8B2BFC}" name="Tipo reporte"/>
    <tableColumn id="96" xr3:uid="{A23D4C71-DB66-4C01-94D6-6EBCA40757B8}" name="Tipo reporte por entidad"/>
    <tableColumn id="97" xr3:uid="{B708D607-6C44-4086-BA3B-D93E755EAE03}" name="Tipo de Re-ingreso"/>
    <tableColumn id="98" xr3:uid="{A9FD93B2-552C-435C-A945-242926E31946}" name="Estado del reingreso"/>
    <tableColumn id="99" xr3:uid="{8803C53E-160C-4CBD-B7A1-B31418261543}" name="Número de veces de reingreso"/>
    <tableColumn id="100" xr3:uid="{037E1DDF-D87D-4DEC-8702-B8E3744EA5CF}" name="Tipo de traslado"/>
    <tableColumn id="101" xr3:uid="{EC853830-BA6A-48CE-BA58-251CDD3BEB0D}" name="Exclui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3" t="s">
        <v>280</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7"/>
  <sheetViews>
    <sheetView showGridLines="0" zoomScale="60" zoomScaleNormal="60" workbookViewId="0"/>
  </sheetViews>
  <sheetFormatPr baseColWidth="10" defaultColWidth="0" defaultRowHeight="15" zeroHeight="1"/>
  <cols>
    <col min="1" max="1" width="8.140625" customWidth="1"/>
    <col min="2" max="2" width="23.5703125" customWidth="1"/>
    <col min="3" max="3" width="31.140625" customWidth="1"/>
    <col min="4" max="4" width="21.85546875" customWidth="1"/>
    <col min="5" max="5" width="35" customWidth="1"/>
    <col min="6" max="6" width="28.42578125" customWidth="1"/>
    <col min="7" max="7" width="128.57031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22.5" customHeight="1">
      <c r="B10" s="1"/>
      <c r="C10" s="1"/>
      <c r="D10" s="1"/>
    </row>
    <row r="11" spans="2:8" ht="45" customHeight="1">
      <c r="B11" s="72" t="s">
        <v>279</v>
      </c>
      <c r="C11" s="72"/>
      <c r="D11" s="74"/>
      <c r="E11" s="74"/>
      <c r="F11" s="74"/>
      <c r="G11" s="74"/>
      <c r="H11" s="5"/>
    </row>
    <row r="12" spans="2:8" ht="15" customHeight="1">
      <c r="B12" s="72"/>
      <c r="C12" s="72"/>
      <c r="D12" s="74"/>
      <c r="E12" s="74"/>
      <c r="F12" s="74"/>
      <c r="G12" s="74"/>
      <c r="H12" s="5"/>
    </row>
    <row r="13" spans="2:8" ht="10.5" customHeight="1">
      <c r="B13" s="72"/>
      <c r="C13" s="72"/>
      <c r="D13" s="5"/>
      <c r="E13" s="5"/>
      <c r="F13" s="5"/>
      <c r="G13" s="5"/>
      <c r="H13" s="5"/>
    </row>
    <row r="14" spans="2:8" ht="26.25" customHeight="1">
      <c r="B14" s="72"/>
      <c r="C14" s="72"/>
      <c r="D14" s="73"/>
      <c r="E14" s="73"/>
      <c r="F14" s="73"/>
      <c r="G14" s="73"/>
      <c r="H14" s="73"/>
    </row>
    <row r="15" spans="2:8" ht="18" customHeight="1">
      <c r="D15" s="73"/>
      <c r="E15" s="73"/>
      <c r="F15" s="73"/>
      <c r="G15" s="73"/>
      <c r="H15" s="73"/>
    </row>
    <row r="16" spans="2:8"/>
    <row r="17" spans="2:9"/>
    <row r="18" spans="2:9" ht="15.75" thickBot="1"/>
    <row r="19" spans="2:9" ht="100.5" customHeight="1">
      <c r="B19" s="10" t="s">
        <v>209</v>
      </c>
      <c r="C19" s="11" t="s">
        <v>210</v>
      </c>
      <c r="D19" s="11" t="s">
        <v>211</v>
      </c>
      <c r="E19" s="11" t="s">
        <v>212</v>
      </c>
      <c r="F19" s="11" t="s">
        <v>143</v>
      </c>
      <c r="G19" s="11" t="s">
        <v>144</v>
      </c>
      <c r="H19" s="11" t="s">
        <v>213</v>
      </c>
      <c r="I19" s="12" t="s">
        <v>214</v>
      </c>
    </row>
    <row r="20" spans="2:9" ht="31.5">
      <c r="B20" s="19">
        <f>+'solc. acc.info.junio'!B3</f>
        <v>646932023</v>
      </c>
      <c r="C20" s="19" t="str">
        <f>+'solc. acc.info.junio'!M3</f>
        <v>Olga Lucia Mesa Moreno</v>
      </c>
      <c r="D20" s="19" t="str">
        <f>+'solc. acc.info.junio'!P3</f>
        <v>ESCRITO</v>
      </c>
      <c r="E20" s="19" t="str">
        <f>+'solc. acc.info.junio'!Q3</f>
        <v>SOLICITUD DE ACCESO A LA INFORMACION</v>
      </c>
      <c r="F20" s="19" t="str">
        <f>+'solc. acc.info.junio'!S3</f>
        <v>Solucionado - Por asignacion</v>
      </c>
      <c r="G20" s="20" t="str">
        <f>+'solc. acc.info.junio'!U3</f>
        <v>Peticion SDQS - SDA</v>
      </c>
      <c r="H20" s="23">
        <f>+'solc. acc.info.junio'!BE3</f>
        <v>1</v>
      </c>
      <c r="I20" s="19" t="str">
        <f>+'solc. acc.info.junio'!CR3</f>
        <v>GESTIONADO</v>
      </c>
    </row>
    <row r="21" spans="2:9" ht="31.5">
      <c r="B21" s="19">
        <f>+'solc. acc.info.junio'!B4</f>
        <v>1613992023</v>
      </c>
      <c r="C21" s="19" t="str">
        <f>+'solc. acc.info.junio'!M4</f>
        <v>Olga Lucia Mesa Moreno</v>
      </c>
      <c r="D21" s="19" t="str">
        <f>+'solc. acc.info.junio'!P4</f>
        <v>E-MAIL</v>
      </c>
      <c r="E21" s="19" t="str">
        <f>+'solc. acc.info.junio'!Q4</f>
        <v>SOLICITUD DE ACCESO A LA INFORMACION</v>
      </c>
      <c r="F21" s="19" t="str">
        <f>+'solc. acc.info.junio'!S4</f>
        <v>Solucionado - Por asignacion</v>
      </c>
      <c r="G21" s="20" t="str">
        <f>+'solc. acc.info.junio'!U4</f>
        <v>Peticion SDQS - SDA</v>
      </c>
      <c r="H21" s="23">
        <f>+'solc. acc.info.junio'!BE4</f>
        <v>1</v>
      </c>
      <c r="I21" s="19" t="str">
        <f>+'solc. acc.info.junio'!CR4</f>
        <v>GESTIONADO</v>
      </c>
    </row>
    <row r="22" spans="2:9" ht="189">
      <c r="B22" s="19">
        <f>+'solc. acc.info.junio'!B5</f>
        <v>2295582023</v>
      </c>
      <c r="C22" s="19" t="str">
        <f>+'solc. acc.info.junio'!M5</f>
        <v>Olga Lucia Mesa Moreno</v>
      </c>
      <c r="D22" s="19" t="str">
        <f>+'solc. acc.info.junio'!P5</f>
        <v>WEB</v>
      </c>
      <c r="E22" s="19" t="str">
        <f>+'solc. acc.info.junio'!Q5</f>
        <v>SOLICITUD DE ACCESO A LA INFORMACION</v>
      </c>
      <c r="F22" s="19" t="str">
        <f>+'solc. acc.info.junio'!S5</f>
        <v>Solucionado - Por asignacion</v>
      </c>
      <c r="G22" s="20" t="str">
        <f>+'solc. acc.info.junio'!U5</f>
        <v>SOLICITO SE ME INFORME SI EL PREDIO DONDE VIVO SE ENCUENTRA DENTRO DE LA ZONA ECOLOGICA Y RONDA DEL CORREDOR ECOLOGICO QUEBRADA SAN JUAN DE LA MURALLA UBICADA EN CIUDAD BOLIVAR- BOGOTA D C  PUES ACTUALMENTE EL CONTRATO DE LA SECRETARIA DISTRITAL DE HABITAT 987 DE 2021  ESTA REALIZANDO OBRAS DE MEJORAMIENTO DE INFRAESTRUCTURA DE VIAS Y ESPACIO PUBLICO  EN MI PREDIO CONSTRUYERON LA CAJA DE INSPECCION SANITARIA Y SE RETIRARON 2 CONTADORES DE EAAB  PARA PODER DEMOLER LOS ANDENES Y CONSTRUIR EL ESPACIO PUBLICO  PERO ME DICEN QUE  EN MI CASA NO PUEDEN REALIZAR ESTAS MEJORAS PORQUE ESTA EN EL AREA DE AFLUENCIA DE LA RONDA DE LA QUEBRADA  POR TANTO SOLICITO QUE SE ENTREGUE CONCEPTO DE VIABILIDAD DE LA CONSTRUCCION DE MI ANDEN Y EL ESPACIO PUBLICO QUE COLINDA CON MI CASA.  PARA ESTO ADJUNTO SOPORTES  FOTOGRAFIAS DEL ESTADO ACTUAL DE MI PREDIO  DONDE SE OBSERVA INTERVENCION DE LA OBRA  DOCUMENTOS SOPORTE DEL PROPIETARIO  Y CARTA DE PROPIEDAD DE INMUEBLE O ESCRITURAS.</v>
      </c>
      <c r="H22" s="23">
        <f>+'solc. acc.info.junio'!BE5</f>
        <v>1</v>
      </c>
      <c r="I22" s="19" t="str">
        <f>+'solc. acc.info.junio'!CR5</f>
        <v>GESTIONADO</v>
      </c>
    </row>
    <row r="23" spans="2:9" ht="47.25">
      <c r="B23" s="19">
        <f>+'solc. acc.info.junio'!B6</f>
        <v>2445092023</v>
      </c>
      <c r="C23" s="19" t="str">
        <f>+'solc. acc.info.junio'!M6</f>
        <v>Olga Lucia Mesa Moreno</v>
      </c>
      <c r="D23" s="19" t="str">
        <f>+'solc. acc.info.junio'!P6</f>
        <v>WEB</v>
      </c>
      <c r="E23" s="19" t="str">
        <f>+'solc. acc.info.junio'!Q6</f>
        <v>SOLICITUD DE ACCESO A LA INFORMACION</v>
      </c>
      <c r="F23" s="19" t="str">
        <f>+'solc. acc.info.junio'!S6</f>
        <v>Solucionado - Por traslado</v>
      </c>
      <c r="G23" s="20" t="str">
        <f>+'solc. acc.info.junio'!U6</f>
        <v>DEL EDIFICIO PARQUE BANDERAS P.H SOLICITAMOS COPIA DEL ACTO ADMINISTRATIVO DONDE SE AUTORIZA EL USO DEL MONUMENTO A LAS BANDERAS COMO PLAZA DE EVENTOS ESPECIALMENTE DE GRUPOS MUSICALES</v>
      </c>
      <c r="H23" s="23">
        <f>+'solc. acc.info.junio'!BE6</f>
        <v>1</v>
      </c>
      <c r="I23" s="19" t="str">
        <f>+'solc. acc.info.junio'!CR6</f>
        <v>GESTIONADO</v>
      </c>
    </row>
    <row r="24" spans="2:9" ht="78.75">
      <c r="B24" s="19">
        <f>+'solc. acc.info.junio'!B7</f>
        <v>2607102023</v>
      </c>
      <c r="C24" s="19" t="str">
        <f>+'solc. acc.info.junio'!M7</f>
        <v>Olga Lucia Mesa Moreno</v>
      </c>
      <c r="D24" s="19" t="str">
        <f>+'solc. acc.info.junio'!P7</f>
        <v>WEB</v>
      </c>
      <c r="E24" s="19" t="str">
        <f>+'solc. acc.info.junio'!Q7</f>
        <v>SOLICITUD DE ACCESO A LA INFORMACION</v>
      </c>
      <c r="F24" s="19" t="str">
        <f>+'solc. acc.info.junio'!S7</f>
        <v>Solucionado por asignar - Trasladar</v>
      </c>
      <c r="G24" s="20" t="str">
        <f>+'solc. acc.info.junio'!U7</f>
        <v xml:space="preserve">SOLICITUD DE INFORMACION Y COPIA DE LOS SIGUIENTES DOCUMENTOS  - INFORMACION SOBRE EL RUPI 833-3 - COPIA DEL ACTA DE RECIBO NO. 029 DE 24 DE SEPTIEMBRE DE 1981 DEL DADEP JUNTO CON SUS ANEXOS - COPIA DEL OFICIO APROBATORIO NO. 5030 DE 22 DE MAYO DE 1981 DEL DEPARTAMENTO ADMINISTRATIVO DE PLANEACION DISTRITAL AHORA SDP 899999061-9 JUNTO CON SUS ANEXOS.  </v>
      </c>
      <c r="H24" s="23">
        <f>+'solc. acc.info.junio'!BE7</f>
        <v>1</v>
      </c>
      <c r="I24" s="19" t="str">
        <f>+'solc. acc.info.junio'!CR7</f>
        <v>GESTIONADO</v>
      </c>
    </row>
    <row r="25" spans="2:9" ht="94.5">
      <c r="B25" s="19">
        <f>+'solc. acc.info.junio'!B8</f>
        <v>2830492023</v>
      </c>
      <c r="C25" s="19" t="str">
        <f>+'solc. acc.info.junio'!M8</f>
        <v>Olga Lucia Mesa Moreno</v>
      </c>
      <c r="D25" s="19" t="str">
        <f>+'solc. acc.info.junio'!P8</f>
        <v>WEB</v>
      </c>
      <c r="E25" s="19" t="str">
        <f>+'solc. acc.info.junio'!Q8</f>
        <v>SOLICITUD DE ACCESO A LA INFORMACION</v>
      </c>
      <c r="F25" s="19" t="str">
        <f>+'solc. acc.info.junio'!S8</f>
        <v>Solucionado - Por traslado</v>
      </c>
      <c r="G25" s="20" t="str">
        <f>+'solc. acc.info.junio'!U8</f>
        <v>SOLICITO COMEDIDAMENTE SE TOMEN LOS CORRECTIVOS PERTINENTES A LA INVASION DEL ESPACIO PUBLICO POR PARTE DE LOS MOTOCICLISTA  YA QUE INVADEN LAS ACERAS Y LA VIA PUBLICA  FOMENTANDO EL DESORDEN  ASI MISMO LOS TALLERES DE REPACION DE MOTOS INVANDEN Y TRABAJAN SOBRE LAS ACERAS  INCOMODANDO EL ACCESO DE LOS TRANSEUNTES  SERIA BUENO QUE LA ALCALDIA TOMARA LOS CORRECTIVOS DEL CASO  ES MAS HASTA LA MISMA POLICIA EN SU AFAN QUE LES REPAREN LAS MOTOS INVADEN LAS ACERAS  DEMOSTRANDO CON ESTO SU MAL EJEMPLO.</v>
      </c>
      <c r="H25" s="23">
        <f>+'solc. acc.info.junio'!BE8</f>
        <v>1</v>
      </c>
      <c r="I25" s="19" t="str">
        <f>+'solc. acc.info.junio'!CR8</f>
        <v>GESTIONADO</v>
      </c>
    </row>
    <row r="26" spans="2:9" ht="31.5">
      <c r="B26" s="19">
        <f>+'solc. acc.info.junio'!B9</f>
        <v>2925802023</v>
      </c>
      <c r="C26" s="19" t="str">
        <f>+'solc. acc.info.junio'!M9</f>
        <v>Olga Lucia Mesa Moreno</v>
      </c>
      <c r="D26" s="19" t="str">
        <f>+'solc. acc.info.junio'!P9</f>
        <v>WEB</v>
      </c>
      <c r="E26" s="19" t="str">
        <f>+'solc. acc.info.junio'!Q9</f>
        <v>SOLICITUD DE ACCESO A LA INFORMACION</v>
      </c>
      <c r="F26" s="19" t="str">
        <f>+'solc. acc.info.junio'!S9</f>
        <v>Solucionado - Por asignacion</v>
      </c>
      <c r="G26" s="20" t="str">
        <f>+'solc. acc.info.junio'!U9</f>
        <v>DERECHO DE PETICION SOBRE ARQUITECTURA E INTERVENCIONES DEL ESPACIO PUBLICO</v>
      </c>
      <c r="H26" s="23">
        <f>+'solc. acc.info.junio'!BE9</f>
        <v>1</v>
      </c>
      <c r="I26" s="19" t="str">
        <f>+'solc. acc.info.junio'!CR9</f>
        <v>PENDIENTE</v>
      </c>
    </row>
    <row r="27" spans="2:9" ht="31.5">
      <c r="B27" s="19">
        <f>+'solc. acc.info.junio'!B10</f>
        <v>2928942023</v>
      </c>
      <c r="C27" s="19" t="str">
        <f>+'solc. acc.info.junio'!M10</f>
        <v>Olga Lucia Mesa Moreno</v>
      </c>
      <c r="D27" s="19" t="str">
        <f>+'solc. acc.info.junio'!P10</f>
        <v>WEB</v>
      </c>
      <c r="E27" s="19" t="str">
        <f>+'solc. acc.info.junio'!Q10</f>
        <v>SOLICITUD DE ACCESO A LA INFORMACION</v>
      </c>
      <c r="F27" s="19" t="str">
        <f>+'solc. acc.info.junio'!S10</f>
        <v>Solucionado - Por asignacion</v>
      </c>
      <c r="G27" s="20" t="str">
        <f>+'solc. acc.info.junio'!U10</f>
        <v>ARQUITECTURA Y ESPACIO PUBLICO</v>
      </c>
      <c r="H27" s="23">
        <f>+'solc. acc.info.junio'!BE10</f>
        <v>1</v>
      </c>
      <c r="I27" s="19" t="str">
        <f>+'solc. acc.info.junio'!CR10</f>
        <v>PENDIENTE</v>
      </c>
    </row>
    <row r="28" spans="2:9"/>
    <row r="29" spans="2:9"/>
    <row r="30" spans="2:9"/>
    <row r="31" spans="2:9"/>
    <row r="32" spans="2:9"/>
    <row r="33"/>
    <row r="34"/>
    <row r="35"/>
    <row r="36"/>
    <row r="37"/>
  </sheetData>
  <autoFilter ref="B19:I21"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W10"/>
  <sheetViews>
    <sheetView zoomScale="106" zoomScaleNormal="106" workbookViewId="0">
      <pane xSplit="2" ySplit="2" topLeftCell="AI3" activePane="bottomRight" state="frozen"/>
      <selection pane="topRight" activeCell="C1" sqref="C1"/>
      <selection pane="bottomLeft" activeCell="A3" sqref="A3"/>
      <selection pane="bottomRight" activeCell="A3" sqref="A3:A10"/>
    </sheetView>
  </sheetViews>
  <sheetFormatPr baseColWidth="10" defaultRowHeight="15"/>
  <cols>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5" width="10.85546875" customWidth="1"/>
    <col min="36" max="36" width="20.85546875" bestFit="1" customWidth="1"/>
    <col min="37" max="37" width="25.140625" customWidth="1"/>
    <col min="38" max="53" width="10.85546875" customWidth="1"/>
    <col min="54" max="54" width="18" customWidth="1"/>
    <col min="55" max="55" width="14" style="14"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100" width="11" customWidth="1"/>
  </cols>
  <sheetData>
    <row r="1" spans="1:101">
      <c r="B1" s="33">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42">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1" s="45" customFormat="1">
      <c r="B2" t="s">
        <v>0</v>
      </c>
      <c r="C2" t="s">
        <v>222</v>
      </c>
      <c r="D2" t="s">
        <v>1</v>
      </c>
      <c r="E2" t="s">
        <v>2</v>
      </c>
      <c r="F2" t="s">
        <v>3</v>
      </c>
      <c r="G2" t="s">
        <v>4</v>
      </c>
      <c r="H2" t="s">
        <v>5</v>
      </c>
      <c r="I2" t="s">
        <v>6</v>
      </c>
      <c r="J2" t="s">
        <v>7</v>
      </c>
      <c r="K2" t="s">
        <v>8</v>
      </c>
      <c r="L2" t="s">
        <v>9</v>
      </c>
      <c r="M2" t="s">
        <v>10</v>
      </c>
      <c r="N2" t="s">
        <v>11</v>
      </c>
      <c r="O2" t="s">
        <v>12</v>
      </c>
      <c r="P2" t="s">
        <v>13</v>
      </c>
      <c r="Q2" t="s">
        <v>14</v>
      </c>
      <c r="R2" t="s">
        <v>15</v>
      </c>
      <c r="S2" t="s">
        <v>16</v>
      </c>
      <c r="T2" t="s">
        <v>17</v>
      </c>
      <c r="U2" t="s">
        <v>18</v>
      </c>
      <c r="V2" t="s">
        <v>19</v>
      </c>
      <c r="W2" t="s">
        <v>20</v>
      </c>
      <c r="X2" t="s">
        <v>21</v>
      </c>
      <c r="Y2" t="s">
        <v>22</v>
      </c>
      <c r="Z2" t="s">
        <v>23</v>
      </c>
      <c r="AA2" t="s">
        <v>24</v>
      </c>
      <c r="AB2" t="s">
        <v>25</v>
      </c>
      <c r="AC2" t="s">
        <v>26</v>
      </c>
      <c r="AD2" t="s">
        <v>27</v>
      </c>
      <c r="AE2" t="s">
        <v>28</v>
      </c>
      <c r="AF2" t="s">
        <v>29</v>
      </c>
      <c r="AG2" t="s">
        <v>30</v>
      </c>
      <c r="AH2" t="s">
        <v>31</v>
      </c>
      <c r="AI2" t="s">
        <v>32</v>
      </c>
      <c r="AJ2" t="s">
        <v>33</v>
      </c>
      <c r="AK2" t="s">
        <v>34</v>
      </c>
      <c r="AL2" t="s">
        <v>35</v>
      </c>
      <c r="AM2" t="s">
        <v>36</v>
      </c>
      <c r="AN2" s="6" t="s">
        <v>37</v>
      </c>
      <c r="AO2" s="6" t="s">
        <v>38</v>
      </c>
      <c r="AP2" s="6" t="s">
        <v>39</v>
      </c>
      <c r="AQ2" s="6" t="s">
        <v>40</v>
      </c>
      <c r="AR2" t="s">
        <v>41</v>
      </c>
      <c r="AS2" s="6" t="s">
        <v>42</v>
      </c>
      <c r="AT2" s="6" t="s">
        <v>43</v>
      </c>
      <c r="AU2" s="6" t="s">
        <v>44</v>
      </c>
      <c r="AV2" s="6" t="s">
        <v>45</v>
      </c>
      <c r="AW2" s="6" t="s">
        <v>46</v>
      </c>
      <c r="AX2" s="6" t="s">
        <v>47</v>
      </c>
      <c r="AY2" s="6" t="s">
        <v>48</v>
      </c>
      <c r="AZ2" t="s">
        <v>49</v>
      </c>
      <c r="BA2" t="s">
        <v>50</v>
      </c>
      <c r="BB2" s="6" t="s">
        <v>51</v>
      </c>
      <c r="BC2" s="6" t="s">
        <v>52</v>
      </c>
      <c r="BD2" s="6" t="s">
        <v>53</v>
      </c>
      <c r="BE2" t="s">
        <v>54</v>
      </c>
      <c r="BF2" t="s">
        <v>55</v>
      </c>
      <c r="BG2" t="s">
        <v>56</v>
      </c>
      <c r="BH2" t="s">
        <v>57</v>
      </c>
      <c r="BI2" s="6" t="s">
        <v>58</v>
      </c>
      <c r="BJ2" t="s">
        <v>59</v>
      </c>
      <c r="BK2" t="s">
        <v>60</v>
      </c>
      <c r="BL2" t="s">
        <v>61</v>
      </c>
      <c r="BM2" t="s">
        <v>62</v>
      </c>
      <c r="BN2" t="s">
        <v>63</v>
      </c>
      <c r="BO2" t="s">
        <v>64</v>
      </c>
      <c r="BP2" t="s">
        <v>65</v>
      </c>
      <c r="BQ2" t="s">
        <v>66</v>
      </c>
      <c r="BR2" t="s">
        <v>67</v>
      </c>
      <c r="BS2" t="s">
        <v>68</v>
      </c>
      <c r="BT2" t="s">
        <v>69</v>
      </c>
      <c r="BU2" t="s">
        <v>70</v>
      </c>
      <c r="BV2" t="s">
        <v>71</v>
      </c>
      <c r="BW2" t="s">
        <v>72</v>
      </c>
      <c r="BX2" t="s">
        <v>73</v>
      </c>
      <c r="BY2" t="s">
        <v>74</v>
      </c>
      <c r="BZ2" t="s">
        <v>75</v>
      </c>
      <c r="CA2" t="s">
        <v>76</v>
      </c>
      <c r="CB2" t="s">
        <v>77</v>
      </c>
      <c r="CC2" t="s">
        <v>78</v>
      </c>
      <c r="CD2" t="s">
        <v>79</v>
      </c>
      <c r="CE2" t="s">
        <v>80</v>
      </c>
      <c r="CF2" t="s">
        <v>81</v>
      </c>
      <c r="CG2" t="s">
        <v>82</v>
      </c>
      <c r="CH2" t="s">
        <v>83</v>
      </c>
      <c r="CI2" t="s">
        <v>84</v>
      </c>
      <c r="CJ2" t="s">
        <v>85</v>
      </c>
      <c r="CK2" t="s">
        <v>86</v>
      </c>
      <c r="CL2" t="s">
        <v>87</v>
      </c>
      <c r="CM2" t="s">
        <v>88</v>
      </c>
      <c r="CN2" t="s">
        <v>89</v>
      </c>
      <c r="CO2" t="s">
        <v>90</v>
      </c>
      <c r="CP2" t="s">
        <v>91</v>
      </c>
      <c r="CQ2" t="s">
        <v>92</v>
      </c>
      <c r="CR2" t="s">
        <v>93</v>
      </c>
      <c r="CS2" t="s">
        <v>94</v>
      </c>
      <c r="CT2" t="s">
        <v>95</v>
      </c>
      <c r="CU2" t="s">
        <v>96</v>
      </c>
      <c r="CV2" t="s">
        <v>97</v>
      </c>
      <c r="CW2" t="s">
        <v>98</v>
      </c>
    </row>
    <row r="3" spans="1:101">
      <c r="A3">
        <v>1</v>
      </c>
      <c r="B3">
        <v>646932023</v>
      </c>
      <c r="C3" t="b">
        <v>0</v>
      </c>
      <c r="D3" t="s">
        <v>99</v>
      </c>
      <c r="E3" t="s">
        <v>100</v>
      </c>
      <c r="F3" t="s">
        <v>101</v>
      </c>
      <c r="G3" t="s">
        <v>102</v>
      </c>
      <c r="H3" t="s">
        <v>103</v>
      </c>
      <c r="J3" t="s">
        <v>104</v>
      </c>
      <c r="K3" t="s">
        <v>197</v>
      </c>
      <c r="L3" t="s">
        <v>198</v>
      </c>
      <c r="M3" t="s">
        <v>153</v>
      </c>
      <c r="N3" t="s">
        <v>107</v>
      </c>
      <c r="O3" t="s">
        <v>215</v>
      </c>
      <c r="P3" t="s">
        <v>220</v>
      </c>
      <c r="Q3" t="s">
        <v>108</v>
      </c>
      <c r="R3" t="s">
        <v>109</v>
      </c>
      <c r="S3" t="s">
        <v>150</v>
      </c>
      <c r="T3" t="s">
        <v>150</v>
      </c>
      <c r="U3" t="s">
        <v>217</v>
      </c>
      <c r="V3" t="s">
        <v>130</v>
      </c>
      <c r="X3" t="s">
        <v>111</v>
      </c>
      <c r="Y3" t="s">
        <v>112</v>
      </c>
      <c r="Z3" t="s">
        <v>111</v>
      </c>
      <c r="AC3" t="s">
        <v>111</v>
      </c>
      <c r="AE3" t="s">
        <v>223</v>
      </c>
      <c r="AN3" s="6">
        <v>44963</v>
      </c>
      <c r="AO3" s="6">
        <v>44963</v>
      </c>
      <c r="AP3" s="6">
        <v>45092.513865740744</v>
      </c>
      <c r="AQ3" s="6">
        <v>45093</v>
      </c>
      <c r="AR3" t="s">
        <v>224</v>
      </c>
      <c r="AS3" s="6">
        <v>44960</v>
      </c>
      <c r="AT3" s="6" t="s">
        <v>113</v>
      </c>
      <c r="AU3" s="6" t="s">
        <v>113</v>
      </c>
      <c r="AV3" s="6" t="s">
        <v>113</v>
      </c>
      <c r="AW3" s="6" t="s">
        <v>113</v>
      </c>
      <c r="AX3" s="6" t="s">
        <v>113</v>
      </c>
      <c r="AY3" s="6">
        <v>45107</v>
      </c>
      <c r="AZ3">
        <v>10</v>
      </c>
      <c r="BB3" s="6" t="s">
        <v>113</v>
      </c>
      <c r="BC3" s="6">
        <v>45092</v>
      </c>
      <c r="BD3" s="6" t="s">
        <v>113</v>
      </c>
      <c r="BE3">
        <v>1</v>
      </c>
      <c r="BF3">
        <v>0</v>
      </c>
      <c r="BG3" t="s">
        <v>114</v>
      </c>
      <c r="BH3" t="s">
        <v>10</v>
      </c>
      <c r="BI3" s="6">
        <v>45097</v>
      </c>
      <c r="BJ3">
        <v>2</v>
      </c>
      <c r="BK3">
        <v>0</v>
      </c>
      <c r="BL3" t="s">
        <v>225</v>
      </c>
      <c r="BM3" t="s">
        <v>225</v>
      </c>
      <c r="BN3" t="s">
        <v>122</v>
      </c>
      <c r="BO3" t="s">
        <v>122</v>
      </c>
      <c r="BP3" t="s">
        <v>10</v>
      </c>
      <c r="BQ3" t="s">
        <v>154</v>
      </c>
      <c r="BR3" t="s">
        <v>115</v>
      </c>
      <c r="BS3" t="s">
        <v>124</v>
      </c>
      <c r="BT3" t="s">
        <v>226</v>
      </c>
      <c r="BU3">
        <v>102454823</v>
      </c>
      <c r="BW3" t="s">
        <v>227</v>
      </c>
      <c r="BZ3" t="s">
        <v>228</v>
      </c>
      <c r="CE3" t="s">
        <v>112</v>
      </c>
      <c r="CF3" t="s">
        <v>112</v>
      </c>
      <c r="CI3">
        <v>1</v>
      </c>
      <c r="CJ3" t="s">
        <v>116</v>
      </c>
      <c r="CK3" t="s">
        <v>218</v>
      </c>
      <c r="CM3" t="s">
        <v>219</v>
      </c>
      <c r="CN3" t="s">
        <v>117</v>
      </c>
      <c r="CO3" t="s">
        <v>113</v>
      </c>
      <c r="CQ3" t="s">
        <v>119</v>
      </c>
      <c r="CR3" t="s">
        <v>120</v>
      </c>
    </row>
    <row r="4" spans="1:101">
      <c r="A4">
        <v>2</v>
      </c>
      <c r="B4">
        <v>1613992023</v>
      </c>
      <c r="C4" t="b">
        <v>0</v>
      </c>
      <c r="D4" t="s">
        <v>99</v>
      </c>
      <c r="E4" t="s">
        <v>100</v>
      </c>
      <c r="F4" t="s">
        <v>101</v>
      </c>
      <c r="G4" t="s">
        <v>102</v>
      </c>
      <c r="H4" t="s">
        <v>103</v>
      </c>
      <c r="J4" t="s">
        <v>104</v>
      </c>
      <c r="K4" t="s">
        <v>197</v>
      </c>
      <c r="L4" t="s">
        <v>198</v>
      </c>
      <c r="M4" t="s">
        <v>153</v>
      </c>
      <c r="N4" t="s">
        <v>107</v>
      </c>
      <c r="O4" t="s">
        <v>215</v>
      </c>
      <c r="P4" t="s">
        <v>216</v>
      </c>
      <c r="Q4" t="s">
        <v>108</v>
      </c>
      <c r="R4" t="s">
        <v>109</v>
      </c>
      <c r="S4" t="s">
        <v>150</v>
      </c>
      <c r="T4" t="s">
        <v>150</v>
      </c>
      <c r="U4" t="s">
        <v>217</v>
      </c>
      <c r="V4" t="s">
        <v>130</v>
      </c>
      <c r="X4" t="s">
        <v>111</v>
      </c>
      <c r="Y4" t="s">
        <v>112</v>
      </c>
      <c r="Z4" t="s">
        <v>111</v>
      </c>
      <c r="AC4" t="s">
        <v>111</v>
      </c>
      <c r="AE4" t="s">
        <v>229</v>
      </c>
      <c r="AN4" s="6">
        <v>45014</v>
      </c>
      <c r="AO4" s="6">
        <v>45015</v>
      </c>
      <c r="AP4" s="6">
        <v>45092.514918981484</v>
      </c>
      <c r="AQ4" s="6">
        <v>45093</v>
      </c>
      <c r="AR4" t="s">
        <v>230</v>
      </c>
      <c r="AS4" s="6">
        <v>45014</v>
      </c>
      <c r="AT4" s="6" t="s">
        <v>113</v>
      </c>
      <c r="AU4" s="6" t="s">
        <v>113</v>
      </c>
      <c r="AV4" s="6" t="s">
        <v>113</v>
      </c>
      <c r="AW4" s="6" t="s">
        <v>113</v>
      </c>
      <c r="AX4" s="6" t="s">
        <v>113</v>
      </c>
      <c r="AY4" s="6">
        <v>45107</v>
      </c>
      <c r="AZ4">
        <v>10</v>
      </c>
      <c r="BB4" s="6" t="s">
        <v>113</v>
      </c>
      <c r="BC4" s="6">
        <v>45092</v>
      </c>
      <c r="BD4" s="6" t="s">
        <v>113</v>
      </c>
      <c r="BE4">
        <v>1</v>
      </c>
      <c r="BF4">
        <v>0</v>
      </c>
      <c r="BG4" t="s">
        <v>114</v>
      </c>
      <c r="BH4" t="s">
        <v>10</v>
      </c>
      <c r="BI4" s="6">
        <v>45097</v>
      </c>
      <c r="BJ4">
        <v>2</v>
      </c>
      <c r="BK4">
        <v>0</v>
      </c>
      <c r="BL4" t="s">
        <v>231</v>
      </c>
      <c r="BM4" t="s">
        <v>231</v>
      </c>
      <c r="BN4" t="s">
        <v>122</v>
      </c>
      <c r="BO4" t="s">
        <v>122</v>
      </c>
      <c r="BP4" t="s">
        <v>10</v>
      </c>
      <c r="BQ4" t="s">
        <v>154</v>
      </c>
      <c r="BR4" t="s">
        <v>115</v>
      </c>
      <c r="BS4" t="s">
        <v>124</v>
      </c>
      <c r="BT4" t="s">
        <v>232</v>
      </c>
      <c r="BU4">
        <v>1024534823</v>
      </c>
      <c r="BW4" t="s">
        <v>227</v>
      </c>
      <c r="CE4" t="s">
        <v>111</v>
      </c>
      <c r="CF4" t="s">
        <v>112</v>
      </c>
      <c r="CI4">
        <v>1</v>
      </c>
      <c r="CJ4" t="s">
        <v>116</v>
      </c>
      <c r="CK4" t="s">
        <v>218</v>
      </c>
      <c r="CM4" t="s">
        <v>219</v>
      </c>
      <c r="CN4" t="s">
        <v>117</v>
      </c>
      <c r="CO4" t="s">
        <v>113</v>
      </c>
      <c r="CQ4" t="s">
        <v>119</v>
      </c>
      <c r="CR4" t="s">
        <v>120</v>
      </c>
    </row>
    <row r="5" spans="1:101">
      <c r="A5">
        <v>3</v>
      </c>
      <c r="B5">
        <v>2295582023</v>
      </c>
      <c r="C5" t="b">
        <v>0</v>
      </c>
      <c r="D5" t="s">
        <v>99</v>
      </c>
      <c r="E5" t="s">
        <v>100</v>
      </c>
      <c r="F5" t="s">
        <v>101</v>
      </c>
      <c r="G5" t="s">
        <v>102</v>
      </c>
      <c r="H5" t="s">
        <v>103</v>
      </c>
      <c r="J5" t="s">
        <v>104</v>
      </c>
      <c r="K5" t="s">
        <v>197</v>
      </c>
      <c r="L5" t="s">
        <v>198</v>
      </c>
      <c r="M5" t="s">
        <v>153</v>
      </c>
      <c r="N5" t="s">
        <v>107</v>
      </c>
      <c r="P5" t="s">
        <v>121</v>
      </c>
      <c r="Q5" t="s">
        <v>108</v>
      </c>
      <c r="R5" t="s">
        <v>109</v>
      </c>
      <c r="S5" t="s">
        <v>150</v>
      </c>
      <c r="T5" t="s">
        <v>150</v>
      </c>
      <c r="U5" t="s">
        <v>233</v>
      </c>
      <c r="V5" t="s">
        <v>130</v>
      </c>
      <c r="X5" t="s">
        <v>111</v>
      </c>
      <c r="Y5" t="s">
        <v>112</v>
      </c>
      <c r="Z5" t="s">
        <v>111</v>
      </c>
      <c r="AC5" t="s">
        <v>111</v>
      </c>
      <c r="AF5" t="s">
        <v>234</v>
      </c>
      <c r="AG5" t="s">
        <v>235</v>
      </c>
      <c r="AH5" t="s">
        <v>236</v>
      </c>
      <c r="AI5">
        <v>1</v>
      </c>
      <c r="AJ5" s="49">
        <v>-74169631185</v>
      </c>
      <c r="AK5" s="49">
        <v>457161857300002</v>
      </c>
      <c r="AN5" s="6">
        <v>45059</v>
      </c>
      <c r="AO5" s="6">
        <v>45062</v>
      </c>
      <c r="AP5" s="6">
        <v>45086.686099537037</v>
      </c>
      <c r="AQ5" s="6">
        <v>45090</v>
      </c>
      <c r="AS5" s="6">
        <v>45059</v>
      </c>
      <c r="AT5" s="6" t="s">
        <v>113</v>
      </c>
      <c r="AU5" s="6" t="s">
        <v>113</v>
      </c>
      <c r="AV5" s="6" t="s">
        <v>113</v>
      </c>
      <c r="AW5" s="6" t="s">
        <v>113</v>
      </c>
      <c r="AX5" s="6" t="s">
        <v>113</v>
      </c>
      <c r="AY5" s="6">
        <v>45104</v>
      </c>
      <c r="AZ5">
        <v>9</v>
      </c>
      <c r="BB5" s="6" t="s">
        <v>113</v>
      </c>
      <c r="BC5" s="6">
        <v>45090</v>
      </c>
      <c r="BD5" s="6">
        <v>45097.373148148145</v>
      </c>
      <c r="BE5">
        <v>1</v>
      </c>
      <c r="BF5">
        <v>0</v>
      </c>
      <c r="BG5" t="s">
        <v>114</v>
      </c>
      <c r="BH5" t="s">
        <v>10</v>
      </c>
      <c r="BI5" s="6">
        <v>45091</v>
      </c>
      <c r="BJ5">
        <v>2</v>
      </c>
      <c r="BK5">
        <v>0</v>
      </c>
      <c r="BL5" t="s">
        <v>237</v>
      </c>
      <c r="BM5" t="s">
        <v>237</v>
      </c>
      <c r="BN5" t="s">
        <v>122</v>
      </c>
      <c r="BO5" t="s">
        <v>122</v>
      </c>
      <c r="BP5" t="s">
        <v>123</v>
      </c>
      <c r="BQ5" t="s">
        <v>154</v>
      </c>
      <c r="BR5" t="s">
        <v>115</v>
      </c>
      <c r="BS5" t="s">
        <v>124</v>
      </c>
      <c r="BT5" t="s">
        <v>238</v>
      </c>
      <c r="BU5">
        <v>5970960</v>
      </c>
      <c r="BV5" t="s">
        <v>239</v>
      </c>
      <c r="BW5" t="s">
        <v>240</v>
      </c>
      <c r="BY5">
        <v>3133671569</v>
      </c>
      <c r="BZ5" t="s">
        <v>241</v>
      </c>
      <c r="CA5" t="s">
        <v>234</v>
      </c>
      <c r="CB5" t="s">
        <v>235</v>
      </c>
      <c r="CC5" t="s">
        <v>236</v>
      </c>
      <c r="CD5">
        <v>1</v>
      </c>
      <c r="CE5" t="s">
        <v>111</v>
      </c>
      <c r="CF5" t="s">
        <v>112</v>
      </c>
      <c r="CI5">
        <v>1</v>
      </c>
      <c r="CJ5" t="s">
        <v>116</v>
      </c>
      <c r="CK5" t="s">
        <v>125</v>
      </c>
      <c r="CM5" t="s">
        <v>219</v>
      </c>
      <c r="CN5" t="s">
        <v>117</v>
      </c>
      <c r="CO5" t="s">
        <v>113</v>
      </c>
      <c r="CP5" t="s">
        <v>118</v>
      </c>
      <c r="CQ5" t="s">
        <v>119</v>
      </c>
      <c r="CR5" t="s">
        <v>120</v>
      </c>
    </row>
    <row r="6" spans="1:101" s="28" customFormat="1">
      <c r="A6">
        <v>4</v>
      </c>
      <c r="B6">
        <v>2445092023</v>
      </c>
      <c r="C6" t="b">
        <v>0</v>
      </c>
      <c r="D6" t="s">
        <v>99</v>
      </c>
      <c r="E6" t="s">
        <v>100</v>
      </c>
      <c r="F6" t="s">
        <v>101</v>
      </c>
      <c r="G6" t="s">
        <v>102</v>
      </c>
      <c r="H6" t="s">
        <v>103</v>
      </c>
      <c r="I6"/>
      <c r="J6" t="s">
        <v>104</v>
      </c>
      <c r="K6" t="s">
        <v>127</v>
      </c>
      <c r="L6" t="s">
        <v>128</v>
      </c>
      <c r="M6" t="s">
        <v>153</v>
      </c>
      <c r="N6" t="s">
        <v>107</v>
      </c>
      <c r="O6"/>
      <c r="P6" t="s">
        <v>121</v>
      </c>
      <c r="Q6" t="s">
        <v>108</v>
      </c>
      <c r="R6" t="s">
        <v>109</v>
      </c>
      <c r="S6" t="s">
        <v>155</v>
      </c>
      <c r="T6" t="s">
        <v>155</v>
      </c>
      <c r="U6" t="s">
        <v>242</v>
      </c>
      <c r="V6" t="s">
        <v>110</v>
      </c>
      <c r="W6"/>
      <c r="X6" t="s">
        <v>111</v>
      </c>
      <c r="Y6" t="s">
        <v>112</v>
      </c>
      <c r="Z6" t="s">
        <v>111</v>
      </c>
      <c r="AA6"/>
      <c r="AB6"/>
      <c r="AC6" t="s">
        <v>111</v>
      </c>
      <c r="AD6"/>
      <c r="AE6" t="s">
        <v>243</v>
      </c>
      <c r="AF6" t="s">
        <v>151</v>
      </c>
      <c r="AG6" t="s">
        <v>244</v>
      </c>
      <c r="AH6" t="s">
        <v>245</v>
      </c>
      <c r="AI6">
        <v>3</v>
      </c>
      <c r="AJ6"/>
      <c r="AK6"/>
      <c r="AL6"/>
      <c r="AM6"/>
      <c r="AN6" s="6">
        <v>45070</v>
      </c>
      <c r="AO6" s="6">
        <v>45071</v>
      </c>
      <c r="AP6" s="6">
        <v>45078.483506944445</v>
      </c>
      <c r="AQ6" s="6">
        <v>45079</v>
      </c>
      <c r="AR6"/>
      <c r="AS6" s="6">
        <v>45070</v>
      </c>
      <c r="AT6" s="6" t="s">
        <v>113</v>
      </c>
      <c r="AU6" s="6" t="s">
        <v>113</v>
      </c>
      <c r="AV6" s="6" t="s">
        <v>113</v>
      </c>
      <c r="AW6" s="6" t="s">
        <v>113</v>
      </c>
      <c r="AX6" s="6" t="s">
        <v>113</v>
      </c>
      <c r="AY6" s="6">
        <v>45093</v>
      </c>
      <c r="AZ6">
        <v>10</v>
      </c>
      <c r="BA6"/>
      <c r="BB6" s="6" t="s">
        <v>113</v>
      </c>
      <c r="BC6" s="6">
        <v>45078</v>
      </c>
      <c r="BD6" s="6" t="s">
        <v>113</v>
      </c>
      <c r="BE6">
        <v>1</v>
      </c>
      <c r="BF6">
        <v>0</v>
      </c>
      <c r="BG6" t="s">
        <v>114</v>
      </c>
      <c r="BH6" t="s">
        <v>10</v>
      </c>
      <c r="BI6" s="6">
        <v>45082</v>
      </c>
      <c r="BJ6">
        <v>2</v>
      </c>
      <c r="BK6">
        <v>0</v>
      </c>
      <c r="BL6" t="s">
        <v>246</v>
      </c>
      <c r="BM6" t="s">
        <v>246</v>
      </c>
      <c r="BN6" t="s">
        <v>122</v>
      </c>
      <c r="BO6" t="s">
        <v>122</v>
      </c>
      <c r="BP6" t="s">
        <v>123</v>
      </c>
      <c r="BQ6" t="s">
        <v>154</v>
      </c>
      <c r="BR6" t="s">
        <v>247</v>
      </c>
      <c r="BS6" t="s">
        <v>124</v>
      </c>
      <c r="BT6" t="s">
        <v>248</v>
      </c>
      <c r="BU6">
        <v>51733629</v>
      </c>
      <c r="BV6" t="s">
        <v>239</v>
      </c>
      <c r="BW6" t="s">
        <v>249</v>
      </c>
      <c r="BX6"/>
      <c r="BY6">
        <v>3143213687</v>
      </c>
      <c r="BZ6"/>
      <c r="CA6"/>
      <c r="CB6"/>
      <c r="CC6"/>
      <c r="CD6"/>
      <c r="CE6" t="s">
        <v>111</v>
      </c>
      <c r="CF6" t="s">
        <v>112</v>
      </c>
      <c r="CG6" t="s">
        <v>250</v>
      </c>
      <c r="CH6" t="s">
        <v>101</v>
      </c>
      <c r="CI6">
        <v>1</v>
      </c>
      <c r="CJ6" t="s">
        <v>116</v>
      </c>
      <c r="CK6" t="s">
        <v>125</v>
      </c>
      <c r="CL6"/>
      <c r="CM6" t="s">
        <v>219</v>
      </c>
      <c r="CN6" t="s">
        <v>117</v>
      </c>
      <c r="CO6" t="s">
        <v>113</v>
      </c>
      <c r="CP6"/>
      <c r="CQ6" t="s">
        <v>119</v>
      </c>
      <c r="CR6" t="s">
        <v>120</v>
      </c>
      <c r="CS6"/>
      <c r="CT6"/>
      <c r="CU6"/>
      <c r="CV6"/>
      <c r="CW6"/>
    </row>
    <row r="7" spans="1:101">
      <c r="A7">
        <v>5</v>
      </c>
      <c r="B7">
        <v>2607102023</v>
      </c>
      <c r="C7" t="b">
        <v>0</v>
      </c>
      <c r="D7" t="s">
        <v>99</v>
      </c>
      <c r="E7" t="s">
        <v>100</v>
      </c>
      <c r="F7" t="s">
        <v>101</v>
      </c>
      <c r="G7" t="s">
        <v>102</v>
      </c>
      <c r="H7" t="s">
        <v>103</v>
      </c>
      <c r="J7" t="s">
        <v>104</v>
      </c>
      <c r="K7" t="s">
        <v>127</v>
      </c>
      <c r="L7" t="s">
        <v>128</v>
      </c>
      <c r="M7" t="s">
        <v>153</v>
      </c>
      <c r="N7" t="s">
        <v>107</v>
      </c>
      <c r="P7" t="s">
        <v>121</v>
      </c>
      <c r="Q7" t="s">
        <v>108</v>
      </c>
      <c r="R7" t="s">
        <v>171</v>
      </c>
      <c r="S7" t="s">
        <v>251</v>
      </c>
      <c r="T7" t="s">
        <v>251</v>
      </c>
      <c r="U7" t="s">
        <v>252</v>
      </c>
      <c r="V7" t="s">
        <v>130</v>
      </c>
      <c r="X7" t="s">
        <v>111</v>
      </c>
      <c r="Y7" t="s">
        <v>112</v>
      </c>
      <c r="Z7" t="s">
        <v>111</v>
      </c>
      <c r="AC7" t="s">
        <v>111</v>
      </c>
      <c r="AF7" t="s">
        <v>168</v>
      </c>
      <c r="AG7" t="s">
        <v>169</v>
      </c>
      <c r="AH7" t="s">
        <v>253</v>
      </c>
      <c r="AI7">
        <v>4</v>
      </c>
      <c r="AJ7" s="49">
        <v>-7405496</v>
      </c>
      <c r="AK7" s="49">
        <v>46549859</v>
      </c>
      <c r="AN7" s="6">
        <v>45079</v>
      </c>
      <c r="AO7" s="6">
        <v>45082</v>
      </c>
      <c r="AP7" s="6">
        <v>45079.428854166668</v>
      </c>
      <c r="AQ7" s="6">
        <v>45082</v>
      </c>
      <c r="AS7" s="6">
        <v>45079</v>
      </c>
      <c r="AT7" s="6" t="s">
        <v>113</v>
      </c>
      <c r="AU7" s="6" t="s">
        <v>113</v>
      </c>
      <c r="AV7" s="6" t="s">
        <v>113</v>
      </c>
      <c r="AW7" s="6" t="s">
        <v>113</v>
      </c>
      <c r="AX7" s="6" t="s">
        <v>113</v>
      </c>
      <c r="AY7" s="6">
        <v>45097</v>
      </c>
      <c r="AZ7">
        <v>10</v>
      </c>
      <c r="BB7" s="6" t="s">
        <v>113</v>
      </c>
      <c r="BC7" s="6">
        <v>45079</v>
      </c>
      <c r="BD7" s="6" t="s">
        <v>113</v>
      </c>
      <c r="BE7">
        <v>1</v>
      </c>
      <c r="BF7">
        <v>0</v>
      </c>
      <c r="BG7" t="s">
        <v>114</v>
      </c>
      <c r="BH7" t="s">
        <v>10</v>
      </c>
      <c r="BI7" s="6">
        <v>45083</v>
      </c>
      <c r="BJ7">
        <v>2</v>
      </c>
      <c r="BK7">
        <v>0</v>
      </c>
      <c r="BL7" t="s">
        <v>254</v>
      </c>
      <c r="BM7" t="s">
        <v>254</v>
      </c>
      <c r="BN7" t="s">
        <v>122</v>
      </c>
      <c r="BO7" t="s">
        <v>122</v>
      </c>
      <c r="BP7" t="s">
        <v>123</v>
      </c>
      <c r="BQ7" t="s">
        <v>154</v>
      </c>
      <c r="BR7" t="s">
        <v>115</v>
      </c>
      <c r="BS7" t="s">
        <v>124</v>
      </c>
      <c r="BT7" t="s">
        <v>255</v>
      </c>
      <c r="BU7">
        <v>1000285913</v>
      </c>
      <c r="BV7" t="s">
        <v>239</v>
      </c>
      <c r="BW7" t="s">
        <v>256</v>
      </c>
      <c r="BY7">
        <v>3045288097</v>
      </c>
      <c r="BZ7" t="s">
        <v>257</v>
      </c>
      <c r="CA7" t="s">
        <v>258</v>
      </c>
      <c r="CB7" t="s">
        <v>259</v>
      </c>
      <c r="CC7" t="s">
        <v>260</v>
      </c>
      <c r="CD7">
        <v>3</v>
      </c>
      <c r="CE7" t="s">
        <v>111</v>
      </c>
      <c r="CF7" t="s">
        <v>112</v>
      </c>
      <c r="CG7" t="s">
        <v>162</v>
      </c>
      <c r="CH7" t="s">
        <v>101</v>
      </c>
      <c r="CI7">
        <v>1</v>
      </c>
      <c r="CJ7" t="s">
        <v>180</v>
      </c>
      <c r="CK7" t="s">
        <v>125</v>
      </c>
      <c r="CM7" t="s">
        <v>126</v>
      </c>
      <c r="CN7" t="s">
        <v>117</v>
      </c>
      <c r="CO7" t="s">
        <v>113</v>
      </c>
      <c r="CQ7" t="s">
        <v>119</v>
      </c>
      <c r="CR7" t="s">
        <v>120</v>
      </c>
    </row>
    <row r="8" spans="1:101">
      <c r="A8">
        <v>6</v>
      </c>
      <c r="B8">
        <v>2830492023</v>
      </c>
      <c r="C8" t="b">
        <v>0</v>
      </c>
      <c r="D8" t="s">
        <v>99</v>
      </c>
      <c r="E8" t="s">
        <v>100</v>
      </c>
      <c r="F8" t="s">
        <v>101</v>
      </c>
      <c r="G8" t="s">
        <v>102</v>
      </c>
      <c r="H8" t="s">
        <v>103</v>
      </c>
      <c r="J8" t="s">
        <v>104</v>
      </c>
      <c r="K8" t="s">
        <v>127</v>
      </c>
      <c r="L8" t="s">
        <v>128</v>
      </c>
      <c r="M8" t="s">
        <v>153</v>
      </c>
      <c r="N8" t="s">
        <v>107</v>
      </c>
      <c r="P8" t="s">
        <v>121</v>
      </c>
      <c r="Q8" t="s">
        <v>108</v>
      </c>
      <c r="R8" t="s">
        <v>171</v>
      </c>
      <c r="S8" t="s">
        <v>155</v>
      </c>
      <c r="T8" t="s">
        <v>155</v>
      </c>
      <c r="U8" t="s">
        <v>261</v>
      </c>
      <c r="V8" t="s">
        <v>110</v>
      </c>
      <c r="X8" t="s">
        <v>111</v>
      </c>
      <c r="Y8" t="s">
        <v>111</v>
      </c>
      <c r="Z8" t="s">
        <v>111</v>
      </c>
      <c r="AC8" t="s">
        <v>111</v>
      </c>
      <c r="AF8" t="s">
        <v>173</v>
      </c>
      <c r="AG8" t="s">
        <v>174</v>
      </c>
      <c r="AH8" t="s">
        <v>262</v>
      </c>
      <c r="AI8">
        <v>3</v>
      </c>
      <c r="AJ8" s="49">
        <v>-740725426375866</v>
      </c>
      <c r="AK8" s="49">
        <v>4652912206129230</v>
      </c>
      <c r="AN8" s="6">
        <v>45096</v>
      </c>
      <c r="AO8" s="6">
        <v>45097</v>
      </c>
      <c r="AP8" s="6">
        <v>45096.76803240741</v>
      </c>
      <c r="AQ8" s="6">
        <v>45097</v>
      </c>
      <c r="AS8" s="6">
        <v>45096</v>
      </c>
      <c r="AT8" s="6" t="s">
        <v>113</v>
      </c>
      <c r="AU8" s="6" t="s">
        <v>113</v>
      </c>
      <c r="AV8" s="6" t="s">
        <v>113</v>
      </c>
      <c r="AW8" s="6" t="s">
        <v>113</v>
      </c>
      <c r="AX8" s="6" t="s">
        <v>113</v>
      </c>
      <c r="AY8" s="6">
        <v>45111</v>
      </c>
      <c r="AZ8">
        <v>9</v>
      </c>
      <c r="BB8" s="6" t="s">
        <v>113</v>
      </c>
      <c r="BC8" s="6">
        <v>45097</v>
      </c>
      <c r="BD8" s="6">
        <v>45098.477453703701</v>
      </c>
      <c r="BE8">
        <v>1</v>
      </c>
      <c r="BF8">
        <v>0</v>
      </c>
      <c r="BG8" t="s">
        <v>114</v>
      </c>
      <c r="BH8" t="s">
        <v>10</v>
      </c>
      <c r="BI8" s="6">
        <v>45098</v>
      </c>
      <c r="BJ8">
        <v>2</v>
      </c>
      <c r="BK8">
        <v>0</v>
      </c>
      <c r="BL8" t="s">
        <v>263</v>
      </c>
      <c r="BM8" t="s">
        <v>263</v>
      </c>
      <c r="BP8" t="s">
        <v>177</v>
      </c>
      <c r="BQ8" t="s">
        <v>154</v>
      </c>
      <c r="BR8" t="s">
        <v>115</v>
      </c>
      <c r="BT8" t="s">
        <v>178</v>
      </c>
      <c r="CE8" t="s">
        <v>111</v>
      </c>
      <c r="CF8" t="s">
        <v>111</v>
      </c>
      <c r="CG8" t="s">
        <v>179</v>
      </c>
      <c r="CH8" t="s">
        <v>101</v>
      </c>
      <c r="CI8">
        <v>1</v>
      </c>
      <c r="CJ8" t="s">
        <v>180</v>
      </c>
      <c r="CK8" t="s">
        <v>125</v>
      </c>
      <c r="CM8" t="s">
        <v>126</v>
      </c>
      <c r="CN8" t="s">
        <v>117</v>
      </c>
      <c r="CO8" t="s">
        <v>113</v>
      </c>
      <c r="CP8" t="s">
        <v>118</v>
      </c>
      <c r="CQ8" t="s">
        <v>119</v>
      </c>
      <c r="CR8" t="s">
        <v>120</v>
      </c>
    </row>
    <row r="9" spans="1:101">
      <c r="A9">
        <v>7</v>
      </c>
      <c r="B9">
        <v>2925802023</v>
      </c>
      <c r="C9" t="b">
        <v>0</v>
      </c>
      <c r="D9" t="s">
        <v>99</v>
      </c>
      <c r="E9" t="s">
        <v>100</v>
      </c>
      <c r="F9" t="s">
        <v>101</v>
      </c>
      <c r="G9" t="s">
        <v>102</v>
      </c>
      <c r="H9" t="s">
        <v>103</v>
      </c>
      <c r="J9" t="s">
        <v>104</v>
      </c>
      <c r="K9" t="s">
        <v>104</v>
      </c>
      <c r="L9" t="s">
        <v>264</v>
      </c>
      <c r="M9" t="s">
        <v>153</v>
      </c>
      <c r="N9" t="s">
        <v>107</v>
      </c>
      <c r="P9" t="s">
        <v>121</v>
      </c>
      <c r="Q9" t="s">
        <v>108</v>
      </c>
      <c r="R9" t="s">
        <v>109</v>
      </c>
      <c r="S9" t="s">
        <v>150</v>
      </c>
      <c r="T9" t="s">
        <v>150</v>
      </c>
      <c r="U9" t="s">
        <v>265</v>
      </c>
      <c r="V9" t="s">
        <v>130</v>
      </c>
      <c r="X9" t="s">
        <v>111</v>
      </c>
      <c r="Y9" t="s">
        <v>112</v>
      </c>
      <c r="Z9" t="s">
        <v>111</v>
      </c>
      <c r="AC9" t="s">
        <v>111</v>
      </c>
      <c r="AF9" t="s">
        <v>168</v>
      </c>
      <c r="AG9" t="s">
        <v>266</v>
      </c>
      <c r="AH9" t="s">
        <v>267</v>
      </c>
      <c r="AI9">
        <v>4</v>
      </c>
      <c r="AJ9" s="49">
        <v>-7406238108873360</v>
      </c>
      <c r="AK9" s="49">
        <v>4650398524197660</v>
      </c>
      <c r="AN9" s="6">
        <v>45103</v>
      </c>
      <c r="AO9" s="6">
        <v>45104</v>
      </c>
      <c r="AP9" s="6">
        <v>45104.657349537039</v>
      </c>
      <c r="AQ9" s="6">
        <v>45105</v>
      </c>
      <c r="AS9" s="6">
        <v>45103</v>
      </c>
      <c r="AT9" s="6" t="s">
        <v>113</v>
      </c>
      <c r="AU9" s="6" t="s">
        <v>113</v>
      </c>
      <c r="AV9" s="6" t="s">
        <v>113</v>
      </c>
      <c r="AW9" s="6" t="s">
        <v>113</v>
      </c>
      <c r="AX9" s="6" t="s">
        <v>113</v>
      </c>
      <c r="AY9" s="6">
        <v>45119</v>
      </c>
      <c r="AZ9">
        <v>9</v>
      </c>
      <c r="BB9" s="6" t="s">
        <v>113</v>
      </c>
      <c r="BC9" s="6">
        <v>45105</v>
      </c>
      <c r="BD9" s="6" t="s">
        <v>113</v>
      </c>
      <c r="BE9">
        <v>1</v>
      </c>
      <c r="BF9">
        <v>0</v>
      </c>
      <c r="BG9" t="s">
        <v>114</v>
      </c>
      <c r="BH9" t="s">
        <v>10</v>
      </c>
      <c r="BI9" s="6">
        <v>45106</v>
      </c>
      <c r="BJ9">
        <v>2</v>
      </c>
      <c r="BK9">
        <v>0</v>
      </c>
      <c r="BL9" t="s">
        <v>268</v>
      </c>
      <c r="BM9" t="s">
        <v>268</v>
      </c>
      <c r="BP9" t="s">
        <v>177</v>
      </c>
      <c r="BQ9" t="s">
        <v>154</v>
      </c>
      <c r="BR9" t="s">
        <v>115</v>
      </c>
      <c r="BT9" t="s">
        <v>178</v>
      </c>
      <c r="CE9" t="s">
        <v>111</v>
      </c>
      <c r="CF9" t="s">
        <v>111</v>
      </c>
      <c r="CI9">
        <v>1</v>
      </c>
      <c r="CJ9" t="s">
        <v>116</v>
      </c>
      <c r="CK9" t="s">
        <v>125</v>
      </c>
      <c r="CM9" t="s">
        <v>126</v>
      </c>
      <c r="CN9" t="s">
        <v>117</v>
      </c>
      <c r="CO9" t="s">
        <v>113</v>
      </c>
      <c r="CP9" t="s">
        <v>118</v>
      </c>
      <c r="CQ9" t="s">
        <v>119</v>
      </c>
      <c r="CR9" t="s">
        <v>152</v>
      </c>
    </row>
    <row r="10" spans="1:101">
      <c r="A10">
        <v>8</v>
      </c>
      <c r="B10">
        <v>2928942023</v>
      </c>
      <c r="C10" t="b">
        <v>0</v>
      </c>
      <c r="D10" t="s">
        <v>99</v>
      </c>
      <c r="E10" t="s">
        <v>100</v>
      </c>
      <c r="F10" t="s">
        <v>101</v>
      </c>
      <c r="G10" t="s">
        <v>102</v>
      </c>
      <c r="H10" t="s">
        <v>103</v>
      </c>
      <c r="J10" t="s">
        <v>104</v>
      </c>
      <c r="K10" t="s">
        <v>269</v>
      </c>
      <c r="L10" t="s">
        <v>270</v>
      </c>
      <c r="M10" t="s">
        <v>153</v>
      </c>
      <c r="N10" t="s">
        <v>107</v>
      </c>
      <c r="P10" t="s">
        <v>121</v>
      </c>
      <c r="Q10" t="s">
        <v>108</v>
      </c>
      <c r="R10" t="s">
        <v>171</v>
      </c>
      <c r="S10" t="s">
        <v>150</v>
      </c>
      <c r="T10" t="s">
        <v>150</v>
      </c>
      <c r="U10" t="s">
        <v>271</v>
      </c>
      <c r="V10" t="s">
        <v>272</v>
      </c>
      <c r="X10" t="s">
        <v>111</v>
      </c>
      <c r="Y10" t="s">
        <v>112</v>
      </c>
      <c r="Z10" t="s">
        <v>111</v>
      </c>
      <c r="AC10" t="s">
        <v>111</v>
      </c>
      <c r="AF10" t="s">
        <v>168</v>
      </c>
      <c r="AG10" t="s">
        <v>266</v>
      </c>
      <c r="AH10" t="s">
        <v>273</v>
      </c>
      <c r="AI10" s="49">
        <v>4</v>
      </c>
      <c r="AJ10" s="49"/>
      <c r="AM10" s="6"/>
      <c r="AN10" s="6">
        <v>45103</v>
      </c>
      <c r="AO10" s="6">
        <v>45104</v>
      </c>
      <c r="AP10" s="6">
        <v>45103.733796296299</v>
      </c>
      <c r="AQ10" s="6">
        <v>45104</v>
      </c>
      <c r="AR10" s="6"/>
      <c r="AS10" s="6">
        <v>45103</v>
      </c>
      <c r="AT10" s="6" t="s">
        <v>113</v>
      </c>
      <c r="AU10" s="6" t="s">
        <v>113</v>
      </c>
      <c r="AV10" s="6" t="s">
        <v>113</v>
      </c>
      <c r="AW10" s="6" t="s">
        <v>113</v>
      </c>
      <c r="AX10" s="6" t="s">
        <v>113</v>
      </c>
      <c r="AY10" s="6">
        <v>45118</v>
      </c>
      <c r="AZ10">
        <v>9</v>
      </c>
      <c r="BA10" s="6"/>
      <c r="BB10" s="6" t="s">
        <v>113</v>
      </c>
      <c r="BC10" s="6">
        <v>45104</v>
      </c>
      <c r="BD10" s="6" t="s">
        <v>113</v>
      </c>
      <c r="BE10">
        <v>1</v>
      </c>
      <c r="BF10">
        <v>0</v>
      </c>
      <c r="BG10" t="s">
        <v>114</v>
      </c>
      <c r="BH10" s="6" t="s">
        <v>10</v>
      </c>
      <c r="BI10" s="6">
        <v>45105</v>
      </c>
      <c r="BJ10">
        <v>2</v>
      </c>
      <c r="BK10">
        <v>0</v>
      </c>
      <c r="BL10" t="s">
        <v>274</v>
      </c>
      <c r="BM10" t="s">
        <v>274</v>
      </c>
      <c r="BN10" t="s">
        <v>122</v>
      </c>
      <c r="BO10" t="s">
        <v>122</v>
      </c>
      <c r="BP10" t="s">
        <v>123</v>
      </c>
      <c r="BQ10" t="s">
        <v>154</v>
      </c>
      <c r="BR10" t="s">
        <v>115</v>
      </c>
      <c r="BS10" t="s">
        <v>124</v>
      </c>
      <c r="BT10" t="s">
        <v>275</v>
      </c>
      <c r="BU10">
        <v>1019134714</v>
      </c>
      <c r="BV10" t="s">
        <v>239</v>
      </c>
      <c r="BW10" t="s">
        <v>276</v>
      </c>
      <c r="BX10">
        <v>3152948549</v>
      </c>
      <c r="BY10">
        <v>3152948549</v>
      </c>
      <c r="CA10" t="s">
        <v>168</v>
      </c>
      <c r="CB10" t="s">
        <v>266</v>
      </c>
      <c r="CC10" t="s">
        <v>273</v>
      </c>
      <c r="CD10">
        <v>4</v>
      </c>
      <c r="CE10" t="s">
        <v>111</v>
      </c>
      <c r="CF10" t="s">
        <v>112</v>
      </c>
      <c r="CI10">
        <v>1</v>
      </c>
      <c r="CJ10" t="s">
        <v>180</v>
      </c>
      <c r="CK10" t="s">
        <v>125</v>
      </c>
      <c r="CM10" t="s">
        <v>126</v>
      </c>
      <c r="CN10" t="s">
        <v>117</v>
      </c>
      <c r="CO10" t="s">
        <v>113</v>
      </c>
      <c r="CP10" t="s">
        <v>118</v>
      </c>
      <c r="CQ10" t="s">
        <v>119</v>
      </c>
      <c r="CR10" t="s">
        <v>152</v>
      </c>
    </row>
  </sheetData>
  <phoneticPr fontId="29"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4"/>
  <sheetViews>
    <sheetView showGridLines="0" topLeftCell="A28" zoomScale="80" zoomScaleNormal="80" workbookViewId="0">
      <selection activeCell="C18" sqref="C18:D29"/>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76" t="s">
        <v>132</v>
      </c>
      <c r="D15" s="76"/>
    </row>
    <row r="16" spans="3:4" ht="15" customHeight="1">
      <c r="C16" s="76"/>
      <c r="D16" s="76"/>
    </row>
    <row r="17" spans="3:7" ht="28.5" customHeight="1">
      <c r="C17" s="2"/>
    </row>
    <row r="18" spans="3:7" ht="15" customHeight="1">
      <c r="C18" s="80" t="s">
        <v>277</v>
      </c>
      <c r="D18" s="80"/>
      <c r="E18" s="3"/>
      <c r="F18" s="80" t="s">
        <v>285</v>
      </c>
      <c r="G18" s="80"/>
    </row>
    <row r="19" spans="3:7" ht="30.75" customHeight="1">
      <c r="C19" s="80"/>
      <c r="D19" s="80"/>
      <c r="E19" s="3"/>
      <c r="F19" s="80"/>
      <c r="G19" s="80"/>
    </row>
    <row r="20" spans="3:7" ht="30.75" customHeight="1">
      <c r="C20" s="80"/>
      <c r="D20" s="80"/>
      <c r="E20" s="3"/>
      <c r="F20" s="80"/>
      <c r="G20" s="80"/>
    </row>
    <row r="21" spans="3:7" ht="30.75" customHeight="1">
      <c r="C21" s="80"/>
      <c r="D21" s="80"/>
      <c r="E21" s="3"/>
      <c r="F21" s="80"/>
      <c r="G21" s="80"/>
    </row>
    <row r="22" spans="3:7" ht="30.75" customHeight="1">
      <c r="C22" s="80"/>
      <c r="D22" s="80"/>
      <c r="E22" s="3"/>
      <c r="F22" s="80"/>
      <c r="G22" s="80"/>
    </row>
    <row r="23" spans="3:7" ht="30.75" customHeight="1">
      <c r="C23" s="80"/>
      <c r="D23" s="80"/>
      <c r="E23" s="3"/>
      <c r="F23" s="80"/>
      <c r="G23" s="80"/>
    </row>
    <row r="24" spans="3:7" ht="41.25" customHeight="1">
      <c r="C24" s="80"/>
      <c r="D24" s="80"/>
      <c r="E24" s="3"/>
      <c r="F24" s="80"/>
      <c r="G24" s="80"/>
    </row>
    <row r="25" spans="3:7" ht="30.75" customHeight="1">
      <c r="C25" s="80"/>
      <c r="D25" s="80"/>
      <c r="E25" s="3"/>
      <c r="F25" s="80"/>
      <c r="G25" s="80"/>
    </row>
    <row r="26" spans="3:7" ht="30.75" customHeight="1">
      <c r="C26" s="80"/>
      <c r="D26" s="80"/>
      <c r="E26" s="3"/>
      <c r="F26" s="80"/>
      <c r="G26" s="80"/>
    </row>
    <row r="27" spans="3:7" ht="57.75" customHeight="1">
      <c r="C27" s="80"/>
      <c r="D27" s="80"/>
      <c r="E27" s="3"/>
      <c r="F27" s="80"/>
      <c r="G27" s="80"/>
    </row>
    <row r="28" spans="3:7" ht="3.75" customHeight="1">
      <c r="C28" s="80"/>
      <c r="D28" s="80"/>
      <c r="E28" s="3"/>
      <c r="F28" s="80"/>
      <c r="G28" s="80"/>
    </row>
    <row r="29" spans="3:7" ht="10.5" hidden="1" customHeight="1">
      <c r="C29" s="80"/>
      <c r="D29" s="80"/>
      <c r="E29" s="3"/>
      <c r="F29" s="80"/>
      <c r="G29" s="80"/>
    </row>
    <row r="30" spans="3:7" ht="15"/>
    <row r="31" spans="3:7" ht="81" customHeight="1">
      <c r="C31" s="26" t="s">
        <v>133</v>
      </c>
      <c r="D31" s="26" t="s">
        <v>134</v>
      </c>
      <c r="E31" s="78" t="s">
        <v>135</v>
      </c>
      <c r="F31" s="78"/>
      <c r="G31" s="26" t="s">
        <v>136</v>
      </c>
    </row>
    <row r="32" spans="3:7" ht="42" customHeight="1">
      <c r="C32" s="27">
        <v>8</v>
      </c>
      <c r="D32" s="27">
        <v>2</v>
      </c>
      <c r="E32" s="77">
        <v>6</v>
      </c>
      <c r="F32" s="77"/>
      <c r="G32" s="27">
        <v>0</v>
      </c>
    </row>
    <row r="33" spans="3:9" ht="30.75" customHeight="1">
      <c r="C33" s="75" t="s">
        <v>221</v>
      </c>
      <c r="D33" s="75"/>
      <c r="E33" s="75"/>
      <c r="F33" s="75"/>
      <c r="G33" s="75"/>
      <c r="I33" s="1"/>
    </row>
    <row r="34" spans="3:9" ht="27" customHeight="1">
      <c r="C34" s="79"/>
      <c r="D34" s="79"/>
      <c r="E34" s="79"/>
      <c r="F34" s="79"/>
      <c r="G34" s="79"/>
    </row>
    <row r="35" spans="3:9" ht="15"/>
    <row r="36" spans="3:9" ht="15"/>
    <row r="37" spans="3:9" ht="15" hidden="1"/>
    <row r="43" spans="3:9" ht="15" hidden="1"/>
    <row r="44" spans="3:9" ht="31.35" hidden="1" customHeight="1"/>
  </sheetData>
  <mergeCells count="7">
    <mergeCell ref="C33:G33"/>
    <mergeCell ref="C15:D16"/>
    <mergeCell ref="E32:F32"/>
    <mergeCell ref="E31:F31"/>
    <mergeCell ref="C34:G34"/>
    <mergeCell ref="F18:G29"/>
    <mergeCell ref="C18:D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4"/>
  <sheetViews>
    <sheetView topLeftCell="A4" zoomScale="90" zoomScaleNormal="90" workbookViewId="0">
      <selection activeCell="E9" sqref="E9"/>
    </sheetView>
  </sheetViews>
  <sheetFormatPr baseColWidth="10" defaultRowHeight="15"/>
  <cols>
    <col min="1" max="2" width="2.140625" style="14" customWidth="1"/>
    <col min="3" max="3" width="4.42578125" style="43" customWidth="1"/>
    <col min="4" max="4" width="19.42578125" style="14" customWidth="1"/>
    <col min="5" max="5" width="22.5703125" style="14" bestFit="1" customWidth="1"/>
    <col min="6" max="6" width="14" style="14" customWidth="1"/>
    <col min="7" max="7" width="16.85546875" style="14" customWidth="1"/>
    <col min="8" max="8" width="12.42578125" style="14" customWidth="1"/>
    <col min="9" max="9" width="13.140625" style="35" bestFit="1" customWidth="1"/>
    <col min="10" max="10" width="13.140625" style="14" bestFit="1" customWidth="1"/>
    <col min="11" max="13" width="17.42578125" style="14" customWidth="1"/>
    <col min="14" max="14" width="16.7109375" style="42" customWidth="1"/>
    <col min="15" max="18" width="11.42578125" style="14"/>
    <col min="19" max="19" width="11.42578125" style="14" customWidth="1"/>
    <col min="20" max="21" width="14.85546875" style="14" customWidth="1"/>
    <col min="22" max="22" width="5.42578125" style="14" customWidth="1"/>
    <col min="23" max="24" width="10.85546875" style="14" customWidth="1"/>
    <col min="25" max="25" width="14.42578125" style="14" customWidth="1"/>
    <col min="26" max="16384" width="11.42578125" style="14"/>
  </cols>
  <sheetData>
    <row r="1" spans="1:28">
      <c r="T1" s="34" t="s">
        <v>186</v>
      </c>
      <c r="U1" s="35">
        <f ca="1">TODAY()</f>
        <v>45138</v>
      </c>
    </row>
    <row r="2" spans="1:28" ht="15.75" thickBot="1">
      <c r="T2" s="36"/>
      <c r="U2" s="37"/>
      <c r="Y2" s="40"/>
    </row>
    <row r="3" spans="1:28" s="16" customFormat="1" ht="61.5">
      <c r="B3" s="15" t="s">
        <v>187</v>
      </c>
      <c r="C3" s="44"/>
      <c r="I3" s="50"/>
      <c r="N3" s="57"/>
      <c r="Q3" s="81" t="s">
        <v>188</v>
      </c>
      <c r="R3" s="82"/>
      <c r="S3" s="82"/>
      <c r="T3" s="83"/>
      <c r="W3" s="34"/>
      <c r="X3" s="35"/>
      <c r="Y3" s="14"/>
      <c r="Z3" s="14"/>
      <c r="AA3" s="14"/>
      <c r="AB3" s="14"/>
    </row>
    <row r="4" spans="1:28" ht="48">
      <c r="D4" s="14" t="s">
        <v>0</v>
      </c>
      <c r="E4" s="14" t="s">
        <v>37</v>
      </c>
      <c r="F4" s="14" t="s">
        <v>52</v>
      </c>
      <c r="G4" s="14" t="s">
        <v>93</v>
      </c>
      <c r="H4" s="14" t="s">
        <v>39</v>
      </c>
      <c r="I4" s="35" t="s">
        <v>53</v>
      </c>
      <c r="J4" s="14" t="s">
        <v>54</v>
      </c>
      <c r="K4" s="60" t="s">
        <v>196</v>
      </c>
      <c r="L4" s="60" t="s">
        <v>200</v>
      </c>
      <c r="M4" s="60" t="s">
        <v>39</v>
      </c>
      <c r="N4" s="61" t="s">
        <v>53</v>
      </c>
      <c r="O4" s="60" t="s">
        <v>207</v>
      </c>
      <c r="P4" s="60" t="s">
        <v>199</v>
      </c>
      <c r="Q4" s="60" t="s">
        <v>190</v>
      </c>
      <c r="R4" s="62"/>
      <c r="W4" s="38"/>
      <c r="X4" s="39"/>
      <c r="Y4" s="41" t="s">
        <v>208</v>
      </c>
    </row>
    <row r="5" spans="1:28">
      <c r="C5" s="43">
        <v>1</v>
      </c>
      <c r="D5" s="14">
        <v>646932023</v>
      </c>
      <c r="E5" s="35">
        <v>44963</v>
      </c>
      <c r="F5" s="35">
        <v>45092</v>
      </c>
      <c r="G5" s="14" t="s">
        <v>120</v>
      </c>
      <c r="H5" s="35">
        <v>45092.513865740744</v>
      </c>
      <c r="I5" s="35" t="s">
        <v>113</v>
      </c>
      <c r="J5" s="14">
        <v>1</v>
      </c>
      <c r="K5" s="63">
        <f>+J5</f>
        <v>1</v>
      </c>
      <c r="L5" s="64">
        <f>NETWORKDAYS.INTL(H5,F5,1,$Y$5:$Y$13)</f>
        <v>1</v>
      </c>
      <c r="M5" s="65">
        <f>+H5</f>
        <v>45092.513865740744</v>
      </c>
      <c r="N5" s="66">
        <v>45106</v>
      </c>
      <c r="O5" s="67">
        <v>10</v>
      </c>
      <c r="P5" s="68">
        <f>WORKDAY(M5,O5,Y$5:Y$13)</f>
        <v>45107</v>
      </c>
      <c r="Q5" s="69">
        <f>NETWORKDAYS.INTL(M5,N5,1,$Y$5:$Y$13)</f>
        <v>10</v>
      </c>
      <c r="R5" s="18"/>
      <c r="Y5" s="58">
        <v>44935</v>
      </c>
    </row>
    <row r="6" spans="1:28">
      <c r="C6" s="43">
        <v>2</v>
      </c>
      <c r="D6" s="14">
        <v>1613992023</v>
      </c>
      <c r="E6" s="35">
        <v>45014</v>
      </c>
      <c r="F6" s="35">
        <v>45092</v>
      </c>
      <c r="G6" s="14" t="s">
        <v>120</v>
      </c>
      <c r="H6" s="35">
        <v>45092.514918981484</v>
      </c>
      <c r="I6" s="14" t="s">
        <v>113</v>
      </c>
      <c r="J6" s="14">
        <v>1</v>
      </c>
      <c r="K6" s="63">
        <f t="shared" ref="K6:K12" si="0">+J6</f>
        <v>1</v>
      </c>
      <c r="L6" s="64">
        <f t="shared" ref="L6:L12" si="1">NETWORKDAYS.INTL(H6,F6,1,$Y$5:$Y$13)</f>
        <v>1</v>
      </c>
      <c r="M6" s="65">
        <f t="shared" ref="M6:M12" si="2">+H6</f>
        <v>45092.514918981484</v>
      </c>
      <c r="N6" s="66">
        <v>45106</v>
      </c>
      <c r="O6" s="67">
        <v>10</v>
      </c>
      <c r="P6" s="68">
        <f>WORKDAY(M6,O6,Y$5:Y$13)</f>
        <v>45107</v>
      </c>
      <c r="Q6" s="69">
        <f t="shared" ref="Q6:Q12" si="3">NETWORKDAYS.INTL(M6,N6,1,$Y$5:$Y$13)</f>
        <v>10</v>
      </c>
      <c r="R6" s="17"/>
      <c r="Y6" s="58">
        <v>45005</v>
      </c>
    </row>
    <row r="7" spans="1:28">
      <c r="C7" s="43">
        <v>3</v>
      </c>
      <c r="D7" s="14">
        <v>2295582023</v>
      </c>
      <c r="E7" s="35">
        <v>45059</v>
      </c>
      <c r="F7" s="35">
        <v>45090</v>
      </c>
      <c r="G7" s="14" t="s">
        <v>120</v>
      </c>
      <c r="H7" s="35">
        <v>45086.686099537037</v>
      </c>
      <c r="I7" s="35">
        <v>45097.373148148145</v>
      </c>
      <c r="J7" s="14">
        <v>1</v>
      </c>
      <c r="K7" s="63">
        <f t="shared" si="0"/>
        <v>1</v>
      </c>
      <c r="L7" s="64">
        <f t="shared" si="1"/>
        <v>2</v>
      </c>
      <c r="M7" s="65">
        <f t="shared" si="2"/>
        <v>45086.686099537037</v>
      </c>
      <c r="N7" s="66">
        <v>45097</v>
      </c>
      <c r="O7" s="67">
        <v>10</v>
      </c>
      <c r="P7" s="68">
        <f>WORKDAY(M7,O7,Y$5:Y$13)</f>
        <v>45104</v>
      </c>
      <c r="Q7" s="69">
        <f t="shared" si="3"/>
        <v>6</v>
      </c>
      <c r="R7" s="18"/>
      <c r="Y7" s="58">
        <v>45022</v>
      </c>
    </row>
    <row r="8" spans="1:28">
      <c r="C8" s="43">
        <v>4</v>
      </c>
      <c r="D8" s="14">
        <v>2607102023</v>
      </c>
      <c r="E8" s="35">
        <v>45079</v>
      </c>
      <c r="F8" s="35">
        <v>45079</v>
      </c>
      <c r="G8" s="14" t="s">
        <v>120</v>
      </c>
      <c r="H8" s="35">
        <v>45079.428854166668</v>
      </c>
      <c r="I8" s="35" t="s">
        <v>113</v>
      </c>
      <c r="J8" s="14">
        <v>1</v>
      </c>
      <c r="K8" s="63">
        <f t="shared" si="0"/>
        <v>1</v>
      </c>
      <c r="L8" s="64">
        <f t="shared" si="1"/>
        <v>1</v>
      </c>
      <c r="M8" s="65">
        <f t="shared" si="2"/>
        <v>45079.428854166668</v>
      </c>
      <c r="N8" s="66">
        <v>45092</v>
      </c>
      <c r="O8" s="67">
        <v>10</v>
      </c>
      <c r="P8" s="68">
        <f>WORKDAY(M8,O8,Y$5:Y$13)</f>
        <v>45097</v>
      </c>
      <c r="Q8" s="69">
        <f t="shared" si="3"/>
        <v>9</v>
      </c>
      <c r="R8" s="18"/>
      <c r="Y8" s="58">
        <v>45023</v>
      </c>
    </row>
    <row r="9" spans="1:28" s="70" customFormat="1">
      <c r="C9" s="43">
        <v>5</v>
      </c>
      <c r="D9" s="14">
        <v>2830492023</v>
      </c>
      <c r="E9" s="35">
        <v>45096</v>
      </c>
      <c r="F9" s="35">
        <v>45097</v>
      </c>
      <c r="G9" s="14" t="s">
        <v>120</v>
      </c>
      <c r="H9" s="35">
        <v>45096.76803240741</v>
      </c>
      <c r="I9" s="35">
        <v>45098.477453703701</v>
      </c>
      <c r="J9" s="14">
        <v>1</v>
      </c>
      <c r="K9" s="63">
        <f t="shared" si="0"/>
        <v>1</v>
      </c>
      <c r="L9" s="64">
        <f t="shared" si="1"/>
        <v>1</v>
      </c>
      <c r="M9" s="65">
        <f t="shared" si="2"/>
        <v>45096.76803240741</v>
      </c>
      <c r="N9" s="66">
        <v>45098</v>
      </c>
      <c r="O9" s="67">
        <v>10</v>
      </c>
      <c r="P9" s="68">
        <f t="shared" ref="P9:P10" si="4">WORKDAY(M9,O9,Y$5:Y$13)</f>
        <v>45111</v>
      </c>
      <c r="Q9" s="69">
        <f t="shared" si="3"/>
        <v>2</v>
      </c>
      <c r="R9" s="71"/>
      <c r="Y9" s="58">
        <v>45047</v>
      </c>
    </row>
    <row r="10" spans="1:28" s="70" customFormat="1">
      <c r="C10" s="43">
        <v>6</v>
      </c>
      <c r="D10" s="14">
        <v>2925802023</v>
      </c>
      <c r="E10" s="35">
        <v>45103</v>
      </c>
      <c r="F10" s="35">
        <v>45105</v>
      </c>
      <c r="G10" s="14" t="s">
        <v>152</v>
      </c>
      <c r="H10" s="35">
        <v>45104.657349537039</v>
      </c>
      <c r="I10" s="35" t="s">
        <v>113</v>
      </c>
      <c r="J10" s="14">
        <v>1</v>
      </c>
      <c r="K10" s="63">
        <f t="shared" si="0"/>
        <v>1</v>
      </c>
      <c r="L10" s="64">
        <f t="shared" si="1"/>
        <v>2</v>
      </c>
      <c r="M10" s="65">
        <f t="shared" si="2"/>
        <v>45104.657349537039</v>
      </c>
      <c r="N10" s="66">
        <v>45113</v>
      </c>
      <c r="O10" s="67">
        <v>10</v>
      </c>
      <c r="P10" s="68">
        <f t="shared" si="4"/>
        <v>45119</v>
      </c>
      <c r="Q10" s="69">
        <f t="shared" si="3"/>
        <v>7</v>
      </c>
      <c r="Y10" s="58">
        <v>45068</v>
      </c>
    </row>
    <row r="11" spans="1:28" s="70" customFormat="1">
      <c r="A11" s="14"/>
      <c r="B11" s="14"/>
      <c r="C11" s="43">
        <v>7</v>
      </c>
      <c r="D11" s="14">
        <v>2928942023</v>
      </c>
      <c r="E11" s="35">
        <v>45103</v>
      </c>
      <c r="F11" s="35">
        <v>45104</v>
      </c>
      <c r="G11" s="14" t="s">
        <v>152</v>
      </c>
      <c r="H11" s="35">
        <v>45103.733796296299</v>
      </c>
      <c r="I11" s="14" t="s">
        <v>113</v>
      </c>
      <c r="J11" s="14">
        <v>1</v>
      </c>
      <c r="K11" s="63">
        <f t="shared" si="0"/>
        <v>1</v>
      </c>
      <c r="L11" s="64">
        <f t="shared" si="1"/>
        <v>2</v>
      </c>
      <c r="M11" s="65">
        <f t="shared" si="2"/>
        <v>45103.733796296299</v>
      </c>
      <c r="N11" s="66">
        <v>45113</v>
      </c>
      <c r="O11" s="67">
        <v>10</v>
      </c>
      <c r="P11" s="68">
        <f t="shared" ref="P11:P12" si="5">WORKDAY(M11,O11,Y$5:Y$13)</f>
        <v>45118</v>
      </c>
      <c r="Q11" s="69">
        <f t="shared" si="3"/>
        <v>8</v>
      </c>
      <c r="R11" s="14"/>
      <c r="S11" s="14"/>
      <c r="Y11" s="58">
        <v>45089</v>
      </c>
    </row>
    <row r="12" spans="1:28" s="70" customFormat="1">
      <c r="A12" s="14"/>
      <c r="B12" s="14"/>
      <c r="C12" s="43">
        <v>8</v>
      </c>
      <c r="D12" s="14">
        <v>2445092023</v>
      </c>
      <c r="E12" s="35">
        <v>45070</v>
      </c>
      <c r="F12" s="35">
        <v>45078</v>
      </c>
      <c r="G12" s="14" t="s">
        <v>120</v>
      </c>
      <c r="H12" s="35">
        <v>45078.483506944445</v>
      </c>
      <c r="I12" s="14" t="s">
        <v>113</v>
      </c>
      <c r="J12" s="14">
        <v>1</v>
      </c>
      <c r="K12" s="63">
        <f t="shared" si="0"/>
        <v>1</v>
      </c>
      <c r="L12" s="64">
        <f t="shared" si="1"/>
        <v>1</v>
      </c>
      <c r="M12" s="65">
        <f t="shared" si="2"/>
        <v>45078.483506944445</v>
      </c>
      <c r="N12" s="66">
        <v>45078</v>
      </c>
      <c r="O12" s="67">
        <v>10</v>
      </c>
      <c r="P12" s="68">
        <f t="shared" si="5"/>
        <v>45093</v>
      </c>
      <c r="Q12" s="69">
        <f t="shared" si="3"/>
        <v>1</v>
      </c>
      <c r="R12" s="14"/>
      <c r="S12" s="14"/>
      <c r="Y12" s="58">
        <v>45096</v>
      </c>
    </row>
    <row r="13" spans="1:28">
      <c r="Y13" s="58">
        <v>45110</v>
      </c>
    </row>
    <row r="14" spans="1:28">
      <c r="Y14" s="59"/>
    </row>
    <row r="15" spans="1:28">
      <c r="Y15" s="59"/>
    </row>
    <row r="16" spans="1:28">
      <c r="D16" s="14" t="s">
        <v>0</v>
      </c>
      <c r="E16" s="14" t="s">
        <v>37</v>
      </c>
      <c r="F16" s="14" t="s">
        <v>52</v>
      </c>
      <c r="G16" s="14" t="s">
        <v>93</v>
      </c>
      <c r="H16" s="14" t="s">
        <v>39</v>
      </c>
      <c r="I16" s="35" t="s">
        <v>53</v>
      </c>
      <c r="J16" s="14" t="s">
        <v>54</v>
      </c>
      <c r="K16" s="14" t="s">
        <v>83</v>
      </c>
      <c r="L16" s="14" t="s">
        <v>82</v>
      </c>
      <c r="M16" s="14" t="s">
        <v>16</v>
      </c>
      <c r="Y16" s="59"/>
    </row>
    <row r="17" spans="2:25">
      <c r="C17" s="43">
        <v>1</v>
      </c>
      <c r="D17" s="14">
        <v>646932023</v>
      </c>
      <c r="E17" s="35">
        <v>44963</v>
      </c>
      <c r="F17" s="35">
        <v>45092</v>
      </c>
      <c r="G17" s="14" t="s">
        <v>120</v>
      </c>
      <c r="H17" s="35">
        <v>45092.513865740744</v>
      </c>
      <c r="I17" s="35" t="s">
        <v>113</v>
      </c>
      <c r="J17" s="14">
        <v>1</v>
      </c>
      <c r="K17" s="14" t="s">
        <v>278</v>
      </c>
      <c r="L17" s="14" t="s">
        <v>278</v>
      </c>
      <c r="M17" s="14" t="s">
        <v>150</v>
      </c>
      <c r="Y17" s="59"/>
    </row>
    <row r="18" spans="2:25">
      <c r="C18" s="43">
        <v>2</v>
      </c>
      <c r="D18" s="14">
        <v>1613992023</v>
      </c>
      <c r="E18" s="35">
        <v>45014</v>
      </c>
      <c r="F18" s="35">
        <v>45092</v>
      </c>
      <c r="G18" s="14" t="s">
        <v>120</v>
      </c>
      <c r="H18" s="35">
        <v>45092.514918981484</v>
      </c>
      <c r="I18" s="35" t="s">
        <v>113</v>
      </c>
      <c r="J18" s="14">
        <v>1</v>
      </c>
      <c r="K18" s="14" t="s">
        <v>278</v>
      </c>
      <c r="L18" s="14" t="s">
        <v>278</v>
      </c>
      <c r="M18" s="14" t="s">
        <v>150</v>
      </c>
      <c r="Y18" s="59"/>
    </row>
    <row r="19" spans="2:25">
      <c r="C19" s="43">
        <v>3</v>
      </c>
      <c r="D19" s="14">
        <v>2295582023</v>
      </c>
      <c r="E19" s="35">
        <v>45059</v>
      </c>
      <c r="F19" s="35">
        <v>45090</v>
      </c>
      <c r="G19" s="14" t="s">
        <v>120</v>
      </c>
      <c r="H19" s="35">
        <v>45086.686099537037</v>
      </c>
      <c r="I19" s="35">
        <v>45097.373148148145</v>
      </c>
      <c r="J19" s="14">
        <v>1</v>
      </c>
      <c r="K19" s="14" t="s">
        <v>278</v>
      </c>
      <c r="L19" s="14" t="s">
        <v>278</v>
      </c>
      <c r="M19" s="14" t="s">
        <v>150</v>
      </c>
    </row>
    <row r="20" spans="2:25">
      <c r="C20" s="43">
        <v>4</v>
      </c>
      <c r="D20" s="14">
        <v>2607102023</v>
      </c>
      <c r="E20" s="35">
        <v>45079</v>
      </c>
      <c r="F20" s="35">
        <v>45079</v>
      </c>
      <c r="G20" s="14" t="s">
        <v>120</v>
      </c>
      <c r="H20" s="35">
        <v>45079.428854166668</v>
      </c>
      <c r="I20" s="35" t="s">
        <v>113</v>
      </c>
      <c r="J20" s="14">
        <v>1</v>
      </c>
      <c r="K20" s="14" t="s">
        <v>101</v>
      </c>
      <c r="L20" s="14" t="s">
        <v>162</v>
      </c>
      <c r="M20" s="14" t="s">
        <v>251</v>
      </c>
    </row>
    <row r="21" spans="2:25">
      <c r="B21" s="70"/>
      <c r="C21" s="43">
        <v>5</v>
      </c>
      <c r="D21" s="14">
        <v>2830492023</v>
      </c>
      <c r="E21" s="35">
        <v>45096</v>
      </c>
      <c r="F21" s="35">
        <v>45097</v>
      </c>
      <c r="G21" s="14" t="s">
        <v>120</v>
      </c>
      <c r="H21" s="35">
        <v>45096.76803240741</v>
      </c>
      <c r="I21" s="35">
        <v>45098.477453703701</v>
      </c>
      <c r="J21" s="14">
        <v>1</v>
      </c>
      <c r="K21" s="14" t="s">
        <v>101</v>
      </c>
      <c r="L21" s="14" t="s">
        <v>179</v>
      </c>
      <c r="M21" s="14" t="s">
        <v>155</v>
      </c>
    </row>
    <row r="22" spans="2:25">
      <c r="B22" s="70"/>
      <c r="C22" s="43">
        <v>6</v>
      </c>
      <c r="D22" s="14">
        <v>2925802023</v>
      </c>
      <c r="E22" s="35">
        <v>45103</v>
      </c>
      <c r="F22" s="35">
        <v>45105</v>
      </c>
      <c r="G22" s="14" t="s">
        <v>152</v>
      </c>
      <c r="H22" s="35">
        <v>45104.657349537039</v>
      </c>
      <c r="I22" s="35" t="s">
        <v>113</v>
      </c>
      <c r="J22" s="14">
        <v>1</v>
      </c>
      <c r="K22" s="14" t="s">
        <v>278</v>
      </c>
      <c r="L22" s="14" t="s">
        <v>278</v>
      </c>
      <c r="M22" s="14" t="s">
        <v>150</v>
      </c>
    </row>
    <row r="23" spans="2:25">
      <c r="C23" s="43">
        <v>7</v>
      </c>
      <c r="D23" s="14">
        <v>2928942023</v>
      </c>
      <c r="E23" s="35">
        <v>45103</v>
      </c>
      <c r="F23" s="35">
        <v>45104</v>
      </c>
      <c r="G23" s="14" t="s">
        <v>152</v>
      </c>
      <c r="H23" s="35">
        <v>45103.733796296299</v>
      </c>
      <c r="I23" s="35" t="s">
        <v>113</v>
      </c>
      <c r="J23" s="14">
        <v>1</v>
      </c>
      <c r="K23" s="14" t="s">
        <v>278</v>
      </c>
      <c r="L23" s="14" t="s">
        <v>278</v>
      </c>
      <c r="M23" s="14" t="s">
        <v>150</v>
      </c>
    </row>
    <row r="24" spans="2:25">
      <c r="C24" s="43">
        <v>8</v>
      </c>
      <c r="D24" s="14">
        <v>2445092023</v>
      </c>
      <c r="E24" s="35">
        <v>45070</v>
      </c>
      <c r="F24" s="35">
        <v>45078</v>
      </c>
      <c r="G24" s="14" t="s">
        <v>120</v>
      </c>
      <c r="H24" s="35">
        <v>45078.483506944445</v>
      </c>
      <c r="I24" s="35" t="s">
        <v>113</v>
      </c>
      <c r="J24" s="14">
        <v>1</v>
      </c>
      <c r="K24" s="14" t="s">
        <v>101</v>
      </c>
      <c r="L24" s="14" t="s">
        <v>250</v>
      </c>
      <c r="M24" s="14" t="s">
        <v>155</v>
      </c>
    </row>
  </sheetData>
  <mergeCells count="1">
    <mergeCell ref="Q3:T3"/>
  </mergeCells>
  <phoneticPr fontId="29" type="noConversion"/>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44"/>
  <sheetViews>
    <sheetView showGridLines="0" topLeftCell="A5" zoomScale="55" zoomScaleNormal="55" workbookViewId="0">
      <selection activeCell="L43" sqref="L43"/>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ht="14.45" customHeight="1"/>
    <row r="2" ht="14.45" customHeight="1"/>
    <row r="3" ht="14.45" customHeight="1"/>
    <row r="4" ht="14.45" customHeight="1"/>
    <row r="5" ht="18" customHeight="1"/>
    <row r="6" ht="18" customHeight="1"/>
    <row r="7" ht="18" customHeight="1"/>
    <row r="8" ht="18" customHeight="1"/>
    <row r="9" ht="18" customHeight="1"/>
    <row r="10" ht="18" customHeight="1"/>
    <row r="11" ht="18" customHeight="1"/>
    <row r="12" ht="18" customHeight="1"/>
    <row r="13" ht="18" customHeight="1"/>
    <row r="14" ht="14.45" customHeight="1"/>
    <row r="15" ht="14.45" customHeight="1"/>
    <row r="16" ht="14.45" customHeight="1"/>
    <row r="17" spans="3:12" ht="35.25">
      <c r="C17" s="21" t="s">
        <v>137</v>
      </c>
    </row>
    <row r="18" spans="3:12" ht="14.45" customHeight="1"/>
    <row r="19" spans="3:12" ht="76.5" customHeight="1">
      <c r="C19" s="89" t="s">
        <v>191</v>
      </c>
      <c r="D19" s="89"/>
      <c r="E19" s="89"/>
      <c r="F19" s="89"/>
      <c r="G19" s="89"/>
      <c r="H19" s="89"/>
      <c r="I19" s="89"/>
      <c r="J19" s="89"/>
      <c r="K19" s="89"/>
      <c r="L19" s="89"/>
    </row>
    <row r="20" spans="3:12" ht="96" customHeight="1">
      <c r="C20" s="89"/>
      <c r="D20" s="89"/>
      <c r="E20" s="89"/>
      <c r="F20" s="89"/>
      <c r="G20" s="89"/>
      <c r="H20" s="89"/>
      <c r="I20" s="89"/>
      <c r="J20" s="89"/>
      <c r="K20" s="89"/>
      <c r="L20" s="89"/>
    </row>
    <row r="21" spans="3:12" ht="76.5" customHeight="1">
      <c r="C21" s="90" t="s">
        <v>192</v>
      </c>
      <c r="D21" s="90"/>
      <c r="E21" s="90"/>
      <c r="F21" s="90"/>
      <c r="G21" s="90"/>
      <c r="H21" s="90"/>
      <c r="I21" s="90"/>
      <c r="J21" s="90"/>
      <c r="K21" s="90"/>
      <c r="L21" s="90"/>
    </row>
    <row r="22" spans="3:12" ht="100.5" customHeight="1">
      <c r="C22" s="29" t="s">
        <v>201</v>
      </c>
      <c r="D22" s="30" t="s">
        <v>202</v>
      </c>
      <c r="E22" s="30" t="s">
        <v>203</v>
      </c>
      <c r="F22" s="30" t="s">
        <v>204</v>
      </c>
      <c r="G22" s="31" t="s">
        <v>189</v>
      </c>
      <c r="H22" s="91" t="s">
        <v>205</v>
      </c>
      <c r="I22" s="91"/>
      <c r="J22" s="91" t="s">
        <v>206</v>
      </c>
      <c r="K22" s="91"/>
      <c r="L22" s="32" t="s">
        <v>193</v>
      </c>
    </row>
    <row r="23" spans="3:12" ht="124.5" customHeight="1">
      <c r="C23" s="46">
        <f>'base Solicitudes de Información'!B20</f>
        <v>646932023</v>
      </c>
      <c r="D23" s="25">
        <f>+'plantilla formula'!E5</f>
        <v>44963</v>
      </c>
      <c r="E23" s="25">
        <f>+'plantilla formula'!P5</f>
        <v>45107</v>
      </c>
      <c r="F23" s="25">
        <f>+'plantilla formula'!H5</f>
        <v>45092.513865740744</v>
      </c>
      <c r="G23" s="25">
        <f>+'plantilla formula'!N5</f>
        <v>45106</v>
      </c>
      <c r="H23" s="85">
        <f>+'plantilla formula'!K5</f>
        <v>1</v>
      </c>
      <c r="I23" s="86"/>
      <c r="J23" s="84">
        <f>+'plantilla formula'!Q5</f>
        <v>10</v>
      </c>
      <c r="K23" s="84"/>
      <c r="L23" s="47" t="s">
        <v>283</v>
      </c>
    </row>
    <row r="24" spans="3:12" ht="124.5" customHeight="1">
      <c r="C24" s="46">
        <f>'base Solicitudes de Información'!B21</f>
        <v>1613992023</v>
      </c>
      <c r="D24" s="25">
        <f>+'plantilla formula'!E6</f>
        <v>45014</v>
      </c>
      <c r="E24" s="25">
        <f>+'plantilla formula'!P6</f>
        <v>45107</v>
      </c>
      <c r="F24" s="25">
        <f>+'plantilla formula'!H6</f>
        <v>45092.514918981484</v>
      </c>
      <c r="G24" s="25">
        <f>+'plantilla formula'!N6</f>
        <v>45106</v>
      </c>
      <c r="H24" s="92">
        <f>+'plantilla formula'!K6</f>
        <v>1</v>
      </c>
      <c r="I24" s="93"/>
      <c r="J24" s="84">
        <f>+'plantilla formula'!Q6</f>
        <v>10</v>
      </c>
      <c r="K24" s="84"/>
      <c r="L24" s="47" t="s">
        <v>283</v>
      </c>
    </row>
    <row r="25" spans="3:12" ht="124.5" customHeight="1">
      <c r="C25" s="46">
        <f>'base Solicitudes de Información'!B22</f>
        <v>2295582023</v>
      </c>
      <c r="D25" s="25">
        <f>+'plantilla formula'!E7</f>
        <v>45059</v>
      </c>
      <c r="E25" s="25">
        <f>+'plantilla formula'!P7</f>
        <v>45104</v>
      </c>
      <c r="F25" s="25">
        <f>+'plantilla formula'!H7</f>
        <v>45086.686099537037</v>
      </c>
      <c r="G25" s="25">
        <f>+'plantilla formula'!N7</f>
        <v>45097</v>
      </c>
      <c r="H25" s="92">
        <f>+'plantilla formula'!K7</f>
        <v>1</v>
      </c>
      <c r="I25" s="93"/>
      <c r="J25" s="84">
        <f>+'plantilla formula'!Q7</f>
        <v>6</v>
      </c>
      <c r="K25" s="84"/>
      <c r="L25" s="47" t="s">
        <v>283</v>
      </c>
    </row>
    <row r="26" spans="3:12" ht="124.5" customHeight="1">
      <c r="C26" s="56">
        <f>'base Solicitudes de Información'!B23</f>
        <v>2445092023</v>
      </c>
      <c r="D26" s="25">
        <f>+'plantilla formula'!E12</f>
        <v>45070</v>
      </c>
      <c r="E26" s="25">
        <f>+'plantilla formula'!P12</f>
        <v>45093</v>
      </c>
      <c r="F26" s="25">
        <f>+'plantilla formula'!H12</f>
        <v>45078.483506944445</v>
      </c>
      <c r="G26" s="25">
        <f>+'plantilla formula'!N12</f>
        <v>45078</v>
      </c>
      <c r="H26" s="85">
        <f>+'plantilla formula'!K12</f>
        <v>1</v>
      </c>
      <c r="I26" s="86"/>
      <c r="J26" s="84">
        <f>+'plantilla formula'!Q12</f>
        <v>1</v>
      </c>
      <c r="K26" s="84"/>
      <c r="L26" s="47" t="s">
        <v>284</v>
      </c>
    </row>
    <row r="27" spans="3:12" ht="69" customHeight="1">
      <c r="C27" s="56">
        <f>'base Solicitudes de Información'!B24</f>
        <v>2607102023</v>
      </c>
      <c r="D27" s="25">
        <f>+'plantilla formula'!E8</f>
        <v>45079</v>
      </c>
      <c r="E27" s="25">
        <f>+'plantilla formula'!P8</f>
        <v>45097</v>
      </c>
      <c r="F27" s="25">
        <f>+'plantilla formula'!H8</f>
        <v>45079.428854166668</v>
      </c>
      <c r="G27" s="25">
        <f>+'plantilla formula'!N8</f>
        <v>45092</v>
      </c>
      <c r="H27" s="85">
        <f>+'plantilla formula'!K8</f>
        <v>1</v>
      </c>
      <c r="I27" s="86"/>
      <c r="J27" s="84">
        <f>+'plantilla formula'!Q8</f>
        <v>9</v>
      </c>
      <c r="K27" s="84"/>
      <c r="L27" s="47" t="s">
        <v>281</v>
      </c>
    </row>
    <row r="28" spans="3:12" ht="43.5" customHeight="1">
      <c r="C28" s="56">
        <f>'base Solicitudes de Información'!B25</f>
        <v>2830492023</v>
      </c>
      <c r="D28" s="25">
        <f>+'plantilla formula'!E9</f>
        <v>45096</v>
      </c>
      <c r="E28" s="25">
        <f>+'plantilla formula'!P9</f>
        <v>45111</v>
      </c>
      <c r="F28" s="25">
        <f>+'plantilla formula'!H9</f>
        <v>45096.76803240741</v>
      </c>
      <c r="G28" s="25">
        <f>+'plantilla formula'!N9</f>
        <v>45098</v>
      </c>
      <c r="H28" s="85">
        <f>+'plantilla formula'!K9</f>
        <v>1</v>
      </c>
      <c r="I28" s="86"/>
      <c r="J28" s="84">
        <f>+'plantilla formula'!Q9</f>
        <v>2</v>
      </c>
      <c r="K28" s="84"/>
      <c r="L28" s="47" t="s">
        <v>282</v>
      </c>
    </row>
    <row r="29" spans="3:12" ht="62.25" customHeight="1">
      <c r="C29" s="56">
        <f>'base Solicitudes de Información'!B26</f>
        <v>2925802023</v>
      </c>
      <c r="D29" s="25">
        <f>+'plantilla formula'!E10</f>
        <v>45103</v>
      </c>
      <c r="E29" s="25">
        <f>+'plantilla formula'!P10</f>
        <v>45119</v>
      </c>
      <c r="F29" s="25">
        <f>+'plantilla formula'!H10</f>
        <v>45104.657349537039</v>
      </c>
      <c r="G29" s="25">
        <f>+'plantilla formula'!N10</f>
        <v>45113</v>
      </c>
      <c r="H29" s="85">
        <f>+'plantilla formula'!K10</f>
        <v>1</v>
      </c>
      <c r="I29" s="86"/>
      <c r="J29" s="84">
        <f>+'plantilla formula'!Q10</f>
        <v>7</v>
      </c>
      <c r="K29" s="84"/>
      <c r="L29" s="47" t="s">
        <v>281</v>
      </c>
    </row>
    <row r="30" spans="3:12" ht="43.5" customHeight="1">
      <c r="C30" s="56">
        <f>'base Solicitudes de Información'!B27</f>
        <v>2928942023</v>
      </c>
      <c r="D30" s="25">
        <f>+'plantilla formula'!E11</f>
        <v>45103</v>
      </c>
      <c r="E30" s="25">
        <f>+'plantilla formula'!P11</f>
        <v>45118</v>
      </c>
      <c r="F30" s="25">
        <f>+'plantilla formula'!H11</f>
        <v>45103.733796296299</v>
      </c>
      <c r="G30" s="25">
        <f>+'plantilla formula'!N11</f>
        <v>45113</v>
      </c>
      <c r="H30" s="85">
        <f>+'plantilla formula'!K11</f>
        <v>1</v>
      </c>
      <c r="I30" s="86"/>
      <c r="J30" s="84">
        <f>+'plantilla formula'!Q11</f>
        <v>8</v>
      </c>
      <c r="K30" s="84"/>
      <c r="L30" s="47" t="s">
        <v>281</v>
      </c>
    </row>
    <row r="31" spans="3:12" ht="23.25" customHeight="1"/>
    <row r="32" spans="3:12" ht="23.25" customHeight="1">
      <c r="C32" s="51"/>
      <c r="D32" s="55"/>
      <c r="E32" s="52"/>
      <c r="F32" s="52"/>
      <c r="G32" s="52"/>
      <c r="H32" s="53"/>
      <c r="I32" s="51"/>
      <c r="J32" s="51"/>
      <c r="K32" s="51"/>
      <c r="L32" s="54"/>
    </row>
    <row r="33" spans="3:12" ht="35.1" customHeight="1">
      <c r="C33" s="88" t="s">
        <v>138</v>
      </c>
      <c r="D33" s="88"/>
      <c r="E33" s="24"/>
      <c r="F33" s="24"/>
      <c r="G33" s="24"/>
      <c r="H33" s="24"/>
      <c r="I33" s="24"/>
      <c r="J33" s="24"/>
      <c r="K33" s="24"/>
      <c r="L33" s="24"/>
    </row>
    <row r="34" spans="3:12" ht="33" customHeight="1">
      <c r="C34" s="89" t="s">
        <v>194</v>
      </c>
      <c r="D34" s="89"/>
      <c r="E34" s="89"/>
      <c r="F34" s="89"/>
      <c r="G34" s="89"/>
      <c r="H34" s="89"/>
      <c r="I34" s="89"/>
      <c r="J34" s="89"/>
      <c r="K34" s="89"/>
      <c r="L34" s="89"/>
    </row>
    <row r="35" spans="3:12" ht="65.25" customHeight="1">
      <c r="C35" s="89"/>
      <c r="D35" s="89"/>
      <c r="E35" s="89"/>
      <c r="F35" s="89"/>
      <c r="G35" s="89"/>
      <c r="H35" s="89"/>
      <c r="I35" s="89"/>
      <c r="J35" s="89"/>
      <c r="K35" s="89"/>
      <c r="L35" s="89"/>
    </row>
    <row r="36" spans="3:12" ht="33" customHeight="1">
      <c r="C36" s="22"/>
      <c r="D36" s="22"/>
      <c r="E36" s="22"/>
      <c r="F36" s="22"/>
      <c r="G36" s="22"/>
      <c r="H36" s="22"/>
      <c r="I36" s="22"/>
      <c r="J36" s="22"/>
      <c r="K36" s="22"/>
      <c r="L36" s="22"/>
    </row>
    <row r="37" spans="3:12" ht="63" customHeight="1">
      <c r="C37" s="87" t="s">
        <v>195</v>
      </c>
      <c r="D37" s="87"/>
      <c r="E37" s="87"/>
      <c r="F37" s="87"/>
      <c r="G37" s="87"/>
      <c r="H37" s="87"/>
      <c r="I37" s="87"/>
      <c r="J37" s="87"/>
      <c r="K37" s="87"/>
      <c r="L37" s="87"/>
    </row>
    <row r="38" spans="3:12" ht="31.35" customHeight="1"/>
    <row r="39" spans="3:12" ht="14.45" customHeight="1"/>
    <row r="40" spans="3:12" ht="14.45" customHeight="1"/>
    <row r="41" spans="3:12" ht="14.45" customHeight="1">
      <c r="L41" s="48" t="s">
        <v>286</v>
      </c>
    </row>
    <row r="42" spans="3:12" ht="14.45" customHeight="1"/>
    <row r="43" spans="3:12" ht="14.45" customHeight="1"/>
    <row r="44" spans="3:12" ht="14.45" customHeight="1"/>
  </sheetData>
  <mergeCells count="23">
    <mergeCell ref="C37:L37"/>
    <mergeCell ref="C33:D33"/>
    <mergeCell ref="C19:L20"/>
    <mergeCell ref="C21:L21"/>
    <mergeCell ref="H22:I22"/>
    <mergeCell ref="J22:K22"/>
    <mergeCell ref="H23:I23"/>
    <mergeCell ref="J23:K23"/>
    <mergeCell ref="H24:I24"/>
    <mergeCell ref="J24:K24"/>
    <mergeCell ref="C34:L35"/>
    <mergeCell ref="H25:I25"/>
    <mergeCell ref="J25:K25"/>
    <mergeCell ref="H30:I30"/>
    <mergeCell ref="J30:K30"/>
    <mergeCell ref="H26:I26"/>
    <mergeCell ref="J26:K26"/>
    <mergeCell ref="H27:I27"/>
    <mergeCell ref="H28:I28"/>
    <mergeCell ref="H29:I29"/>
    <mergeCell ref="J27:K27"/>
    <mergeCell ref="J28:K28"/>
    <mergeCell ref="J29:K29"/>
  </mergeCells>
  <phoneticPr fontId="2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A20" sqref="A20"/>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7" width="32.140625" bestFit="1" customWidth="1"/>
    <col min="8" max="8" width="26.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6" customWidth="1"/>
    <col min="41" max="41" width="18" style="6" customWidth="1"/>
    <col min="42" max="42" width="22" style="6" customWidth="1"/>
    <col min="43" max="43" width="25.5703125" customWidth="1"/>
    <col min="44" max="44" width="23.42578125" style="6" customWidth="1"/>
    <col min="45" max="45" width="25.42578125" style="6" customWidth="1"/>
    <col min="46" max="46" width="26.42578125" style="6" customWidth="1"/>
    <col min="47" max="47" width="26.5703125" style="6" customWidth="1"/>
    <col min="48" max="48" width="27.42578125" style="6" customWidth="1"/>
    <col min="49" max="49" width="26.42578125" style="6" customWidth="1"/>
    <col min="50" max="50" width="19.85546875" style="6" customWidth="1"/>
    <col min="51" max="51" width="24.85546875" customWidth="1"/>
    <col min="52" max="52" width="24" customWidth="1"/>
    <col min="53" max="53" width="21.85546875" style="6" customWidth="1"/>
    <col min="54" max="54" width="18.85546875" style="6" customWidth="1"/>
    <col min="55" max="55" width="13.85546875" style="6" customWidth="1"/>
    <col min="56" max="56" width="13.85546875" customWidth="1"/>
    <col min="57" max="57" width="18.42578125" customWidth="1"/>
    <col min="59" max="59" width="22.85546875" customWidth="1"/>
    <col min="60" max="60" width="19.42578125" style="6"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6">
        <v>44559</v>
      </c>
      <c r="AN2" s="6">
        <v>44560</v>
      </c>
      <c r="AO2" s="9">
        <v>44559.565995370373</v>
      </c>
      <c r="AP2" s="6">
        <v>44560</v>
      </c>
      <c r="AR2" t="s">
        <v>113</v>
      </c>
      <c r="AS2" t="s">
        <v>113</v>
      </c>
      <c r="AT2" t="s">
        <v>113</v>
      </c>
      <c r="AU2" t="s">
        <v>113</v>
      </c>
      <c r="AV2" t="s">
        <v>113</v>
      </c>
      <c r="AW2" t="s">
        <v>113</v>
      </c>
      <c r="AX2" s="6">
        <v>44588</v>
      </c>
      <c r="AY2">
        <v>20</v>
      </c>
      <c r="BA2" t="s">
        <v>113</v>
      </c>
      <c r="BB2" s="9">
        <v>44559.597314814811</v>
      </c>
      <c r="BC2" t="s">
        <v>113</v>
      </c>
      <c r="BD2">
        <v>1</v>
      </c>
      <c r="BE2">
        <v>0</v>
      </c>
      <c r="BF2" t="s">
        <v>114</v>
      </c>
      <c r="BG2" t="s">
        <v>10</v>
      </c>
      <c r="BH2" s="6">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6">
        <v>44552</v>
      </c>
      <c r="AN3" s="6">
        <v>44553</v>
      </c>
      <c r="AO3" s="9">
        <v>44552.551435185182</v>
      </c>
      <c r="AP3" s="6">
        <v>44553</v>
      </c>
      <c r="AR3" t="s">
        <v>113</v>
      </c>
      <c r="AS3" t="s">
        <v>113</v>
      </c>
      <c r="AT3" t="s">
        <v>113</v>
      </c>
      <c r="AU3" t="s">
        <v>113</v>
      </c>
      <c r="AV3" t="s">
        <v>113</v>
      </c>
      <c r="AW3" t="s">
        <v>113</v>
      </c>
      <c r="AX3" s="6">
        <v>44581</v>
      </c>
      <c r="AY3">
        <v>20</v>
      </c>
      <c r="BA3" t="s">
        <v>113</v>
      </c>
      <c r="BB3" s="9">
        <v>44552.624745370369</v>
      </c>
      <c r="BC3" s="9">
        <v>44553.465138888889</v>
      </c>
      <c r="BD3">
        <v>1</v>
      </c>
      <c r="BE3">
        <v>0</v>
      </c>
      <c r="BF3" t="s">
        <v>114</v>
      </c>
      <c r="BG3" t="s">
        <v>10</v>
      </c>
      <c r="BH3" s="6">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6">
        <v>44552</v>
      </c>
      <c r="AN4" s="6">
        <v>44553</v>
      </c>
      <c r="AO4" s="9">
        <v>44552.501643518517</v>
      </c>
      <c r="AP4" s="6">
        <v>44553</v>
      </c>
      <c r="AR4" t="s">
        <v>113</v>
      </c>
      <c r="AS4" t="s">
        <v>113</v>
      </c>
      <c r="AT4" t="s">
        <v>113</v>
      </c>
      <c r="AU4" t="s">
        <v>113</v>
      </c>
      <c r="AV4" t="s">
        <v>113</v>
      </c>
      <c r="AW4" t="s">
        <v>113</v>
      </c>
      <c r="AX4" s="6">
        <v>44581</v>
      </c>
      <c r="AY4">
        <v>20</v>
      </c>
      <c r="BA4" t="s">
        <v>113</v>
      </c>
      <c r="BB4" s="9">
        <v>44552.627986111111</v>
      </c>
      <c r="BC4" t="s">
        <v>113</v>
      </c>
      <c r="BD4">
        <v>1</v>
      </c>
      <c r="BE4">
        <v>0</v>
      </c>
      <c r="BF4" t="s">
        <v>114</v>
      </c>
      <c r="BG4" t="s">
        <v>10</v>
      </c>
      <c r="BH4" s="6">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6">
        <v>44552</v>
      </c>
      <c r="AN5" s="6">
        <v>44553</v>
      </c>
      <c r="AO5" s="9">
        <v>44561.006863425922</v>
      </c>
      <c r="AP5" s="6">
        <v>44564</v>
      </c>
      <c r="AR5" t="s">
        <v>113</v>
      </c>
      <c r="AS5" t="s">
        <v>113</v>
      </c>
      <c r="AT5" t="s">
        <v>113</v>
      </c>
      <c r="AU5" t="s">
        <v>113</v>
      </c>
      <c r="AV5" t="s">
        <v>113</v>
      </c>
      <c r="AW5" t="s">
        <v>113</v>
      </c>
      <c r="AX5" s="6">
        <v>44592</v>
      </c>
      <c r="AY5">
        <v>20</v>
      </c>
      <c r="BA5" t="s">
        <v>113</v>
      </c>
      <c r="BB5" s="9">
        <v>44561.32303240741</v>
      </c>
      <c r="BC5" t="s">
        <v>113</v>
      </c>
      <c r="BD5">
        <v>1</v>
      </c>
      <c r="BE5">
        <v>0</v>
      </c>
      <c r="BF5" t="s">
        <v>114</v>
      </c>
      <c r="BG5" t="s">
        <v>10</v>
      </c>
      <c r="BH5" s="6">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6">
        <v>44535</v>
      </c>
      <c r="AN6" s="6">
        <v>44536</v>
      </c>
      <c r="AO6" s="9">
        <v>44536.44630787037</v>
      </c>
      <c r="AP6" s="6">
        <v>44537</v>
      </c>
      <c r="AR6" t="s">
        <v>113</v>
      </c>
      <c r="AS6" t="s">
        <v>113</v>
      </c>
      <c r="AT6" t="s">
        <v>113</v>
      </c>
      <c r="AU6" t="s">
        <v>113</v>
      </c>
      <c r="AV6" t="s">
        <v>113</v>
      </c>
      <c r="AW6" t="s">
        <v>113</v>
      </c>
      <c r="AX6" s="6">
        <v>44565</v>
      </c>
      <c r="AY6">
        <v>20</v>
      </c>
      <c r="BA6" t="s">
        <v>113</v>
      </c>
      <c r="BB6" s="9">
        <v>44536.50372685185</v>
      </c>
      <c r="BC6" t="s">
        <v>113</v>
      </c>
      <c r="BD6">
        <v>1</v>
      </c>
      <c r="BE6">
        <v>0</v>
      </c>
      <c r="BF6" t="s">
        <v>114</v>
      </c>
      <c r="BG6" t="s">
        <v>10</v>
      </c>
      <c r="BH6" s="6">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7"/>
    </row>
    <row r="10" spans="1:102" ht="60.75" customHeight="1">
      <c r="A10" s="4" t="s">
        <v>139</v>
      </c>
      <c r="B10" s="4" t="s">
        <v>140</v>
      </c>
      <c r="C10" s="4" t="s">
        <v>141</v>
      </c>
      <c r="D10" s="4" t="s">
        <v>142</v>
      </c>
      <c r="E10" s="4" t="s">
        <v>143</v>
      </c>
      <c r="F10" s="4" t="s">
        <v>144</v>
      </c>
      <c r="G10" s="4" t="s">
        <v>145</v>
      </c>
      <c r="H10" s="4"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8" t="s">
        <v>147</v>
      </c>
      <c r="B19" s="8" t="s">
        <v>5</v>
      </c>
      <c r="C19" s="8" t="s">
        <v>13</v>
      </c>
      <c r="D19" s="8" t="s">
        <v>14</v>
      </c>
      <c r="E19" s="8" t="s">
        <v>16</v>
      </c>
      <c r="F19" s="8" t="s">
        <v>18</v>
      </c>
      <c r="G19" s="8" t="s">
        <v>54</v>
      </c>
      <c r="H19" s="8"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Portada</vt:lpstr>
      <vt:lpstr>base Solicitudes de Información</vt:lpstr>
      <vt:lpstr>solc. acc.info.junio</vt:lpstr>
      <vt:lpstr>Comentario</vt:lpstr>
      <vt:lpstr>plantilla formula</vt:lpstr>
      <vt:lpstr>Análisis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2023-07-31T13:36:23Z</dcterms:modified>
  <cp:category/>
  <cp:contentStatus/>
</cp:coreProperties>
</file>