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4.xml" ContentType="application/vnd.openxmlformats-officedocument.drawing+xml"/>
  <Override PartName="/xl/pivotTables/pivotTable3.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hidePivotFieldList="1"/>
  <mc:AlternateContent xmlns:mc="http://schemas.openxmlformats.org/markup-compatibility/2006">
    <mc:Choice Requires="x15">
      <x15ac:absPath xmlns:x15ac="http://schemas.microsoft.com/office/spreadsheetml/2010/11/ac" url="C:\Users\Pmartinez\Downloads\"/>
    </mc:Choice>
  </mc:AlternateContent>
  <xr:revisionPtr revIDLastSave="0" documentId="13_ncr:1_{1F70C207-A4F0-49EA-B627-DF66F8A24D1E}" xr6:coauthVersionLast="36" xr6:coauthVersionMax="47" xr10:uidLastSave="{00000000-0000-0000-0000-000000000000}"/>
  <bookViews>
    <workbookView showHorizontalScroll="0" showVerticalScroll="0" showSheetTabs="0" xWindow="0" yWindow="0" windowWidth="24000" windowHeight="10215" tabRatio="874" xr2:uid="{00000000-000D-0000-FFFF-FFFF00000000}"/>
  </bookViews>
  <sheets>
    <sheet name="Portada" sheetId="32" r:id="rId1"/>
    <sheet name="base Solicitudes de Información" sheetId="30" r:id="rId2"/>
    <sheet name="solc. acc.info.agosto" sheetId="39" r:id="rId3"/>
    <sheet name="Comentario" sheetId="34" r:id="rId4"/>
    <sheet name="plantilla formula" sheetId="38" r:id="rId5"/>
    <sheet name="Análisis" sheetId="35" r:id="rId6"/>
    <sheet name="Solicitudes de acceso a la info" sheetId="37" state="hidden" r:id="rId7"/>
  </sheets>
  <externalReferences>
    <externalReference r:id="rId8"/>
    <externalReference r:id="rId9"/>
    <externalReference r:id="rId10"/>
    <externalReference r:id="rId11"/>
    <externalReference r:id="rId12"/>
  </externalReferences>
  <definedNames>
    <definedName name="_xlnm._FilterDatabase" localSheetId="1" hidden="1">'base Solicitudes de Información'!$B$19:$I$19</definedName>
    <definedName name="_xlnm._FilterDatabase" localSheetId="6" hidden="1">'Solicitudes de acceso a la info'!$CW$1:$CX$4</definedName>
    <definedName name="ATENDIDO_POR" localSheetId="4">#REF!</definedName>
    <definedName name="ATENDIDO_POR">'[1]DATOS-MATRIZ'!$B$4:$B$10</definedName>
    <definedName name="CAMBIO_DE_USO_DE_LAS_ZONAS_O_BIENES_DE_USO_PÚBLICO" localSheetId="4">#REF!</definedName>
    <definedName name="CAMBIO_DE_USO_DE_LAS_ZONAS_O_BIENES_DE_USO_PÚBLICO">#REF!</definedName>
    <definedName name="CANAL_REG">'[2]DATOS-MATRIZ'!$A$4:$A$8</definedName>
    <definedName name="CANAL_REGISTRO" localSheetId="4">#REF!</definedName>
    <definedName name="CANAL_REGISTRO">#REF!</definedName>
    <definedName name="ESTRATO" localSheetId="4">#REF!</definedName>
    <definedName name="ESTRATO">#REF!</definedName>
    <definedName name="GRADO_VULNERABILIDAD" localSheetId="4">#REF!</definedName>
    <definedName name="GRADO_VULNERABILIDAD">#REF!</definedName>
    <definedName name="IDENT_POBLACIONAL" localSheetId="4">#REF!</definedName>
    <definedName name="IDENT_POBLACIONAL">'[1]DATOS-MATRIZ'!$H$4:$H$11</definedName>
    <definedName name="LOCALIDAD" localSheetId="4">#REF!</definedName>
    <definedName name="LOCALIDAD">'[1]DATOS-MATRIZ'!#REF!</definedName>
    <definedName name="MATERIAL_ENTREGADO" localSheetId="4">#REF!</definedName>
    <definedName name="MATERIAL_ENTREGADO">'[1]DATOS-MATRIZ'!$F$4:$F$6</definedName>
    <definedName name="MAYO" localSheetId="4">'[3]DATOS-MATRIZ'!#REF!</definedName>
    <definedName name="MAYO">'[3]DATOS-MATRIZ'!#REF!</definedName>
    <definedName name="PUNTO_ATENCION" localSheetId="4">#REF!</definedName>
    <definedName name="PUNTO_ATENCION">'[4]DATOS-MATRIZ'!$C$4:$C$11</definedName>
    <definedName name="RANGO_EDAD" localSheetId="4">#REF!</definedName>
    <definedName name="RANGO_EDAD">#REF!</definedName>
    <definedName name="SEXO" localSheetId="4">#REF!</definedName>
    <definedName name="SEXO">'[1]DATOS-MATRIZ'!$D$4:$D$8</definedName>
    <definedName name="TEMA" localSheetId="4">#REF!</definedName>
    <definedName name="TEMA">'[1]DATOS-MATRIZ'!$K$4:$K$74</definedName>
    <definedName name="TIPO_CONSULTA" localSheetId="4">#REF!</definedName>
    <definedName name="TIPO_CONSULTA">#REF!</definedName>
    <definedName name="TIPO_SOLICITUD" localSheetId="4">#REF!</definedName>
    <definedName name="TIPO_SOLICITUD">#REF!</definedName>
    <definedName name="tipopeticion">[5]Hoja3!$A$1:$C$11</definedName>
    <definedName name="TRAMITE_SERVICIO">'[1]DATOS-MATRIZ'!$T$4:$T$13</definedName>
  </definedNames>
  <calcPr calcId="191029"/>
  <pivotCaches>
    <pivotCache cacheId="0" r:id="rId13"/>
    <pivotCache cacheId="1"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4" i="35" l="1"/>
  <c r="J25" i="35"/>
  <c r="J26" i="35"/>
  <c r="J27" i="35"/>
  <c r="J28" i="35"/>
  <c r="J29" i="35"/>
  <c r="J30" i="35"/>
  <c r="H24" i="35"/>
  <c r="H25" i="35"/>
  <c r="H26" i="35"/>
  <c r="H27" i="35"/>
  <c r="H28" i="35"/>
  <c r="H29" i="35"/>
  <c r="H30" i="35"/>
  <c r="L5" i="38"/>
  <c r="L6" i="38"/>
  <c r="L7" i="38"/>
  <c r="L8" i="38"/>
  <c r="L9" i="38"/>
  <c r="L10" i="38"/>
  <c r="L11" i="38"/>
  <c r="L12" i="38"/>
  <c r="L13" i="38"/>
  <c r="K5" i="38"/>
  <c r="Q6" i="38"/>
  <c r="Q7" i="38"/>
  <c r="Q8" i="38"/>
  <c r="Q9" i="38"/>
  <c r="Q10" i="38"/>
  <c r="Q11" i="38"/>
  <c r="Q12" i="38"/>
  <c r="Q13" i="38"/>
  <c r="Q5" i="38"/>
  <c r="P6" i="38"/>
  <c r="P7" i="38"/>
  <c r="P8" i="38"/>
  <c r="P9" i="38"/>
  <c r="P10" i="38"/>
  <c r="P11" i="38"/>
  <c r="P12" i="38"/>
  <c r="P13" i="38"/>
  <c r="P5" i="38"/>
  <c r="N6" i="38"/>
  <c r="N7" i="38"/>
  <c r="N8" i="38"/>
  <c r="N9" i="38"/>
  <c r="N10" i="38"/>
  <c r="N11" i="38"/>
  <c r="N12" i="38"/>
  <c r="N13" i="38"/>
  <c r="N5" i="38"/>
  <c r="K13" i="38" l="1"/>
  <c r="M13" i="38"/>
  <c r="E30" i="35"/>
  <c r="D28" i="35"/>
  <c r="F28" i="35"/>
  <c r="G28" i="35"/>
  <c r="D29" i="35"/>
  <c r="F29" i="35"/>
  <c r="D30" i="35"/>
  <c r="F30" i="35"/>
  <c r="G30" i="35"/>
  <c r="D24" i="35"/>
  <c r="F24" i="35"/>
  <c r="D25" i="35"/>
  <c r="F25" i="35"/>
  <c r="D26" i="35"/>
  <c r="F26" i="35"/>
  <c r="D27" i="35"/>
  <c r="F27" i="35"/>
  <c r="B21" i="30" l="1"/>
  <c r="C24" i="35" s="1"/>
  <c r="C21" i="30"/>
  <c r="D21" i="30"/>
  <c r="E21" i="30"/>
  <c r="F21" i="30"/>
  <c r="H21" i="30"/>
  <c r="I21" i="30"/>
  <c r="B22" i="30"/>
  <c r="C25" i="35" s="1"/>
  <c r="C22" i="30"/>
  <c r="D22" i="30"/>
  <c r="E22" i="30"/>
  <c r="F22" i="30"/>
  <c r="H22" i="30"/>
  <c r="I22" i="30"/>
  <c r="B23" i="30"/>
  <c r="C26" i="35" s="1"/>
  <c r="C23" i="30"/>
  <c r="D23" i="30"/>
  <c r="E23" i="30"/>
  <c r="F23" i="30"/>
  <c r="H23" i="30"/>
  <c r="I23" i="30"/>
  <c r="B24" i="30"/>
  <c r="C27" i="35" s="1"/>
  <c r="C24" i="30"/>
  <c r="D24" i="30"/>
  <c r="E24" i="30"/>
  <c r="F24" i="30"/>
  <c r="H24" i="30"/>
  <c r="I24" i="30"/>
  <c r="B25" i="30"/>
  <c r="C28" i="35" s="1"/>
  <c r="C25" i="30"/>
  <c r="D25" i="30"/>
  <c r="E25" i="30"/>
  <c r="F25" i="30"/>
  <c r="H25" i="30"/>
  <c r="I25" i="30"/>
  <c r="B26" i="30"/>
  <c r="C29" i="35" s="1"/>
  <c r="C26" i="30"/>
  <c r="D26" i="30"/>
  <c r="E26" i="30"/>
  <c r="F26" i="30"/>
  <c r="H26" i="30"/>
  <c r="I26" i="30"/>
  <c r="B27" i="30"/>
  <c r="C30" i="35" s="1"/>
  <c r="C27" i="30"/>
  <c r="D27" i="30"/>
  <c r="E27" i="30"/>
  <c r="F27" i="30"/>
  <c r="H27" i="30"/>
  <c r="I27" i="30"/>
  <c r="G23" i="35"/>
  <c r="G24" i="35"/>
  <c r="G25" i="35"/>
  <c r="G26" i="35"/>
  <c r="G27" i="35"/>
  <c r="G29" i="35"/>
  <c r="I20" i="30"/>
  <c r="H20" i="30"/>
  <c r="F20" i="30"/>
  <c r="E20" i="30"/>
  <c r="D20" i="30"/>
  <c r="C20" i="30"/>
  <c r="K6" i="38"/>
  <c r="K7" i="38"/>
  <c r="K8" i="38"/>
  <c r="D23" i="35"/>
  <c r="F23" i="35" l="1"/>
  <c r="K9" i="38"/>
  <c r="K10" i="38"/>
  <c r="K11" i="38"/>
  <c r="K12" i="38"/>
  <c r="B20" i="30"/>
  <c r="C23" i="35" s="1"/>
  <c r="M6" i="38"/>
  <c r="M7" i="38"/>
  <c r="M8" i="38"/>
  <c r="M9" i="38"/>
  <c r="M10" i="38"/>
  <c r="M11" i="38"/>
  <c r="M12" i="38"/>
  <c r="M5" i="38"/>
  <c r="J23" i="35" l="1"/>
  <c r="E28" i="35"/>
  <c r="E29" i="35"/>
  <c r="E27" i="35"/>
  <c r="E26" i="35"/>
  <c r="H23" i="35" l="1"/>
  <c r="E23" i="35" l="1"/>
  <c r="E24" i="35"/>
  <c r="E25" i="35"/>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<sst xmlns="http://schemas.openxmlformats.org/spreadsheetml/2006/main" count="1085" uniqueCount="283">
  <si>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</si>
  <si>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</si>
  <si>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</si>
  <si>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</si>
  <si>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</si>
  <si>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</si>
  <si>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</si>
  <si>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</si>
  <si>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</si>
  <si>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</si>
  <si>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</si>
  <si>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</si>
  <si>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</si>
  <si>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</si>
  <si>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</si>
  <si>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</si>
  <si>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</si>
  <si>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</si>
  <si>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</si>
  <si>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</si>
  <si>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</si>
  <si>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</si>
  <si>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</si>
  <si>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</si>
  <si>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</si>
  <si>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</si>
  <si>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</si>
  <si>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</si>
  <si>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</si>
  <si>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</si>
  <si>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</si>
  <si>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</si>
  <si>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</si>
  <si>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</si>
  <si>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</si>
  <si>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</si>
  <si>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</si>
  <si>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</si>
  <si>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</si>
  <si>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</si>
  <si>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</si>
  <si>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</si>
  <si>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</si>
  <si>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</si>
  <si>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</si>
  <si>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</si>
  <si>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</si>
  <si>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</si>
  <si>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</si>
  <si>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</si>
  <si>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</si>
  <si>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</si>
  <si>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</si>
  <si>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</si>
  <si>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</si>
  <si>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</si>
  <si>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</si>
  <si>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</si>
  <si>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</si>
  <si>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</si>
  <si>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</si>
  <si>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</si>
  <si>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</si>
  <si>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</si>
  <si>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</si>
  <si>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</si>
  <si>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</si>
  <si>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</si>
  <si>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</si>
  <si>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</si>
  <si>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</si>
  <si>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</si>
  <si>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</si>
  <si>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</si>
  <si>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</si>
  <si>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</si>
  <si>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</si>
  <si>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</si>
  <si>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</si>
  <si>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</si>
  <si>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</si>
  <si>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</si>
  <si>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</si>
  <si>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</si>
  <si>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</si>
  <si>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</si>
  <si>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</si>
  <si>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</si>
  <si>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</si>
  <si>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</si>
  <si>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</si>
  <si>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</si>
  <si>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</si>
  <si>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</si>
  <si>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</si>
  <si>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</si>
  <si>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</si>
  <si>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</si>
  <si>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</si>
  <si>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</si>
  <si>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</si>
  <si>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</si>
  <si>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</si>
  <si>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</si>
  <si>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</si>
  <si>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</si>
  <si>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</si>
  <si>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</si>
  <si>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</si>
  <si>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</si>
  <si>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</si>
  <si>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</si>
  <si>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</si>
  <si>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</si>
  <si>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</si>
  <si>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</si>
  <si>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</si>
  <si>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</si>
  <si>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</si>
  <si>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</si>
  <si>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</si>
  <si>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</si>
  <si>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</si>
  <si>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</si>
  <si>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</si>
  <si>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</si>
  <si>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</si>
  <si>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</si>
  <si>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</si>
  <si>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</si>
  <si>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</si>
  <si>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</si>
  <si>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</si>
  <si>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</si>
  <si>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</si>
  <si>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</si>
  <si>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</si>
  <si>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</si>
  <si>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</si>
  <si>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</si>
  <si>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</si>
  <si>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</si>
  <si>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</si>
  <si>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</si>
  <si>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</si>
  <si>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</si>
  <si>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</si>
  <si>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</si>
  <si>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</si>
  <si>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</si>
  <si>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</si>
  <si>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</si>
  <si>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</si>
  <si>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</si>
  <si>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</si>
  <si>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</si>
  <si>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</si>
  <si>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</si>
  <si>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</si>
  <si>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</si>
  <si>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</si>
  <si>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</si>
  <si>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</si>
  <si>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</si>
  <si>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</si>
  <si>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</si>
  <si>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</si>
  <si>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</si>
  <si>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</si>
  <si>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</si>
  <si>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</si>
  <si>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</si>
  <si>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</si>
  <si>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</si>
  <si>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</si>
  <si>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</si>
  <si>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</si>
  <si>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</si>
  <si>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</si>
  <si>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</si>
  <si>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</si>
  <si>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</si>
  <si>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</si>
  <si>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</si>
  <si>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</si>
  <si>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</si>
  <si>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</si>
  <si>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</si>
  <si>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</si>
  <si>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</si>
  <si>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</si>
  <si>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r>
      <rPr>
        <sz val="12"/>
        <color theme="1"/>
        <rFont val="Museo Sans 300"/>
        <family val="3"/>
      </rPr>
      <t xml:space="preserve">De conformidad con lo establecido en el artículo 5 del Decreto 491 de 2020 para las solicitudes de información radicadas durante la emergencia sanitaria, el tiempo de respuesta es era de veinte (20) días hábiles. Sin embargo, de acuerdo a las disposiciones de la Ley 2207 de 2022 </t>
    </r>
    <r>
      <rPr>
        <i/>
        <sz val="12"/>
        <color theme="2" tint="-0.749992370372631"/>
        <rFont val="Museo Sans 300"/>
        <family val="3"/>
      </rPr>
      <t>“Por medio del cual se modifica el Decreto legislativo 491 de 2020”, que derogó el articulo 2 y 3 del Decreto 491 de 2020 donde se ampliaban los términos de respuesta por emergencia sanitaria y el retorno a los tiempos establecidos en la Ley 1755 del 2015."</t>
    </r>
    <r>
      <rPr>
        <sz val="12"/>
        <color theme="1"/>
        <rFont val="Museo Sans 300"/>
        <family val="3"/>
      </rPr>
      <t xml:space="preserve"> el cuál, deroga el artículo 5 del Decreto 491 de 2020 los tiempos otorgados para las peticiones radicadas durante la emergencia sanitaria y retoma los tiempos de respuesta establecidos en la Ley 1755 del 2015 desde el 18 de mayo en adelante.</t>
    </r>
    <r>
      <rPr>
        <b/>
        <sz val="12"/>
        <color theme="1"/>
        <rFont val="Museo Sans 300"/>
        <family val="3"/>
      </rPr>
      <t xml:space="preserve">
</t>
    </r>
    <r>
      <rPr>
        <sz val="12"/>
        <color theme="1"/>
        <rFont val="Museo Sans 300"/>
        <family val="3"/>
      </rPr>
      <t>Es de aclarar que las peticiones que ingresaron hasta el 17 de mayo, estan cobijadas por el Decreto 491 del 2022, las recibidas desde el 18 de mayo en adelante, aplica los términos de respuesta de la Ley 1755 del 2015. Por tanto al retomar el término legal establecido las solicitudes de acceso a la información son de</t>
    </r>
    <r>
      <rPr>
        <b/>
        <sz val="12"/>
        <color theme="1"/>
        <rFont val="Museo Sans 300"/>
        <family val="3"/>
      </rPr>
      <t xml:space="preserve"> diez (10) días hábiles.</t>
    </r>
  </si>
  <si>
    <t>La Defensoría del Espacio Público, conforme a la Ley de transparencia 1712 de 2014,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</si>
  <si>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Observación</t>
  </si>
  <si>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</si>
  <si>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</si>
  <si>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</si>
  <si>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</si>
  <si>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</si>
  <si>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</si>
  <si>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</si>
  <si>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</si>
  <si>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</si>
  <si>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</si>
  <si>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t>festivos 2023</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</si>
  <si>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</si>
  <si>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</si>
  <si>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</si>
  <si>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</si>
  <si>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</si>
  <si>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</si>
  <si>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</si>
  <si>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No brinda informacion</t>
  </si>
  <si>
    <t>En representacion de</t>
  </si>
  <si>
    <t>(en blanco)</t>
  </si>
  <si>
    <t>Cancelado - Por no peticion</t>
  </si>
  <si>
    <t>18 - RAFAEL URIBE URIBE</t>
  </si>
  <si>
    <t>54 - MARRUECOS</t>
  </si>
  <si>
    <t>En trámite - Por respuesta parcial</t>
  </si>
  <si>
    <t>Estado actual en sistema (verificación manual)</t>
  </si>
  <si>
    <t>Item</t>
  </si>
  <si>
    <t>Solucionado - Por respuesta definitiva</t>
  </si>
  <si>
    <t>NIDIA JINETH GONZALEZ CARDENAS</t>
  </si>
  <si>
    <t xml:space="preserve">BOGOTA. 1 AGOSTO DEL 2023    SENORES  DADEP  CIUDAD  RECIBA UN CORDIAL SALUDO  . YO LUISA FERNANDA VARGAS CIFUENTES  IDENTIFICADA CON CEDULA DE CIUDADANIA NO 1.018.432.513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LUISA FERNANDA VARGAS CIFUENTES  C.C. 1.018.432.513  EMAIL  LUISAVARGAS2600@GMAIL.COM </t>
  </si>
  <si>
    <t xml:space="preserve">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</si>
  <si>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jgonzalez80899054</t>
  </si>
  <si>
    <t>LUISA FERNANDA VARGAS CIFUENTES</t>
  </si>
  <si>
    <t>luisavargas2600@gmail.com</t>
  </si>
  <si>
    <t>CL 45 6 58</t>
  </si>
  <si>
    <t>90 - PARDO RUBIO</t>
  </si>
  <si>
    <t>PARDO RUBIO</t>
  </si>
  <si>
    <t>IDARTES - INSTITUTO DE LAS ARTES</t>
  </si>
  <si>
    <t xml:space="preserve">BOGOTA. 1 AGOSTO DEL 2023    SENORES  SDA CIUDAD  RECIBA UN CORDIAL SALUDO  . YO LUISA FERNANDA VARGAS CIFUENTES  IDENTIFICADA CON CEDULA DE CIUDADANIA NO 1.018.432.513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LUISA FERNANDA VARGAS CIFUENTES  C.C. 1.018.432.513  EMAIL  LUISAVARGAS2600@GMAIL.COM </t>
  </si>
  <si>
    <t xml:space="preserve">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</si>
  <si>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</si>
  <si>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CONSTRUCCION DE ESTRUCTURA DE SOPORTE PARA UN MURO EN ESPACIO PUBLICO SIN AVISO DE LICENCIA DE CONSTRUCION.</t>
  </si>
  <si>
    <t>LA CABRERA</t>
  </si>
  <si>
    <t xml:space="preserve">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</si>
  <si>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CHRISTIAN  CASALLAS NO REGISTRA</t>
  </si>
  <si>
    <t>christian.casallas@gmail.com</t>
  </si>
  <si>
    <t>QUISIERA CONOCER LOS MOTIVOS POR LOS CUALES SE HAN DADO POR CANCELADAS LAS MESAS DE TRABAJO QUE ME HAN SIDO PROGRAMADAS PARA LA VENTA DIRECTA DEL BIEN FISCAL RUPI 2 - 2122  TENIENDO EN CUENTA QUE LA PRIMERA QUE ERA PARA EL 3 DE AGOSTO  FUE CANCELADA SIN NOTIFICACION SOLO UNAS HORAS ANTES DE DICHA REUNION Y POSTERIOR LLEGO LA NOTIFICACION CON LA NUEVA FECHA  LA  CUAL ESTABA PARA EL 18 DE AGOSTO  PERO ESTA ULTIMA TAMBIEN SE RECIBIO NOTIFICACION DE CANCELACION UN DIA ANTES DE LA FECHA INDICADA. PERO HASTA EL MOMENTO NO SE HA RECIBIDO NOTIFICACION DE UNA NUEVA FECHA.  SOLICITO LA COLABORACION A QUIEN CORRESPONDA ME INFORMEN QUE PUEDE ESTAR PASANDO CON EL PROCESO  O PORQUE NO ES POSIBLE QUE SE ME ATIENDA.</t>
  </si>
  <si>
    <t>39 - QUIROGA</t>
  </si>
  <si>
    <t>LIBERTADOR</t>
  </si>
  <si>
    <t xml:space="preserve">Cordial saludo   Apreciado ciudadano  la peticion no corresponde a una peticion ciudadana para registro en Bogota te escucha. ya que esta corresponde a peticion entre Entidades   Se le dara el tramite que corresponda a traves del sistema de gestion documental Orfeo de la Defensoria del Espacio Publico.   De igual manera se informa que Bogota Te Escucha es un sistema para registro de peticiones ciudadanas  cuando estas solicitudes son citas o invitaciones debe realizar la solicitud a traves del correo dadepbogota@dadep.gov.co  Su solicitud ha sido asignada a la Direccion de la Defensoria del Espacio Publico con el radicado Orfeo Dadep No. 20234000185782  con el codigo de verificacion  rI6p#p Feliz dia </t>
  </si>
  <si>
    <t>LIGIA ISABEL ARENAS  VILLAREAL</t>
  </si>
  <si>
    <t>vikousy@hotmail.com</t>
  </si>
  <si>
    <t>CL 30 SUR 26B 74</t>
  </si>
  <si>
    <t xml:space="preserve">CORDIAL SALUDO   DE MANERA RESPETUOSA SOLICITO POR FAVOR BRINDARME LA SIGUIENTE INFORMACION DE LA INVASION Y RECUPERACION DEL ESPACIO PUBLICO EN BOGOTA   . REMITIR EN EXCEL LAS CIFRAS DE OCUPACION IRREGULAR DEL ESPACIO PUBLICO POR LOCALIDAD Y DEMAS CARACTERIZACION QUE TENGAN DE LOS ULTIMOS 5 ANOS.  -INDICAR LAS ACCIONES REALIZADAS POR EL DISTRITO DE BOGOTA PARA RECUPERAR EL ESPACIO PUBLICO DURANTE LOS ULTIMOS 5 ANOS  ES DECIR  POLITICAS PUBLICAS  DECRETOS  PLANES ETC.  -REMITIR RENDICION DE CUENTAS DE LOS ULTIMOS 5 ANOS RESPECTO A LA RECUPERACION DEL ESPACIO PUBLICO.     SE TENER EN CUENTA QUE SE REQUIERE LAS CIFRAS  NO INFORMACION SENSIBLE DE LAS PERSONAS  LO ANTERIOR CON FINES NETAMENTE ACADEMICOS.     ESTA SOLICITUD SE FUNDAMENTA EN LA LEY 1712 DE 2014 Y EL ARTICULO 23 DE LA CONSTITUCION POLITICA DE COLOMBIA. </t>
  </si>
  <si>
    <t>03 - SANTA FE</t>
  </si>
  <si>
    <t>95 - LAS CRUCES</t>
  </si>
  <si>
    <t>LAS CRUCES</t>
  </si>
  <si>
    <t xml:space="preserve">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</si>
  <si>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MIGUEL ANTONIO GOMEZ ALVAREZ</t>
  </si>
  <si>
    <t>gomezzzalvarez@gmail.com</t>
  </si>
  <si>
    <t>SOLICITUD DE CERTIFICACIONES DE PREDIOS DE PROPIEDAD DEL DISTRITO EN LA LOCALIDAD DE SUBA DE LA CIUDAD DE BOGOTA ESPECIFICAMENTE PARA EL PROYECTO ?REALIZACION DE LOS ESTUDIOS DE DISENO DETALLADO PARA LA CONSTRUCCION DE LAS OBRAS QUE PERMITAN LA RECONFORMACION HIDROGEOMORFOLOGICA Y LA RESTAURACION ECOLOGICA DEL CANAL GUAYMARAL ENTRE EL K0+000 Y K0+930  TENIENDO EN CUENTA EL COMPONENTE HIDRAULICO  HIDROLOGICO  AMBIENTAL  URBANO-PAISAJISTICO Y SOCIAL  EN PRO DE RECUPERAR SU FUNCIONALIDAD AMBIENTAL E HIDRAULICA?.</t>
  </si>
  <si>
    <t>11 - SUBA</t>
  </si>
  <si>
    <t>3 - GUAYMARAL</t>
  </si>
  <si>
    <t>CASABLANCA SUBA URBANO</t>
  </si>
  <si>
    <t xml:space="preserve">Reciba un 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invitaciones  reuniones  tramites o servicios.de la Entidad  debe realizar la solicitud a traves del correo dadepbogota@dadep.gov.co Su solicitud ha sido asignada a la Subdireccion de Registro Inmobiliario de la Defensoria del Espacio Publico con el radicado Orfeo Dadep No. 20234000190472 con el codigo de verificacion  7?QEl2 Feliz dia </t>
  </si>
  <si>
    <t>YONY  CIFUENTES DIAZ</t>
  </si>
  <si>
    <t>yocidi2004@gmail.com</t>
  </si>
  <si>
    <t>KR 94C 146A 50</t>
  </si>
  <si>
    <t>DERECHO DE PETICION  LA PRESENTE TIENE COMO FIN ESTABLECER CON CLARIDAD LA CONDICION ACTUAL DE MI PREDIO CON CHIP AAA0011EFMR Y DIRECCION TRANS 5 G BIS N 48 I 20 SUR BARRIO ANTONIO MORALES YA QUE EN VARIAS OCASIONES ME HE DIRIGIDO A PLANEACION DISTRITAL Y SIEMPRE ME DICEN LO MISMO PERO CUANDO RADIQUE UN DOCUMENTO ESCRITO ME SUGIEREN DIRIGIRME AL DADEP Y LA VERDAD YA NO SE A QUIEN ACUDIR PUES LA INSPECCION DIECIOCHO B DISTRITAL DE POLICIA AMENAZA CON DEMOLER MI PREDIO .NO TENGO PAZ Y AUNQUE LA JUNTA DE ACCION COMUNAL DEL BARRIO  RADICO UNOS DOCUMENTOS PARA EL PROCEDIMIENTO DE REGULARIZACION DEL BARRIO PERO NO HA SALIDO NADA RUEGO A USTEDES ME PUEDAN AYDAR</t>
  </si>
  <si>
    <t>PUERTO RICO</t>
  </si>
  <si>
    <t>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invitaciones tramites o servicios de la Entidad debe realizar la solicitud a traves del correo dadepbogota@dadep.gov.co Su solicitud ha sido asignada a la Subdireccion de Registro Inmbiliario de la Defensoria del Espacio Publico con el radicado Orfeo Dadep No. 20234000192522 con el codigo de verificacion  4T@xSw Feliz dia</t>
  </si>
  <si>
    <t xml:space="preserve">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invitaciones tramites o servicios de la Entidad debe realizar la solicitud a traves del correo dadepbogota@dadep.gov.co Su solicitud ha sido asignada a la Subdireccion de Registro Inmbiliario de la Defensoria del Espacio Publico con el radicado Orfeo Dadep No. 20234000192522 con el codigo de verificacion  4T@xSw Feliz dia </t>
  </si>
  <si>
    <t>YANETH  SUAREZ RINCON</t>
  </si>
  <si>
    <t>yanet14028@gmail.com</t>
  </si>
  <si>
    <t>TV 5G BIS 48I 20 SUR</t>
  </si>
  <si>
    <t xml:space="preserve">BOGOTA. 1 AGOSTO DEL 2023    SENORES  DADEP  CIUDAD  RECIBA UN CORDIAL SALUDO  . YO XXXXXXXXXXX  IDENTIFICADA CON CEDULA DE CIUDADANIA NO.XXXXXXXXX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XXXXXXX  C.C. XXXXXX  EMAIL  XXXXXX </t>
  </si>
  <si>
    <t xml:space="preserve">BOGOTA. 1 AGOSTO DEL 2023    SENORES  SDA CIUDAD  RECIBA UN CORDIAL SALUDO  . YO XXXXXXXX  IDENTIFICADA CON CEDULA DE CIUDADANIA NO XXXXXXXX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XXXXXXXX  C.C. XXXXXXXX  EMAIL  XXXXXXXX </t>
  </si>
  <si>
    <t xml:space="preserve">BOGOTA. 1 AGOSTO DEL 2023    SENORES  DADEP  CIUDAD  RECIBA UN CORDIAL SALUDO  . YO XXXXXX  IDENTIFICADA CON CEDULA DE CIUDADANIA NO XXXXX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XXXXXXXX  C.C. XXXXXX  EMAIL  XXXXX </t>
  </si>
  <si>
    <t>DERECHO DE PETICION  LA PRESENTE TIENE COMO FIN ESTABLECER CON CLARIDAD LA CONDICION ACTUAL DE MI PREDIO CON CHIP AAA0011EFMR Y DIRECCION XXXXXXX BARRIO ANTONIO MORALES YA QUE EN VARIAS OCASIONES ME HE DIRIGIDO A PLANEACION DISTRITAL Y SIEMPRE ME DICEN LO MISMO PERO CUANDO RADIQUE UN DOCUMENTO ESCRITO ME SUGIEREN DIRIGIRME AL DADEP Y LA VERDAD YA NO SE A QUIEN ACUDIR PUES LA INSPECCION DIECIOCHO B DISTRITAL DE POLICIA AMENAZA CON DEMOLER MI PREDIO .NO TENGO PAZ Y AUNQUE LA JUNTA DE ACCION COMUNAL DEL BARRIO  RADICO UNOS DOCUMENTOS PARA EL PROCEDIMIENTO DE REGULARIZACION DEL BARRIO PERO NO HA SALIDO NADA RUEGO A USTEDES ME PUEDAN AYDAR</t>
  </si>
  <si>
    <r>
      <t>Durante el mes de junio de 2023, se recibieron</t>
    </r>
    <r>
      <rPr>
        <b/>
        <sz val="12"/>
        <rFont val="Museo Sans 300"/>
        <family val="3"/>
      </rPr>
      <t xml:space="preserve"> ocho (08) solicitudes</t>
    </r>
    <r>
      <rPr>
        <sz val="12"/>
        <rFont val="Museo Sans 300"/>
        <family val="3"/>
      </rPr>
      <t xml:space="preserve"> clasificadas como de acceso a la información.
</t>
    </r>
  </si>
  <si>
    <t>Agosto 2023</t>
  </si>
  <si>
    <r>
      <rPr>
        <b/>
        <sz val="14"/>
        <color theme="1"/>
        <rFont val="Calibri"/>
        <family val="2"/>
        <scheme val="minor"/>
      </rPr>
      <t>REPORTE  GESTIÓN DE PETICIONES</t>
    </r>
    <r>
      <rPr>
        <sz val="11"/>
        <color theme="1"/>
        <rFont val="Calibri"/>
        <family val="2"/>
        <scheme val="minor"/>
      </rPr>
      <t xml:space="preserve">
Fecha:  2023-08-01    a   2023-08- 31
Estado de Petición:  Al Periodo
</t>
    </r>
  </si>
  <si>
    <t>El estado en el cual se encuentran las solicitudes clasificadas como de acceso a la información, es el que se detalla a continuación:
► Cinco (05)  se trasladaron a otras entidades por competencia.
► Tres (03)  peticiones fueron asignadas a la Entidad pero fueron cerrados porque corresponden a trámites y servicios de la Entidad.</t>
  </si>
  <si>
    <t>Se trasladó por competencia, oportunamente al Instituto Distrital de las Artes – Idartes</t>
  </si>
  <si>
    <t>Se trasladó por competencia, oportunamente a la Secretaría Distrital de Gobierno</t>
  </si>
  <si>
    <t>Se asignó en términos - Cancelado por no petición ciudadana por ser un trámite y servicio de la Entidad cuyos tiempos son superior al de la solicitud.</t>
  </si>
  <si>
    <r>
      <rPr>
        <sz val="16"/>
        <color theme="1"/>
        <rFont val="Museo Sans 300"/>
        <family val="3"/>
      </rPr>
      <t xml:space="preserve">Dentro de los tipos de petición disponibles en el Sistema Distrital para la gestión de Peticiones Ciudadanas "Bogotá te escucha", se encuentra el catalogado como </t>
    </r>
    <r>
      <rPr>
        <b/>
        <i/>
        <sz val="16"/>
        <color theme="1"/>
        <rFont val="Museo Sans 300"/>
        <family val="3"/>
      </rPr>
      <t>"Solicitud de acceso a la información”</t>
    </r>
    <r>
      <rPr>
        <sz val="16"/>
        <color theme="1"/>
        <rFont val="Museo Sans 300"/>
        <family val="3"/>
      </rPr>
      <t>, la cual es definida como:</t>
    </r>
    <r>
      <rPr>
        <b/>
        <sz val="16"/>
        <color theme="1"/>
        <rFont val="Museo Sans 300"/>
        <family val="3"/>
      </rPr>
      <t xml:space="preserve">
"</t>
    </r>
    <r>
      <rPr>
        <b/>
        <i/>
        <sz val="16"/>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6"/>
        <color theme="1"/>
        <rFont val="Museo Sans 300"/>
        <family val="3"/>
      </rPr>
      <t>."</t>
    </r>
  </si>
  <si>
    <r>
      <t>Nota:</t>
    </r>
    <r>
      <rPr>
        <vertAlign val="superscript"/>
        <sz val="24"/>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24"/>
        <color theme="1"/>
        <rFont val="Museo Sans 300"/>
        <family val="3"/>
      </rPr>
      <t>diez (10) días hábiles.</t>
    </r>
  </si>
  <si>
    <r>
      <rPr>
        <b/>
        <sz val="11"/>
        <color theme="1"/>
        <rFont val="Calibri"/>
        <family val="2"/>
        <scheme val="minor"/>
      </rPr>
      <t xml:space="preserve">Fecha de Elaboración </t>
    </r>
    <r>
      <rPr>
        <sz val="11"/>
        <color theme="1"/>
        <rFont val="Calibri"/>
        <family val="2"/>
        <scheme val="minor"/>
      </rPr>
      <t xml:space="preserve">06 de septiembre </t>
    </r>
    <r>
      <rPr>
        <b/>
        <sz val="11"/>
        <color theme="1"/>
        <rFont val="Calibri"/>
        <family val="2"/>
        <scheme val="minor"/>
      </rPr>
      <t>y fecha de revisión y ajuste:</t>
    </r>
    <r>
      <rPr>
        <sz val="11"/>
        <color theme="1"/>
        <rFont val="Calibri"/>
        <family val="2"/>
        <scheme val="minor"/>
      </rPr>
      <t xml:space="preserve"> 13 de septiembre del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</si>
</sst>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44">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i/>
      <sz val="12"/>
      <color theme="2" tint="-0.74999237037263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b/>
      <sz val="9"/>
      <name val="Open Sans"/>
      <family val="2"/>
    </font>
    <font>
      <b/>
      <sz val="12"/>
      <color theme="1"/>
      <name val="Museo Sans 300"/>
    </font>
    <font>
      <sz val="16"/>
      <color theme="1"/>
      <name val="Museo Sans 300"/>
      <family val="3"/>
    </font>
    <font>
      <b/>
      <i/>
      <sz val="16"/>
      <color theme="1"/>
      <name val="Museo Sans 300"/>
      <family val="3"/>
    </font>
    <font>
      <sz val="16"/>
      <color theme="1"/>
      <name val="Calibri"/>
      <family val="2"/>
      <scheme val="minor"/>
    </font>
    <font>
      <vertAlign val="superscript"/>
      <sz val="24"/>
      <color theme="1"/>
      <name val="Museo Sans 300"/>
      <family val="3"/>
    </font>
    <font>
      <b/>
      <vertAlign val="superscript"/>
      <sz val="24"/>
      <color theme="1"/>
      <name val="Museo Sans 300"/>
      <family val="3"/>
    </font>
  </fonts>
  <fills count="8">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rgb="FFFFFF00"/>
        <bgColor theme="4" tint="0.79998168889431442"/>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2" fillId="0" borderId="5" applyNumberFormat="0" applyFill="0" applyAlignment="0" applyProtection="0"/>
  </cellStyleXfs>
  <cellXfs count="97">
    <xf numFmtId="0" fontId="0" fillId="0" borderId="0" xfId="0"/>
    <xf numFmtId="0" fontId="0" fillId="0" borderId="0" xfId="0" applyAlignment="1">
      <alignment wrapText="1"/>
    </xf>
    <xf numFmtId="0" fontId="5" fillId="0" borderId="0" xfId="0" applyFont="1" applyAlignment="1">
      <alignment horizontal="center" vertical="center" wrapText="1"/>
    </xf>
    <xf numFmtId="0" fontId="4" fillId="0" borderId="0" xfId="0" applyFont="1" applyAlignment="1">
      <alignment horizontal="justify" vertical="justify"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0" fontId="0" fillId="0" borderId="0" xfId="0" pivotButton="1"/>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4" fillId="3" borderId="0" xfId="1" applyFont="1" applyFill="1" applyBorder="1"/>
    <xf numFmtId="0" fontId="15" fillId="3" borderId="0" xfId="0" applyFont="1" applyFill="1"/>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justify"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14" fontId="10" fillId="3"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29" fillId="2" borderId="1" xfId="0" applyFont="1" applyFill="1" applyBorder="1" applyAlignment="1">
      <alignment horizontal="center" vertical="center" wrapText="1"/>
    </xf>
    <xf numFmtId="14" fontId="29" fillId="2" borderId="1" xfId="0" applyNumberFormat="1" applyFont="1" applyFill="1" applyBorder="1" applyAlignment="1">
      <alignment horizontal="center" vertical="center" wrapText="1"/>
    </xf>
    <xf numFmtId="14" fontId="30" fillId="2" borderId="1"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1" fillId="3" borderId="0" xfId="0" applyFont="1" applyFill="1" applyAlignment="1">
      <alignment horizontal="center" vertical="center"/>
    </xf>
    <xf numFmtId="0" fontId="32" fillId="3" borderId="0" xfId="0" applyFont="1" applyFill="1" applyAlignment="1">
      <alignment horizontal="center" vertical="center"/>
    </xf>
    <xf numFmtId="0" fontId="10" fillId="3" borderId="1" xfId="0" applyFont="1" applyFill="1" applyBorder="1" applyAlignment="1">
      <alignment horizontal="justify" vertical="center" wrapText="1"/>
    </xf>
    <xf numFmtId="0" fontId="0" fillId="0" borderId="0" xfId="0" applyAlignment="1">
      <alignment horizontal="right"/>
    </xf>
    <xf numFmtId="3" fontId="0" fillId="0" borderId="0" xfId="0" applyNumberFormat="1"/>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14" fontId="31" fillId="5" borderId="1" xfId="0" applyNumberFormat="1" applyFont="1" applyFill="1" applyBorder="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4" fontId="0" fillId="3" borderId="1" xfId="0" applyNumberFormat="1" applyFill="1" applyBorder="1"/>
    <xf numFmtId="164" fontId="0" fillId="3" borderId="1" xfId="0" applyNumberFormat="1" applyFill="1" applyBorder="1"/>
    <xf numFmtId="0" fontId="2" fillId="3" borderId="0" xfId="0" applyFont="1" applyFill="1"/>
    <xf numFmtId="0" fontId="33" fillId="3" borderId="0" xfId="0" applyFont="1" applyFill="1" applyAlignment="1">
      <alignment horizontal="center" vertical="center" wrapText="1"/>
    </xf>
    <xf numFmtId="0" fontId="0" fillId="6" borderId="0" xfId="0" applyFill="1"/>
    <xf numFmtId="0" fontId="37" fillId="0" borderId="0" xfId="0" applyFont="1"/>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14" fontId="0" fillId="6" borderId="0" xfId="0" applyNumberFormat="1" applyFill="1"/>
    <xf numFmtId="0" fontId="38" fillId="3" borderId="1" xfId="0" applyFont="1" applyFill="1" applyBorder="1" applyAlignment="1">
      <alignment horizontal="center" vertical="center" wrapText="1"/>
    </xf>
    <xf numFmtId="0" fontId="38" fillId="3" borderId="0" xfId="0" applyFont="1" applyFill="1" applyAlignment="1">
      <alignment horizontal="center" vertical="center" wrapText="1"/>
    </xf>
    <xf numFmtId="0" fontId="41" fillId="0" borderId="0" xfId="0" applyFont="1" applyAlignment="1">
      <alignment horizontal="justify" vertical="center"/>
    </xf>
    <xf numFmtId="0" fontId="31" fillId="6" borderId="0" xfId="0" applyFont="1" applyFill="1" applyAlignment="1">
      <alignment horizontal="center" vertical="center"/>
    </xf>
    <xf numFmtId="1" fontId="21" fillId="6" borderId="1" xfId="0" applyNumberFormat="1" applyFont="1" applyFill="1" applyBorder="1" applyAlignment="1">
      <alignment horizontal="center" vertical="center" wrapText="1"/>
    </xf>
    <xf numFmtId="14" fontId="0" fillId="7" borderId="1" xfId="0" applyNumberFormat="1" applyFill="1" applyBorder="1"/>
    <xf numFmtId="0" fontId="19" fillId="6" borderId="1" xfId="0" applyFont="1" applyFill="1" applyBorder="1" applyAlignment="1">
      <alignment horizontal="center" vertical="center" wrapText="1"/>
    </xf>
    <xf numFmtId="0" fontId="20" fillId="6" borderId="0" xfId="0" applyFont="1" applyFill="1" applyAlignment="1">
      <alignment horizontal="center" vertical="center" wrapText="1"/>
    </xf>
    <xf numFmtId="0" fontId="2" fillId="0" borderId="0" xfId="0" applyFont="1" applyAlignment="1">
      <alignment horizontal="center" vertical="center"/>
    </xf>
    <xf numFmtId="14" fontId="10" fillId="0" borderId="1" xfId="0" applyNumberFormat="1" applyFont="1" applyFill="1" applyBorder="1" applyAlignment="1">
      <alignment horizontal="center" vertical="center" wrapText="1"/>
    </xf>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5" fillId="3" borderId="0" xfId="0" applyFont="1" applyFill="1" applyAlignment="1">
      <alignment horizontal="left" vertical="center"/>
    </xf>
    <xf numFmtId="0" fontId="5" fillId="0" borderId="0" xfId="0" applyFont="1" applyAlignment="1">
      <alignment horizontal="center" vertical="center"/>
    </xf>
    <xf numFmtId="0" fontId="28"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1" fillId="0" borderId="0" xfId="0" applyFont="1" applyAlignment="1">
      <alignment horizontal="left"/>
    </xf>
    <xf numFmtId="0" fontId="27" fillId="0" borderId="0" xfId="0" applyFont="1" applyAlignment="1">
      <alignment horizontal="justify"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43" fillId="0" borderId="0" xfId="0" applyFont="1" applyAlignment="1">
      <alignment horizontal="justify" vertical="center" wrapText="1"/>
    </xf>
    <xf numFmtId="0" fontId="5" fillId="0" borderId="0" xfId="0" applyFont="1" applyAlignment="1">
      <alignment horizontal="justify" vertical="center" wrapText="1"/>
    </xf>
    <xf numFmtId="0" fontId="6" fillId="4" borderId="0" xfId="0" applyFont="1" applyFill="1" applyAlignment="1">
      <alignment horizontal="left" vertical="center"/>
    </xf>
    <xf numFmtId="0" fontId="4" fillId="0" borderId="0" xfId="0" applyFont="1" applyAlignment="1">
      <alignment horizontal="justify" vertical="center" wrapText="1"/>
    </xf>
    <xf numFmtId="0" fontId="10" fillId="0" borderId="0" xfId="0" applyFont="1" applyAlignment="1">
      <alignment horizontal="justify" vertical="center" wrapText="1"/>
    </xf>
    <xf numFmtId="0" fontId="29" fillId="2"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cellXfs>
  <cellStyles count="2">
    <cellStyle name="Encabezado 1" xfId="1" builtinId="16"/>
    <cellStyle name="Normal" xfId="0" builtinId="0"/>
  </cellStyles>
  <dxfs count="70">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s>
  <tableStyles count="0" defaultTableStyle="TableStyleMedium2" defaultPivotStyle="PivotStyleLight16"/>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Comentario!$C$31:$G$31</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Comentario!$C$32:$G$32</c:f>
              <c:numCache>
                <c:formatCode>General</c:formatCode>
                <c:ptCount val="5"/>
                <c:pt idx="0">
                  <c:v>8</c:v>
                </c:pt>
                <c:pt idx="1">
                  <c:v>5</c:v>
                </c:pt>
                <c:pt idx="2">
                  <c:v>8</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3809</xdr:colOff>
      <xdr:row>1</xdr:row>
      <xdr:rowOff>68580</xdr:rowOff>
    </xdr:from>
    <xdr:to>
      <xdr:col>16</xdr:col>
      <xdr:colOff>752474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909" y="259080"/>
          <a:ext cx="115944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53340</xdr:colOff>
      <xdr:row>12</xdr:row>
      <xdr:rowOff>10299</xdr:rowOff>
    </xdr:from>
    <xdr:ext cx="6865620" cy="523220"/>
    <xdr:sp macro="" textlink="">
      <xdr:nvSpPr>
        <xdr:cNvPr id="3" name="113 Rectángulo">
          <a:extLst>
            <a:ext uri="{FF2B5EF4-FFF2-40B4-BE49-F238E27FC236}">
              <a16:creationId xmlns:a16="http://schemas.microsoft.com/office/drawing/2014/main" id="{6B75D193-FDBD-4D74-96CD-DBFD63385FD4}"/>
            </a:ext>
          </a:extLst>
        </xdr:cNvPr>
        <xdr:cNvSpPr/>
      </xdr:nvSpPr>
      <xdr:spPr>
        <a:xfrm>
          <a:off x="1264920" y="2204859"/>
          <a:ext cx="6865620" cy="523220"/>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38100</xdr:colOff>
      <xdr:row>11</xdr:row>
      <xdr:rowOff>81691</xdr:rowOff>
    </xdr:from>
    <xdr:ext cx="36830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204200" y="2177191"/>
          <a:ext cx="36830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Agosto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agosto de 2023</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498516</xdr:colOff>
      <xdr:row>0</xdr:row>
      <xdr:rowOff>0</xdr:rowOff>
    </xdr:from>
    <xdr:to>
      <xdr:col>9</xdr:col>
      <xdr:colOff>364435</xdr:colOff>
      <xdr:row>9</xdr:row>
      <xdr:rowOff>83037</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516" y="0"/>
          <a:ext cx="22494006" cy="1971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1017380</xdr:colOff>
      <xdr:row>9</xdr:row>
      <xdr:rowOff>260975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28755" y="2213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2931583</xdr:colOff>
      <xdr:row>8</xdr:row>
      <xdr:rowOff>418603</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282083" y="1857936"/>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Agosto 2023</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10</xdr:row>
      <xdr:rowOff>15404</xdr:rowOff>
    </xdr:from>
    <xdr:ext cx="8179594" cy="655885"/>
    <xdr:sp macro="" textlink="">
      <xdr:nvSpPr>
        <xdr:cNvPr id="4" name="113 Rectángulo">
          <a:extLst>
            <a:ext uri="{FF2B5EF4-FFF2-40B4-BE49-F238E27FC236}">
              <a16:creationId xmlns:a16="http://schemas.microsoft.com/office/drawing/2014/main" id="{0BC13DE3-21A0-4F10-BB09-807E7297C59F}"/>
            </a:ext>
          </a:extLst>
        </xdr:cNvPr>
        <xdr:cNvSpPr/>
      </xdr:nvSpPr>
      <xdr:spPr>
        <a:xfrm>
          <a:off x="0" y="1920404"/>
          <a:ext cx="8179594" cy="655885"/>
        </a:xfrm>
        <a:prstGeom prst="rect">
          <a:avLst/>
        </a:prstGeom>
        <a:noFill/>
      </xdr:spPr>
      <xdr:txBody>
        <a:bodyPr wrap="square" lIns="91440" tIns="45720" rIns="91440" bIns="45720" anchor="ctr" anchorCtr="0">
          <a:spAutoFit/>
        </a:bodyPr>
        <a:lstStyle/>
        <a:p>
          <a:pPr algn="ctr"/>
          <a:r>
            <a:rPr lang="es-ES" sz="36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Agosto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32</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12</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782434</xdr:colOff>
      <xdr:row>13</xdr:row>
      <xdr:rowOff>146663</xdr:rowOff>
    </xdr:from>
    <xdr:ext cx="3907699"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319340" y="2897007"/>
          <a:ext cx="3907699"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Agosto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14</xdr:row>
      <xdr:rowOff>86649</xdr:rowOff>
    </xdr:from>
    <xdr:to>
      <xdr:col>11</xdr:col>
      <xdr:colOff>5237755</xdr:colOff>
      <xdr:row>16</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175.478566087964"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175.478923263887" createdVersion="8" refreshedVersion="8" minRefreshableVersion="3" recordCount="9" xr:uid="{CFA22173-9D49-42E9-9163-95CA6A3D7647}">
  <cacheSource type="worksheet">
    <worksheetSource name="Tabla18"/>
  </cacheSource>
  <cacheFields count="100">
    <cacheField name="Item" numFmtId="0">
      <sharedItems containsSemiMixedTypes="0" containsString="0" containsNumber="1" containsInteger="1" minValue="1" maxValue="9"/>
    </cacheField>
    <cacheField name="Número petición" numFmtId="0">
      <sharedItems containsSemiMixedTypes="0" containsString="0" containsNumber="1" containsInteger="1" minValue="3144692023" maxValue="3733242023" count="9">
        <n v="3144692023"/>
        <n v="3336152023"/>
        <n v="3336212023"/>
        <n v="3337232023"/>
        <n v="3569342023"/>
        <n v="3586262023"/>
        <n v="3685152023"/>
        <n v="3693812023"/>
        <n v="3733242023"/>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unt="3">
        <s v="Solucionado - Por respuesta definitiva"/>
        <s v="Solucionado - Por traslado"/>
        <s v="Cancelado - Por no peticion"/>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6"/>
    </cacheField>
    <cacheField name="Longitud de los hechos" numFmtId="0">
      <sharedItems containsString="0" containsBlank="1" containsNumber="1" containsInteger="1" minValue="-7404675722122190" maxValue="-7408675"/>
    </cacheField>
    <cacheField name="Latitud de los hechos" numFmtId="0">
      <sharedItems containsString="0" containsBlank="1" containsNumber="1" containsInteger="1" minValue="4740929" maxValue="466935252625084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3-09-01T00:00:00" count="7">
        <d v="2023-07-15T00:00:00"/>
        <d v="2023-08-01T00:00:00"/>
        <d v="2023-08-18T00:00:00"/>
        <d v="2023-08-22T00:00:00"/>
        <d v="2023-08-28T00:00:00"/>
        <d v="2023-08-29T00:00:00"/>
        <d v="2023-08-31T00:00:00"/>
      </sharedItems>
    </cacheField>
    <cacheField name="Fecha registro" numFmtId="14">
      <sharedItems containsSemiMixedTypes="0" containsNonDate="0" containsDate="1" containsString="0" minDate="2023-07-17T00:00:00" maxDate="2023-09-02T00:00:00"/>
    </cacheField>
    <cacheField name="Fecha asignación" numFmtId="14">
      <sharedItems containsSemiMixedTypes="0" containsNonDate="0" containsDate="1" containsString="0" minDate="2023-08-01T09:54:51" maxDate="2023-08-31T13:25:12" count="9">
        <d v="2023-08-01T09:54:51"/>
        <d v="2023-08-01T10:51:19"/>
        <d v="2023-08-01T11:34:42"/>
        <d v="2023-08-01T11:21:54"/>
        <d v="2023-08-18T22:13:59"/>
        <d v="2023-08-22T11:06:10"/>
        <d v="2023-08-28T22:03:07"/>
        <d v="2023-08-29T11:40:19"/>
        <d v="2023-08-31T13:25:12"/>
      </sharedItems>
    </cacheField>
    <cacheField name="Fecha inicio términos" numFmtId="14">
      <sharedItems containsSemiMixedTypes="0" containsNonDate="0" containsDate="1" containsString="0" minDate="2023-07-18T00:00:00" maxDate="2023-09-02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3-07-15T00:00:00" maxDate="2023-09-01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3-08-16T00:00:00" maxDate="2023-09-15T00:00:00"/>
    </cacheField>
    <cacheField name="Días para el vencimiento" numFmtId="0">
      <sharedItems containsSemiMixedTypes="0" containsString="0" containsNumber="1" containsInteger="1" minValue="3" maxValue="10"/>
    </cacheField>
    <cacheField name="Número radicado salida" numFmtId="0">
      <sharedItems containsString="0" containsBlank="1" containsNumber="1" containsInteger="1" minValue="20233080120681" maxValue="20233080120681"/>
    </cacheField>
    <cacheField name="Fecha radicado salida" numFmtId="14">
      <sharedItems containsDate="1" containsMixedTypes="1" minDate="2023-08-10T00:00:00" maxDate="2023-08-11T00:00:00"/>
    </cacheField>
    <cacheField name="Fecha finalización" numFmtId="14">
      <sharedItems containsSemiMixedTypes="0" containsNonDate="0" containsDate="1" containsString="0" minDate="2023-08-01T11:08:14" maxDate="2023-08-31T16:28:57" count="9">
        <d v="2023-08-11T10:14:06"/>
        <d v="2023-08-01T11:08:14"/>
        <d v="2023-08-01T11:46:30"/>
        <d v="2023-08-01T11:27:20"/>
        <d v="2023-08-22T07:39:20"/>
        <d v="2023-08-22T14:31:48"/>
        <d v="2023-08-29T07:51:46"/>
        <d v="2023-08-29T13:38:08"/>
        <d v="2023-08-31T16:28:57"/>
      </sharedItems>
    </cacheField>
    <cacheField name="Fecha cierre" numFmtId="14">
      <sharedItems containsDate="1" containsMixedTypes="1" minDate="2023-08-01T16:28:29" maxDate="2023-08-31T16:28:57" count="8">
        <s v=" "/>
        <d v="2023-08-02T11:10:14"/>
        <d v="2023-08-16T12:29:42"/>
        <d v="2023-08-01T16:28:29"/>
        <d v="2023-08-24T10:04:25"/>
        <d v="2023-08-22T14:31:48"/>
        <d v="2023-08-29T13:38:08"/>
        <d v="2023-08-31T16:28:57"/>
      </sharedItems>
    </cacheField>
    <cacheField name="Días gestión" numFmtId="0">
      <sharedItems containsSemiMixedTypes="0" containsString="0" containsNumber="1" containsInteger="1" minValue="1" maxValue="17" count="2">
        <n v="17"/>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3-07-31T00:00:00" maxDate="2023-09-05T00:00:00"/>
    </cacheField>
    <cacheField name="Días de la actividad" numFmtId="0">
      <sharedItems containsSemiMixedTypes="0" containsString="0" containsNumber="1" containsInteger="1" minValue="1" maxValue="2"/>
    </cacheField>
    <cacheField name="Días vencimiento actividad" numFmtId="0">
      <sharedItems containsSemiMixedTypes="0" containsString="0" containsNumber="1" containsInteger="1" minValue="0" maxValue="9"/>
    </cacheField>
    <cacheField name="Comentario" numFmtId="0">
      <sharedItems longText="1"/>
    </cacheField>
    <cacheField name="Observaciones" numFmtId="0">
      <sharedItems longText="1"/>
    </cacheField>
    <cacheField name="Tipo persona" numFmtId="0">
      <sharedItems/>
    </cacheField>
    <cacheField name="Tipo de peticionario" numFmtId="0">
      <sharedItems/>
    </cacheField>
    <cacheField name="Tipo usuario" numFmtId="0">
      <sharedItems/>
    </cacheField>
    <cacheField name="Login de usuario" numFmtId="0">
      <sharedItems/>
    </cacheField>
    <cacheField name="Tipo de solicitante" numFmtId="0">
      <sharedItems/>
    </cacheField>
    <cacheField name="Tipo de documento" numFmtId="0">
      <sharedItems/>
    </cacheField>
    <cacheField name="Nombre peticionario" numFmtId="0">
      <sharedItems/>
    </cacheField>
    <cacheField name="Número de documento" numFmtId="0">
      <sharedItems containsSemiMixedTypes="0" containsString="0" containsNumber="1" containsInteger="1" minValue="41769143" maxValue="1099213588"/>
    </cacheField>
    <cacheField name="Condición del ciudadano" numFmtId="0">
      <sharedItems/>
    </cacheField>
    <cacheField name="Correo electrónico peticionario" numFmtId="0">
      <sharedItems/>
    </cacheField>
    <cacheField name="Teléfono fijo peticionario" numFmtId="0">
      <sharedItems containsString="0" containsBlank="1" containsNumber="1" containsInteger="1" minValue="4648964" maxValue="3219177077"/>
    </cacheField>
    <cacheField name="Celular peticionario" numFmtId="0">
      <sharedItems containsString="0" containsBlank="1" containsNumber="1" containsInteger="1" minValue="3004281115" maxValue="3219177077"/>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3"/>
    </cacheField>
    <cacheField name="Notificación física" numFmtId="0">
      <sharedItems/>
    </cacheField>
    <cacheField name="Notificación electrónica" numFmtId="0">
      <sharedItems/>
    </cacheField>
    <cacheField name="Entidad que recibe" numFmtId="0">
      <sharedItems containsBlank="1" count="3">
        <m/>
        <s v="IDARTES - INSTITUTO DE LAS ARTES"/>
        <s v="SECRETARIA DE GOBIERNO"/>
      </sharedItems>
    </cacheField>
    <cacheField name="Entidad que traslada" numFmtId="0">
      <sharedItems containsBlank="1" count="2">
        <m/>
        <s v="DEFENSORIA DEL ESPACIO PUBLICO"/>
      </sharedItems>
    </cacheField>
    <cacheField name="Transacción entidad" numFmtId="0">
      <sharedItems containsSemiMixedTypes="0" containsString="0" containsNumber="1" containsInteger="1" minValue="1" maxValue="3"/>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ontainsBlank="1"/>
    </cacheField>
    <cacheField name="Tipo reporte" numFmtId="0">
      <sharedItems/>
    </cacheField>
    <cacheField name="Tipo reporte por entidad" numFmtId="0">
      <sharedItems count="1">
        <s v="GESTIONADO"/>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n v="1"/>
    <x v="0"/>
    <s v="GOBIERNO"/>
    <s v="ENTIDADES DISTRITALES"/>
    <s v="DEFENSORIA DEL ESPACIO PUBLICO"/>
    <s v="Puede Consolidar | Trasladar Entidades"/>
    <s v="SUBDIRECCION DE GESTION INMOBILIARIA Y DEL ESPACIO PUBLICO"/>
    <m/>
    <s v="ESPACIO PUBLICO"/>
    <s v="ESPACIO PUBLICO"/>
    <s v="ASESORIA EN LA ADMINISTRACION Y SOSTENIBILIDAD DEL ESPACIO PUBLICO"/>
    <s v="MAYERLY ALEXANDRA ESPINOSA ALFONSO"/>
    <s v="Activo"/>
    <m/>
    <s v="WEB"/>
    <s v="SOLICITUD DE ACCESO A LA INFORMACION"/>
    <s v="En tramite - Por respuesta parcial"/>
    <x v="0"/>
    <s v="Solucionado - Por respuesta definitiva"/>
    <s v="CONSULTAR INFORMACION RELACIONADA CON ASOCIACIONES PUBLICO PRIVADAS EN EL DISTRITO DE BOGOTA"/>
    <s v="MISIONAL"/>
    <m/>
    <s v="false"/>
    <s v="true"/>
    <s v="false"/>
    <m/>
    <m/>
    <s v="false"/>
    <m/>
    <s v="Se asigna a la Oficina Asesora de Direccion para dar tramite a esta solicitud. Este requerimiento ya fue asignado a la dependencia a traves del sistema de informacion ORFEO con el radicado 20232400244792"/>
    <m/>
    <m/>
    <m/>
    <m/>
    <m/>
    <m/>
    <m/>
    <m/>
    <x v="0"/>
    <d v="2023-07-17T00:00:00"/>
    <x v="0"/>
    <d v="2023-07-18T00:00:00"/>
    <m/>
    <d v="2023-07-15T00:00:00"/>
    <s v=" "/>
    <s v=" "/>
    <s v=" "/>
    <s v=" "/>
    <s v=" "/>
    <d v="2023-08-16T00:00:00"/>
    <n v="3"/>
    <n v="20233080120681"/>
    <d v="2023-08-10T00:00:00"/>
    <x v="0"/>
    <x v="0"/>
    <x v="0"/>
    <n v="0"/>
    <s v="Respuesta"/>
    <s v="Funcionario"/>
    <d v="2023-07-31T00:00:00"/>
    <n v="1"/>
    <n v="9"/>
    <s v="Reciba un cordial saludo. El Departamento Administrativo de la Defensoria del Espacio Publico  emite respuesta a su peticion con el radicado No. 20233080120681 del 10/08/2023. Gracias por su atencion.  "/>
    <s v="Reciba un cordial saludo. El Departamento Administrativo de la Defensoria del Espacio Publico  emite respuesta a su peticion con el radicado No. 20233080120681 del 10/08/2023. Gracias por su atencion.  "/>
    <s v="Natural"/>
    <s v="Natural"/>
    <s v="Peticionario Identificado"/>
    <s v="mespinosa213"/>
    <s v="En nombre propio"/>
    <s v="Cedula de ciudadania"/>
    <s v="JENNIFFER ANDREA PULIDO MOSQUERA"/>
    <n v="1099213588"/>
    <s v="No brinda informacion"/>
    <s v="JENNPULMOS@GMAIL.COM"/>
    <n v="3203652408"/>
    <n v="3203652408"/>
    <s v="TV 7 17 190"/>
    <m/>
    <m/>
    <m/>
    <m/>
    <s v="false"/>
    <s v="true"/>
    <x v="0"/>
    <x v="0"/>
    <n v="3"/>
    <s v="Ingresada"/>
    <s v="Por el ciudadano"/>
    <m/>
    <s v="PERIODO ANTERIOR"/>
    <s v="Gestion oportuna (DTL)"/>
    <s v=" "/>
    <s v="16-30."/>
    <s v="GESTIONADOS"/>
    <x v="0"/>
    <m/>
    <m/>
    <m/>
    <m/>
    <m/>
  </r>
  <r>
    <n v="2"/>
    <x v="1"/>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NIDIA JINETH GONZALEZ CARDENAS"/>
    <s v="Activo"/>
    <m/>
    <s v="WEB"/>
    <s v="SOLICITUD DE ACCESO A LA INFORMACION"/>
    <s v="Registro - con preclasificacion"/>
    <x v="1"/>
    <s v="Solucionado - Por traslado"/>
    <s v="BOGOTA. 1 AGOSTO DEL 2023    SENORES  DADEP  CIUDAD  RECIBA UN CORDIAL SALUDO  . YO LUISA FERNANDA VARGAS CIFUENTES  IDENTIFICADA CON CEDULA DE CIUDADANIA NO 1.018.432.513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LUISA FERNANDA VARGAS CIFUENTES  C.C. 1.018.432.513  EMAIL  LUISAVARGAS2600@GMAIL.COM "/>
    <s v="ESTRATEGICO"/>
    <m/>
    <s v="false"/>
    <s v="false"/>
    <s v="false"/>
    <m/>
    <m/>
    <s v="false"/>
    <m/>
    <m/>
    <m/>
    <m/>
    <m/>
    <m/>
    <m/>
    <m/>
    <m/>
    <m/>
    <x v="1"/>
    <d v="2023-08-02T00:00:00"/>
    <x v="1"/>
    <d v="2023-08-02T00:00:00"/>
    <m/>
    <d v="2023-08-01T00:00:00"/>
    <s v=" "/>
    <s v=" "/>
    <s v=" "/>
    <s v=" "/>
    <s v=" "/>
    <d v="2023-08-16T00:00:00"/>
    <n v="10"/>
    <m/>
    <s v=" "/>
    <x v="1"/>
    <x v="1"/>
    <x v="1"/>
    <n v="0"/>
    <s v="Registro para atencion"/>
    <s v="Funcionario"/>
    <d v="2023-08-03T00:00:00"/>
    <n v="2"/>
    <n v="0"/>
    <s v="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jgonzalez80899054"/>
    <s v="En nombre propio"/>
    <s v="Cedula de ciudadania"/>
    <s v="LUISA FERNANDA VARGAS CIFUENTES"/>
    <n v="1018432513"/>
    <s v="No brinda informacion"/>
    <s v="luisavargas2600@gmail.com"/>
    <m/>
    <n v="3148172595"/>
    <s v="CL 45 6 58"/>
    <s v="02 - CHAPINERO"/>
    <s v="90 - PARDO RUBIO"/>
    <s v="PARDO RUBIO"/>
    <n v="3"/>
    <s v="false"/>
    <s v="true"/>
    <x v="1"/>
    <x v="1"/>
    <n v="1"/>
    <s v="Registrada"/>
    <s v="Por el ciudadano"/>
    <m/>
    <s v="PERIODO ACTUAL"/>
    <s v="Gestion oportuna (DTL)"/>
    <s v=" "/>
    <m/>
    <s v="GESTIONADOS"/>
    <x v="0"/>
    <m/>
    <m/>
    <m/>
    <m/>
    <m/>
  </r>
  <r>
    <n v="3"/>
    <x v="2"/>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NIDIA JINETH GONZALEZ CARDENAS"/>
    <s v="Activo"/>
    <m/>
    <s v="WEB"/>
    <s v="SOLICITUD DE ACCESO A LA INFORMACION"/>
    <s v="En tramite - Por traslado"/>
    <x v="1"/>
    <s v="Solucionado - Por traslado"/>
    <s v="BOGOTA. 1 AGOSTO DEL 2023    SENORES  SDA CIUDAD  RECIBA UN CORDIAL SALUDO  . YO LUISA FERNANDA VARGAS CIFUENTES  IDENTIFICADA CON CEDULA DE CIUDADANIA NO 1.018.432.513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LUISA FERNANDA VARGAS CIFUENTES  C.C. 1.018.432.513  EMAIL  LUISAVARGAS2600@GMAIL.COM "/>
    <s v="ESTRATEGICO"/>
    <m/>
    <s v="false"/>
    <s v="false"/>
    <s v="false"/>
    <m/>
    <m/>
    <s v="false"/>
    <m/>
    <m/>
    <m/>
    <m/>
    <m/>
    <m/>
    <m/>
    <m/>
    <m/>
    <m/>
    <x v="1"/>
    <d v="2023-08-02T00:00:00"/>
    <x v="2"/>
    <d v="2023-08-02T00:00:00"/>
    <m/>
    <d v="2023-08-01T00:00:00"/>
    <s v=" "/>
    <s v=" "/>
    <s v=" "/>
    <s v=" "/>
    <s v=" "/>
    <d v="2023-08-16T00:00:00"/>
    <n v="10"/>
    <m/>
    <s v=" "/>
    <x v="2"/>
    <x v="2"/>
    <x v="1"/>
    <n v="0"/>
    <s v="Registro para atencion"/>
    <s v="Funcionario"/>
    <d v="2023-08-03T00:00:00"/>
    <n v="2"/>
    <n v="0"/>
    <s v="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jgonzalez80899054"/>
    <s v="En nombre propio"/>
    <s v="Cedula de ciudadania"/>
    <s v="LUISA FERNANDA VARGAS CIFUENTES"/>
    <n v="1018432513"/>
    <s v="No brinda informacion"/>
    <s v="luisavargas2600@gmail.com"/>
    <m/>
    <n v="3148172595"/>
    <s v="CL 45 6 58"/>
    <s v="02 - CHAPINERO"/>
    <s v="90 - PARDO RUBIO"/>
    <s v="PARDO RUBIO"/>
    <n v="3"/>
    <s v="false"/>
    <s v="true"/>
    <x v="1"/>
    <x v="1"/>
    <n v="1"/>
    <s v="Recibida"/>
    <s v="Por el ciudadano"/>
    <m/>
    <s v="PERIODO ACTUAL"/>
    <s v="Gestion oportuna (DTL)"/>
    <s v=" "/>
    <m/>
    <s v="GESTIONADOS"/>
    <x v="0"/>
    <m/>
    <m/>
    <m/>
    <m/>
    <m/>
  </r>
  <r>
    <n v="4"/>
    <x v="3"/>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NIDIA JINETH GONZALEZ CARDENAS"/>
    <s v="Activo"/>
    <m/>
    <s v="WEB"/>
    <s v="SOLICITUD DE ACCESO A LA INFORMACION"/>
    <s v="Registro - con preclasificacion"/>
    <x v="1"/>
    <s v="Solucionado - Por traslado"/>
    <s v="BOGOTA. 1 AGOSTO DEL 2023    SENORES  DADEP  CIUDAD  RECIBA UN CORDIAL SALUDO  . YO LUISA FERNANDA VARGAS CIFUENTES  IDENTIFICADA CON CEDULA DE CIUDADANIA NO 1.018.432.513  AMPARADA EN MIS DERECHOS CONSTITUCIONALES Y LEGALES POR EL ARTICULO 23 DE LA CONSTITUCION POLITICA Y LEY 1755 DE 2015 SOLICITO QUE EN TERMINOS LEGALES LA RESPUESTA DE SIGUIENTE SOLICITUD DE INFORMACION.   1. SIRVASE RELACIONAR Y DESCRIMINAR EL PROCESO POR EL CUAL LA CIUDADANIA DEBE PROCEDER PARA TENER UN PERMISO DE AUTORIZACION PARA EL USO Y APROVECHAMIENTO EN EL ESPACIO PULICO POR PARTE DE LA ENTIDAD CON EL FIN DE REALIZAR ACTIVIDADES ARTISTICAS.    SIN OTRO PARTICULAR ME DESPIDO CON GRATO APRECIO.     ATENTAMENTE    LUISA FERNANDA VARGAS CIFUENTES  C.C. 1.018.432.513  EMAIL  LUISAVARGAS2600@GMAIL.COM "/>
    <s v="ESTRATEGICO"/>
    <m/>
    <s v="false"/>
    <s v="false"/>
    <s v="false"/>
    <m/>
    <m/>
    <s v="false"/>
    <m/>
    <m/>
    <m/>
    <m/>
    <m/>
    <m/>
    <m/>
    <m/>
    <m/>
    <m/>
    <x v="1"/>
    <d v="2023-08-02T00:00:00"/>
    <x v="3"/>
    <d v="2023-08-02T00:00:00"/>
    <m/>
    <d v="2023-08-01T00:00:00"/>
    <s v=" "/>
    <s v=" "/>
    <s v=" "/>
    <s v=" "/>
    <s v=" "/>
    <d v="2023-08-16T00:00:00"/>
    <n v="10"/>
    <m/>
    <s v=" "/>
    <x v="3"/>
    <x v="3"/>
    <x v="1"/>
    <n v="0"/>
    <s v="Registro para atencion"/>
    <s v="Funcionario"/>
    <d v="2023-08-03T00:00:00"/>
    <n v="2"/>
    <n v="0"/>
    <s v="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l Instituto de las Artes - IDARTES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jgonzalez80899054"/>
    <s v="En nombre propio"/>
    <s v="Cedula de ciudadania"/>
    <s v="LUISA FERNANDA VARGAS CIFUENTES"/>
    <n v="1018432513"/>
    <s v="No brinda informacion"/>
    <s v="luisavargas2600@gmail.com"/>
    <m/>
    <n v="3148172595"/>
    <s v="CL 45 6 58"/>
    <s v="02 - CHAPINERO"/>
    <s v="90 - PARDO RUBIO"/>
    <s v="PARDO RUBIO"/>
    <n v="3"/>
    <s v="false"/>
    <s v="true"/>
    <x v="1"/>
    <x v="1"/>
    <n v="1"/>
    <s v="Registrada"/>
    <s v="Por el ciudadano"/>
    <m/>
    <s v="PERIODO ACTUAL"/>
    <s v="Gestion oportuna (DTL)"/>
    <s v=" "/>
    <m/>
    <s v="GESTIONADOS"/>
    <x v="0"/>
    <m/>
    <m/>
    <m/>
    <m/>
    <m/>
  </r>
  <r>
    <n v="5"/>
    <x v="4"/>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NIDIA JINETH GONZALEZ CARDENAS"/>
    <s v="Activo"/>
    <m/>
    <s v="WEB"/>
    <s v="SOLICITUD DE ACCESO A LA INFORMACION"/>
    <s v="Registro - con preclasificacion"/>
    <x v="1"/>
    <s v="Solucionado - Por traslado"/>
    <s v="CONSTRUCCION DE ESTRUCTURA DE SOPORTE PARA UN MURO EN ESPACIO PUBLICO SIN AVISO DE LICENCIA DE CONSTRUCION."/>
    <s v="ESTRATEGICO"/>
    <m/>
    <s v="false"/>
    <s v="true"/>
    <s v="false"/>
    <m/>
    <m/>
    <s v="false"/>
    <m/>
    <m/>
    <s v="02 - CHAPINERO"/>
    <s v="88 - EL REFUGIO"/>
    <s v="LA CABRERA"/>
    <n v="6"/>
    <n v="-7404675722122190"/>
    <n v="4669352526250840"/>
    <m/>
    <m/>
    <x v="2"/>
    <d v="2023-08-22T00:00:00"/>
    <x v="4"/>
    <d v="2023-08-22T00:00:00"/>
    <m/>
    <d v="2023-08-18T00:00:00"/>
    <s v=" "/>
    <s v=" "/>
    <s v=" "/>
    <s v=" "/>
    <s v=" "/>
    <d v="2023-09-04T00:00:00"/>
    <n v="9"/>
    <m/>
    <s v=" "/>
    <x v="4"/>
    <x v="4"/>
    <x v="1"/>
    <n v="0"/>
    <s v="Registro para atencion"/>
    <s v="Funcionario"/>
    <d v="2023-08-23T00:00:00"/>
    <n v="2"/>
    <n v="0"/>
    <s v="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jgonzalez80899054"/>
    <s v="En representacion de"/>
    <s v="Cedula de ciudadania"/>
    <s v="CHRISTIAN  CASALLAS NO REGISTRA"/>
    <n v="80853503"/>
    <s v="No brinda informacion"/>
    <s v="christian.casallas@gmail.com"/>
    <m/>
    <m/>
    <m/>
    <m/>
    <m/>
    <m/>
    <m/>
    <s v="false"/>
    <s v="true"/>
    <x v="2"/>
    <x v="1"/>
    <n v="1"/>
    <s v="Registrada"/>
    <s v="Por el ciudadano"/>
    <m/>
    <s v="PERIODO ACTUAL"/>
    <s v="Gestion oportuna (DTL)"/>
    <s v=" "/>
    <s v="0-3."/>
    <s v="GESTIONADOS"/>
    <x v="0"/>
    <m/>
    <m/>
    <m/>
    <m/>
    <m/>
  </r>
  <r>
    <n v="6"/>
    <x v="5"/>
    <s v="GOBIERNO"/>
    <s v="ENTIDADES DISTRITALES"/>
    <s v="DEFENSORIA DEL ESPACIO PUBLICO"/>
    <s v="Oficina de Atencion a la Ciudadania | Puede Consolidar | Trasladar Entidades"/>
    <s v="AREA DE ATENCION A LA CIUDADANIA"/>
    <m/>
    <s v="ESPACIO PUBLICO"/>
    <s v="ESPACIO PUBLICO"/>
    <s v="ESTUDIO DE LA VIABILIDAD DE LAS SOLICITUDES DE ADMINISTRACION DE BIENES PUBLICOS"/>
    <s v="NIDIA JINETH GONZALEZ CARDENAS"/>
    <s v="Activo"/>
    <m/>
    <s v="WEB"/>
    <s v="SOLICITUD DE ACCESO A LA INFORMACION"/>
    <s v="Registro - con preclasificacion"/>
    <x v="0"/>
    <s v="Solucionado - Por respuesta definitiva"/>
    <s v="QUISIERA CONOCER LOS MOTIVOS POR LOS CUALES SE HAN DADO POR CANCELADAS LAS MESAS DE TRABAJO QUE ME HAN SIDO PROGRAMADAS PARA LA VENTA DIRECTA DEL BIEN FISCAL RUPI 2 - 2122  TENIENDO EN CUENTA QUE LA PRIMERA QUE ERA PARA EL 3 DE AGOSTO  FUE CANCELADA SIN NOTIFICACION SOLO UNAS HORAS ANTES DE DICHA REUNION Y POSTERIOR LLEGO LA NOTIFICACION CON LA NUEVA FECHA  LA  CUAL ESTABA PARA EL 18 DE AGOSTO  PERO ESTA ULTIMA TAMBIEN SE RECIBIO NOTIFICACION DE CANCELACION UN DIA ANTES DE LA FECHA INDICADA. PERO HASTA EL MOMENTO NO SE HA RECIBIDO NOTIFICACION DE UNA NUEVA FECHA.  SOLICITO LA COLABORACION A QUIEN CORRESPONDA ME INFORMEN QUE PUEDE ESTAR PASANDO CON EL PROCESO  O PORQUE NO ES POSIBLE QUE SE ME ATIENDA."/>
    <s v="MISIONAL"/>
    <m/>
    <s v="false"/>
    <s v="true"/>
    <s v="false"/>
    <m/>
    <m/>
    <s v="false"/>
    <m/>
    <m/>
    <s v="18 - RAFAEL URIBE URIBE"/>
    <s v="39 - QUIROGA"/>
    <s v="LIBERTADOR"/>
    <n v="3"/>
    <n v="-74114294269"/>
    <n v="458748239800002"/>
    <m/>
    <m/>
    <x v="3"/>
    <d v="2023-08-23T00:00:00"/>
    <x v="5"/>
    <d v="2023-08-23T00:00:00"/>
    <m/>
    <d v="2023-08-22T00:00:00"/>
    <s v=" "/>
    <s v=" "/>
    <s v=" "/>
    <s v=" "/>
    <s v=" "/>
    <d v="2023-09-05T00:00:00"/>
    <n v="10"/>
    <m/>
    <s v=" "/>
    <x v="5"/>
    <x v="5"/>
    <x v="1"/>
    <n v="0"/>
    <s v="Registro para atencion"/>
    <s v="Funcionario"/>
    <d v="2023-08-24T00:00:00"/>
    <n v="2"/>
    <n v="0"/>
    <s v="Cordial saludo   Apreciado ciudadano  la peticion no corresponde a una peticion ciudadana para registro en Bogota te escucha. ya que esta corresponde a peticion entre Entidades   Se le dara el tramite que corresponda a traves del sistema de gestion documental Orfeo de la Defensoria del Espacio Publico.   De igual manera se informa que Bogota Te Escucha es un sistema para registro de peticiones ciudadanas  cuando estas solicitudes son citas o invitaciones debe realizar la solicitud a traves del correo dadepbogota@dadep.gov.co  Su solicitud ha sido asignada a la Direccion de la Defensoria del Espacio Publico con el radicado Orfeo Dadep No. 20234000185782  con el codigo de verificacion  rI6p#p Feliz dia "/>
    <s v="Cordial saludo   Apreciado ciudadano  la peticion no corresponde a una peticion ciudadana para registro en Bogota te escucha. ya que esta corresponde a peticion entre Entidades   Se le dara el tramite que corresponda a traves del sistema de gestion documental Orfeo de la Defensoria del Espacio Publico.   De igual manera se informa que Bogota Te Escucha es un sistema para registro de peticiones ciudadanas  cuando estas solicitudes son citas o invitaciones debe realizar la solicitud a traves del correo dadepbogota@dadep.gov.co  Su solicitud ha sido asignada a la Direccion de la Defensoria del Espacio Publico con el radicado Orfeo Dadep No. 20234000185782  con el codigo de verificacion  rI6p#p Feliz dia "/>
    <s v="Natural"/>
    <s v="Natural"/>
    <s v="Peticionario Identificado"/>
    <s v="jgonzalez80899054"/>
    <s v="En nombre propio"/>
    <s v="Cedula de ciudadania"/>
    <s v="LIGIA ISABEL ARENAS  VILLAREAL"/>
    <n v="41769143"/>
    <s v="No brinda informacion"/>
    <s v="vikousy@hotmail.com"/>
    <n v="3004281115"/>
    <n v="3004281115"/>
    <s v="CL 30 SUR 26B 74"/>
    <s v="18 - RAFAEL URIBE URIBE"/>
    <s v="39 - QUIROGA"/>
    <s v="LIBERTADOR"/>
    <n v="3"/>
    <s v="false"/>
    <s v="true"/>
    <x v="0"/>
    <x v="0"/>
    <n v="1"/>
    <s v="Registrada"/>
    <s v="Por el ciudadano"/>
    <m/>
    <s v="PERIODO ACTUAL"/>
    <s v="Gestion oportuna (DTL)"/>
    <s v=" "/>
    <m/>
    <s v="GESTIONADOS"/>
    <x v="0"/>
    <m/>
    <m/>
    <m/>
    <m/>
    <m/>
  </r>
  <r>
    <n v="7"/>
    <x v="6"/>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1"/>
    <s v="Solucionado - Por traslado"/>
    <s v="CORDIAL SALUDO   DE MANERA RESPETUOSA SOLICITO POR FAVOR BRINDARME LA SIGUIENTE INFORMACION DE LA INVASION Y RECUPERACION DEL ESPACIO PUBLICO EN BOGOTA   . REMITIR EN EXCEL LAS CIFRAS DE OCUPACION IRREGULAR DEL ESPACIO PUBLICO POR LOCALIDAD Y DEMAS CARACTERIZACION QUE TENGAN DE LOS ULTIMOS 5 ANOS.  -INDICAR LAS ACCIONES REALIZADAS POR EL DISTRITO DE BOGOTA PARA RECUPERAR EL ESPACIO PUBLICO DURANTE LOS ULTIMOS 5 ANOS  ES DECIR  POLITICAS PUBLICAS  DECRETOS  PLANES ETC.  -REMITIR RENDICION DE CUENTAS DE LOS ULTIMOS 5 ANOS RESPECTO A LA RECUPERACION DEL ESPACIO PUBLICO.     SE TENER EN CUENTA QUE SE REQUIERE LAS CIFRAS  NO INFORMACION SENSIBLE DE LAS PERSONAS  LO ANTERIOR CON FINES NETAMENTE ACADEMICOS.     ESTA SOLICITUD SE FUNDAMENTA EN LA LEY 1712 DE 2014 Y EL ARTICULO 23 DE LA CONSTITUCION POLITICA DE COLOMBIA. "/>
    <s v="ESTRATEGICO"/>
    <m/>
    <s v="false"/>
    <s v="false"/>
    <s v="false"/>
    <m/>
    <m/>
    <s v="false"/>
    <m/>
    <m/>
    <s v="03 - SANTA FE"/>
    <s v="95 - LAS CRUCES"/>
    <s v="LAS CRUCES"/>
    <n v="1"/>
    <m/>
    <m/>
    <m/>
    <m/>
    <x v="4"/>
    <d v="2023-08-29T00:00:00"/>
    <x v="6"/>
    <d v="2023-08-29T00:00:00"/>
    <m/>
    <d v="2023-08-28T00:00:00"/>
    <s v=" "/>
    <s v=" "/>
    <s v=" "/>
    <s v=" "/>
    <s v=" "/>
    <d v="2023-09-11T00:00:00"/>
    <n v="9"/>
    <m/>
    <s v=" "/>
    <x v="6"/>
    <x v="0"/>
    <x v="1"/>
    <n v="0"/>
    <s v="Registro para atencion"/>
    <s v="Funcionario"/>
    <d v="2023-08-30T00:00:00"/>
    <n v="2"/>
    <n v="0"/>
    <s v="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MIGUEL ANTONIO GOMEZ ALVAREZ"/>
    <n v="1003481647"/>
    <s v="No brinda informacion"/>
    <s v="gomezzzalvarez@gmail.com"/>
    <n v="3219177077"/>
    <n v="3219177077"/>
    <m/>
    <s v="03 - SANTA FE"/>
    <s v="95 - LAS CRUCES"/>
    <s v="LAS CRUCES"/>
    <n v="1"/>
    <s v="false"/>
    <s v="true"/>
    <x v="2"/>
    <x v="1"/>
    <n v="1"/>
    <s v="Registrada"/>
    <s v="Por el ciudadano"/>
    <m/>
    <s v="PERIODO ACTUAL"/>
    <s v="Gestion oportuna (DTL)"/>
    <s v=" "/>
    <s v="0-3."/>
    <s v="GESTIONADOS"/>
    <x v="0"/>
    <m/>
    <m/>
    <m/>
    <m/>
    <m/>
  </r>
  <r>
    <n v="8"/>
    <x v="7"/>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Registro - con preclasificacion"/>
    <x v="2"/>
    <s v="Cancelado - Por no peticion"/>
    <s v="SOLICITUD DE CERTIFICACIONES DE PREDIOS DE PROPIEDAD DEL DISTRITO EN LA LOCALIDAD DE SUBA DE LA CIUDAD DE BOGOTA ESPECIFICAMENTE PARA EL PROYECTO ?REALIZACION DE LOS ESTUDIOS DE DISENO DETALLADO PARA LA CONSTRUCCION DE LAS OBRAS QUE PERMITAN LA RECONFORMACION HIDROGEOMORFOLOGICA Y LA RESTAURACION ECOLOGICA DEL CANAL GUAYMARAL ENTRE EL K0+000 Y K0+930  TENIENDO EN CUENTA EL COMPONENTE HIDRAULICO  HIDROLOGICO  AMBIENTAL  URBANO-PAISAJISTICO Y SOCIAL  EN PRO DE RECUPERAR SU FUNCIONALIDAD AMBIENTAL E HIDRAULICA?."/>
    <s v="ESTRATEGICO"/>
    <m/>
    <s v="false"/>
    <s v="true"/>
    <s v="false"/>
    <m/>
    <m/>
    <s v="false"/>
    <m/>
    <m/>
    <s v="11 - SUBA"/>
    <s v="3 - GUAYMARAL"/>
    <s v="CASABLANCA SUBA URBANO"/>
    <n v="2"/>
    <n v="-7408675"/>
    <n v="4740929"/>
    <m/>
    <m/>
    <x v="5"/>
    <d v="2023-08-30T00:00:00"/>
    <x v="7"/>
    <d v="2023-08-30T00:00:00"/>
    <m/>
    <d v="2023-08-29T00:00:00"/>
    <s v=" "/>
    <s v=" "/>
    <s v=" "/>
    <s v=" "/>
    <s v=" "/>
    <d v="2023-09-12T00:00:00"/>
    <n v="10"/>
    <m/>
    <s v=" "/>
    <x v="7"/>
    <x v="6"/>
    <x v="1"/>
    <n v="0"/>
    <s v="Registro para atencion"/>
    <s v="Funcionario"/>
    <d v="2023-08-31T00:00:00"/>
    <n v="2"/>
    <n v="0"/>
    <s v="Reciba un 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invitaciones  reuniones  tramites o servicios.de la Entidad  debe realizar la solicitud a traves del correo dadepbogota@dadep.gov.co Su solicitud ha sido asignada a la Subdireccion de Registro Inmobiliario de la Defensoria del Espacio Publico con el radicado Orfeo Dadep No. 20234000190472 con el codigo de verificacion  7?QEl2 Feliz dia "/>
    <s v="Reciba un 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invitaciones  reuniones  tramites o servicios.de la Entidad  debe realizar la solicitud a traves del correo dadepbogota@dadep.gov.co Su solicitud ha sido asignada a la Subdireccion de Registro Inmobiliario de la Defensoria del Espacio Publico con el radicado Orfeo Dadep No. 20234000190472 con el codigo de verificacion  7?QEl2 Feliz dia "/>
    <s v="Natural"/>
    <s v="Natural"/>
    <s v="Peticionario Identificado"/>
    <s v="omesa32"/>
    <s v="En nombre propio"/>
    <s v="Cedula de ciudadania"/>
    <s v="YONY  CIFUENTES DIAZ"/>
    <n v="79241741"/>
    <s v="No brinda informacion"/>
    <s v="yocidi2004@gmail.com"/>
    <n v="4648964"/>
    <n v="3115132177"/>
    <s v="KR 94C 146A 50"/>
    <m/>
    <m/>
    <m/>
    <m/>
    <s v="false"/>
    <s v="true"/>
    <x v="0"/>
    <x v="0"/>
    <n v="1"/>
    <s v="Registrada"/>
    <s v="Por el ciudadano"/>
    <m/>
    <s v="PERIODO ACTUAL"/>
    <s v="Gestion oportuna (DTL)"/>
    <s v=" "/>
    <m/>
    <s v="GESTIONADOS"/>
    <x v="0"/>
    <m/>
    <m/>
    <m/>
    <m/>
    <m/>
  </r>
  <r>
    <n v="9"/>
    <x v="8"/>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Registro - con preclasificacion"/>
    <x v="2"/>
    <s v="Cancelado - Por no peticion"/>
    <s v="DERECHO DE PETICION  LA PRESENTE TIENE COMO FIN ESTABLECER CON CLARIDAD LA CONDICION ACTUAL DE MI PREDIO CON CHIP AAA0011EFMR Y DIRECCION TRANS 5 G BIS N 48 I 20 SUR BARRIO ANTONIO MORALES YA QUE EN VARIAS OCASIONES ME HE DIRIGIDO A PLANEACION DISTRITAL Y SIEMPRE ME DICEN LO MISMO PERO CUANDO RADIQUE UN DOCUMENTO ESCRITO ME SUGIEREN DIRIGIRME AL DADEP Y LA VERDAD YA NO SE A QUIEN ACUDIR PUES LA INSPECCION DIECIOCHO B DISTRITAL DE POLICIA AMENAZA CON DEMOLER MI PREDIO .NO TENGO PAZ Y AUNQUE LA JUNTA DE ACCION COMUNAL DEL BARRIO  RADICO UNOS DOCUMENTOS PARA EL PROCEDIMIENTO DE REGULARIZACION DEL BARRIO PERO NO HA SALIDO NADA RUEGO A USTEDES ME PUEDAN AYDAR"/>
    <s v="ESTRATEGICO"/>
    <m/>
    <s v="false"/>
    <s v="false"/>
    <s v="false"/>
    <m/>
    <m/>
    <s v="false"/>
    <m/>
    <m/>
    <s v="18 - RAFAEL URIBE URIBE"/>
    <s v="54 - MARRUECOS"/>
    <s v="PUERTO RICO"/>
    <n v="2"/>
    <n v="-74110722922"/>
    <n v="4557177276"/>
    <m/>
    <m/>
    <x v="6"/>
    <d v="2023-09-01T00:00:00"/>
    <x v="8"/>
    <d v="2023-09-01T00:00:00"/>
    <m/>
    <d v="2023-08-31T00:00:00"/>
    <s v=" "/>
    <s v=" "/>
    <s v=" "/>
    <s v=" "/>
    <s v=" "/>
    <d v="2023-09-14T00:00:00"/>
    <n v="10"/>
    <m/>
    <s v=" "/>
    <x v="8"/>
    <x v="7"/>
    <x v="1"/>
    <n v="0"/>
    <s v="Registro para atencion"/>
    <s v="Funcionario"/>
    <d v="2023-09-04T00:00:00"/>
    <n v="2"/>
    <n v="0"/>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invitaciones tramites o servicios de la Entidad debe realizar la solicitud a traves del correo dadepbogota@dadep.gov.co Su solicitud ha sido asignada a la Subdireccion de Registro Inmbiliario de la Defensoria del Espacio Publico con el radicado Orfeo Dadep No. 20234000192522 con el codigo de verificacion  4T@xSw Feliz dia"/>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invitaciones tramites o servicios de la Entidad debe realizar la solicitud a traves del correo dadepbogota@dadep.gov.co Su solicitud ha sido asignada a la Subdireccion de Registro Inmbiliario de la Defensoria del Espacio Publico con el radicado Orfeo Dadep No. 20234000192522 con el codigo de verificacion  4T@xSw Feliz dia "/>
    <s v="Natural"/>
    <s v="Natural"/>
    <s v="Peticionario Identificado"/>
    <s v="omesa32"/>
    <s v="En nombre propio"/>
    <s v="Cedula de ciudadania"/>
    <s v="YANETH  SUAREZ RINCON"/>
    <n v="52461889"/>
    <s v="No brinda informacion"/>
    <s v="yanet14028@gmail.com"/>
    <n v="7519791"/>
    <n v="3108676463"/>
    <s v="TV 5G BIS 48I 20 SUR"/>
    <s v="18 - RAFAEL URIBE URIBE"/>
    <s v="54 - MARRUECOS"/>
    <s v="PUERTO RICO"/>
    <n v="2"/>
    <s v="false"/>
    <s v="true"/>
    <x v="0"/>
    <x v="0"/>
    <n v="1"/>
    <s v="Registrada"/>
    <s v="Por el ciudadano"/>
    <m/>
    <s v="PERIODO ACTUAL"/>
    <s v="Gestion oportuna (DTL)"/>
    <s v=" "/>
    <m/>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5" firstHeaderRow="1" firstDataRow="1" firstDataCol="10"/>
  <pivotFields count="100">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axis="axisRow" compact="0" outline="0" showAll="0" defaultSubtotal="0">
      <items count="8">
        <item n=" " x="0"/>
        <item x="1"/>
        <item x="2"/>
        <item x="3"/>
        <item x="4"/>
        <item x="5"/>
        <item x="6"/>
        <item x="7"/>
      </items>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2"/>
        <item x="0"/>
        <item x="1"/>
      </items>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0">
    <field x="1"/>
    <field x="38"/>
    <field x="53"/>
    <field x="94"/>
    <field x="40"/>
    <field x="54"/>
    <field x="55"/>
    <field x="84"/>
    <field x="83"/>
    <field x="17"/>
  </rowFields>
  <rowItems count="9">
    <i>
      <x/>
      <x/>
      <x/>
      <x/>
      <x/>
      <x/>
      <x v="1"/>
      <x v="1"/>
      <x v="1"/>
      <x/>
    </i>
    <i>
      <x v="1"/>
      <x v="1"/>
      <x v="1"/>
      <x/>
      <x v="1"/>
      <x v="1"/>
      <x/>
      <x/>
      <x v="2"/>
      <x v="1"/>
    </i>
    <i>
      <x v="2"/>
      <x v="1"/>
      <x v="2"/>
      <x/>
      <x v="2"/>
      <x v="2"/>
      <x/>
      <x/>
      <x v="2"/>
      <x v="1"/>
    </i>
    <i>
      <x v="3"/>
      <x v="1"/>
      <x v="3"/>
      <x/>
      <x v="3"/>
      <x v="3"/>
      <x/>
      <x/>
      <x v="2"/>
      <x v="1"/>
    </i>
    <i>
      <x v="4"/>
      <x v="2"/>
      <x v="4"/>
      <x/>
      <x v="4"/>
      <x v="4"/>
      <x/>
      <x/>
      <x/>
      <x v="1"/>
    </i>
    <i>
      <x v="5"/>
      <x v="3"/>
      <x v="5"/>
      <x/>
      <x v="5"/>
      <x v="5"/>
      <x/>
      <x v="1"/>
      <x v="1"/>
      <x/>
    </i>
    <i>
      <x v="6"/>
      <x v="4"/>
      <x v="6"/>
      <x/>
      <x v="6"/>
      <x/>
      <x/>
      <x/>
      <x/>
      <x v="1"/>
    </i>
    <i>
      <x v="7"/>
      <x v="5"/>
      <x v="7"/>
      <x/>
      <x v="7"/>
      <x v="6"/>
      <x/>
      <x v="1"/>
      <x v="1"/>
      <x v="2"/>
    </i>
    <i>
      <x v="8"/>
      <x v="6"/>
      <x v="8"/>
      <x/>
      <x v="8"/>
      <x v="7"/>
      <x/>
      <x v="1"/>
      <x v="1"/>
      <x v="2"/>
    </i>
  </rowItems>
  <colItems count="1">
    <i/>
  </colItems>
  <formats count="15">
    <format dxfId="25">
      <pivotArea dataOnly="0" labelOnly="1" outline="0" fieldPosition="0">
        <references count="1">
          <reference field="54" count="0"/>
        </references>
      </pivotArea>
    </format>
    <format dxfId="24">
      <pivotArea field="54" type="button" dataOnly="0" labelOnly="1" outline="0" axis="axisRow" fieldPosition="5"/>
    </format>
    <format dxfId="23">
      <pivotArea type="all" dataOnly="0" outline="0" fieldPosition="0"/>
    </format>
    <format dxfId="22">
      <pivotArea field="1" type="button" dataOnly="0" labelOnly="1" outline="0" axis="axisRow" fieldPosition="0"/>
    </format>
    <format dxfId="21">
      <pivotArea field="38" type="button" dataOnly="0" labelOnly="1" outline="0" axis="axisRow" fieldPosition="1"/>
    </format>
    <format dxfId="20">
      <pivotArea field="53" type="button" dataOnly="0" labelOnly="1" outline="0" axis="axisRow" fieldPosition="2"/>
    </format>
    <format dxfId="19">
      <pivotArea field="94" type="button" dataOnly="0" labelOnly="1" outline="0" axis="axisRow" fieldPosition="3"/>
    </format>
    <format dxfId="18">
      <pivotArea field="40" type="button" dataOnly="0" labelOnly="1" outline="0" axis="axisRow" fieldPosition="4"/>
    </format>
    <format dxfId="17">
      <pivotArea field="54" type="button" dataOnly="0" labelOnly="1" outline="0" axis="axisRow" fieldPosition="5"/>
    </format>
    <format dxfId="16">
      <pivotArea field="55" type="button" dataOnly="0" labelOnly="1" outline="0" axis="axisRow" fieldPosition="6"/>
    </format>
    <format dxfId="15">
      <pivotArea field="17" type="button" dataOnly="0" labelOnly="1" outline="0" axis="axisRow" fieldPosition="9"/>
    </format>
    <format dxfId="14">
      <pivotArea dataOnly="0" labelOnly="1" outline="0" fieldPosition="0">
        <references count="1">
          <reference field="1" count="0"/>
        </references>
      </pivotArea>
    </format>
    <format dxfId="13">
      <pivotArea field="84" type="button" dataOnly="0" labelOnly="1" outline="0" axis="axisRow" fieldPosition="7"/>
    </format>
    <format dxfId="12">
      <pivotArea field="83" type="button" dataOnly="0" labelOnly="1" outline="0" axis="axisRow" fieldPosition="8"/>
    </format>
    <format dxfId="11">
      <pivotArea field="54"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13" firstHeaderRow="1" firstDataRow="1" firstDataCol="7"/>
  <pivotFields count="100">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axis="axisRow" compact="0" outline="0" showAll="0" defaultSubtotal="0">
      <items count="8">
        <item n=" " x="0"/>
        <item x="1"/>
        <item x="2"/>
        <item x="3"/>
        <item x="4"/>
        <item x="5"/>
        <item x="6"/>
        <item x="7"/>
      </items>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7">
    <field x="1"/>
    <field x="38"/>
    <field x="53"/>
    <field x="94"/>
    <field x="40"/>
    <field x="54"/>
    <field x="55"/>
  </rowFields>
  <rowItems count="9">
    <i>
      <x/>
      <x/>
      <x/>
      <x/>
      <x/>
      <x/>
      <x v="1"/>
    </i>
    <i>
      <x v="1"/>
      <x v="1"/>
      <x v="1"/>
      <x/>
      <x v="1"/>
      <x v="1"/>
      <x/>
    </i>
    <i>
      <x v="2"/>
      <x v="1"/>
      <x v="2"/>
      <x/>
      <x v="2"/>
      <x v="2"/>
      <x/>
    </i>
    <i>
      <x v="3"/>
      <x v="1"/>
      <x v="3"/>
      <x/>
      <x v="3"/>
      <x v="3"/>
      <x/>
    </i>
    <i>
      <x v="4"/>
      <x v="2"/>
      <x v="4"/>
      <x/>
      <x v="4"/>
      <x v="4"/>
      <x/>
    </i>
    <i>
      <x v="5"/>
      <x v="3"/>
      <x v="5"/>
      <x/>
      <x v="5"/>
      <x v="5"/>
      <x/>
    </i>
    <i>
      <x v="6"/>
      <x v="4"/>
      <x v="6"/>
      <x/>
      <x v="6"/>
      <x/>
      <x/>
    </i>
    <i>
      <x v="7"/>
      <x v="5"/>
      <x v="7"/>
      <x/>
      <x v="7"/>
      <x v="6"/>
      <x/>
    </i>
    <i>
      <x v="8"/>
      <x v="6"/>
      <x v="8"/>
      <x/>
      <x v="8"/>
      <x v="7"/>
      <x/>
    </i>
  </rowItems>
  <colItems count="1">
    <i/>
  </colItems>
  <formats count="27">
    <format dxfId="52">
      <pivotArea field="54" type="button" dataOnly="0" labelOnly="1" outline="0" axis="axisRow" fieldPosition="5"/>
    </format>
    <format dxfId="51">
      <pivotArea type="all" dataOnly="0" outline="0" fieldPosition="0"/>
    </format>
    <format dxfId="50">
      <pivotArea field="1" type="button" dataOnly="0" labelOnly="1" outline="0" axis="axisRow" fieldPosition="0"/>
    </format>
    <format dxfId="49">
      <pivotArea field="38" type="button" dataOnly="0" labelOnly="1" outline="0" axis="axisRow" fieldPosition="1"/>
    </format>
    <format dxfId="48">
      <pivotArea field="53" type="button" dataOnly="0" labelOnly="1" outline="0" axis="axisRow" fieldPosition="2"/>
    </format>
    <format dxfId="47">
      <pivotArea field="94" type="button" dataOnly="0" labelOnly="1" outline="0" axis="axisRow" fieldPosition="3"/>
    </format>
    <format dxfId="46">
      <pivotArea field="40" type="button" dataOnly="0" labelOnly="1" outline="0" axis="axisRow" fieldPosition="4"/>
    </format>
    <format dxfId="45">
      <pivotArea field="54" type="button" dataOnly="0" labelOnly="1" outline="0" axis="axisRow" fieldPosition="5"/>
    </format>
    <format dxfId="44">
      <pivotArea field="55" type="button" dataOnly="0" labelOnly="1" outline="0" axis="axisRow" fieldPosition="6"/>
    </format>
    <format dxfId="43">
      <pivotArea dataOnly="0" labelOnly="1" outline="0" fieldPosition="0">
        <references count="1">
          <reference field="1" count="0"/>
        </references>
      </pivotArea>
    </format>
    <format dxfId="42">
      <pivotArea field="54" type="button" dataOnly="0" labelOnly="1" outline="0" axis="axisRow" fieldPosition="5"/>
    </format>
    <format dxfId="41">
      <pivotArea dataOnly="0" labelOnly="1" outline="0" fieldPosition="0">
        <references count="6">
          <reference field="1" count="1" selected="0">
            <x v="0"/>
          </reference>
          <reference field="38" count="1" selected="0">
            <x v="0"/>
          </reference>
          <reference field="40" count="1" selected="0">
            <x v="0"/>
          </reference>
          <reference field="53" count="1" selected="0">
            <x v="0"/>
          </reference>
          <reference field="54" count="1">
            <x v="0"/>
          </reference>
          <reference field="94" count="0" selected="0"/>
        </references>
      </pivotArea>
    </format>
    <format dxfId="40">
      <pivotArea dataOnly="0" labelOnly="1" outline="0" fieldPosition="0">
        <references count="6">
          <reference field="1" count="1" selected="0">
            <x v="1"/>
          </reference>
          <reference field="38" count="1" selected="0">
            <x v="1"/>
          </reference>
          <reference field="40" count="1" selected="0">
            <x v="1"/>
          </reference>
          <reference field="53" count="1" selected="0">
            <x v="1"/>
          </reference>
          <reference field="54" count="1">
            <x v="1"/>
          </reference>
          <reference field="94" count="0" selected="0"/>
        </references>
      </pivotArea>
    </format>
    <format dxfId="39">
      <pivotArea dataOnly="0" labelOnly="1" outline="0" fieldPosition="0">
        <references count="6">
          <reference field="1" count="1" selected="0">
            <x v="2"/>
          </reference>
          <reference field="38" count="1" selected="0">
            <x v="1"/>
          </reference>
          <reference field="40" count="1" selected="0">
            <x v="2"/>
          </reference>
          <reference field="53" count="1" selected="0">
            <x v="2"/>
          </reference>
          <reference field="54" count="1">
            <x v="2"/>
          </reference>
          <reference field="94" count="0" selected="0"/>
        </references>
      </pivotArea>
    </format>
    <format dxfId="38">
      <pivotArea dataOnly="0" labelOnly="1" outline="0" fieldPosition="0">
        <references count="6">
          <reference field="1" count="1" selected="0">
            <x v="3"/>
          </reference>
          <reference field="38" count="1" selected="0">
            <x v="1"/>
          </reference>
          <reference field="40" count="1" selected="0">
            <x v="3"/>
          </reference>
          <reference field="53" count="1" selected="0">
            <x v="3"/>
          </reference>
          <reference field="54" count="1">
            <x v="3"/>
          </reference>
          <reference field="94" count="0" selected="0"/>
        </references>
      </pivotArea>
    </format>
    <format dxfId="37">
      <pivotArea dataOnly="0" labelOnly="1" outline="0" fieldPosition="0">
        <references count="6">
          <reference field="1" count="1" selected="0">
            <x v="4"/>
          </reference>
          <reference field="38" count="1" selected="0">
            <x v="2"/>
          </reference>
          <reference field="40" count="1" selected="0">
            <x v="4"/>
          </reference>
          <reference field="53" count="1" selected="0">
            <x v="4"/>
          </reference>
          <reference field="54" count="1">
            <x v="4"/>
          </reference>
          <reference field="94" count="0" selected="0"/>
        </references>
      </pivotArea>
    </format>
    <format dxfId="36">
      <pivotArea dataOnly="0" labelOnly="1" outline="0" fieldPosition="0">
        <references count="6">
          <reference field="1" count="1" selected="0">
            <x v="5"/>
          </reference>
          <reference field="38" count="1" selected="0">
            <x v="3"/>
          </reference>
          <reference field="40" count="1" selected="0">
            <x v="5"/>
          </reference>
          <reference field="53" count="1" selected="0">
            <x v="5"/>
          </reference>
          <reference field="54" count="1">
            <x v="5"/>
          </reference>
          <reference field="94" count="0" selected="0"/>
        </references>
      </pivotArea>
    </format>
    <format dxfId="35">
      <pivotArea dataOnly="0" labelOnly="1" outline="0" fieldPosition="0">
        <references count="6">
          <reference field="1" count="1" selected="0">
            <x v="6"/>
          </reference>
          <reference field="38" count="1" selected="0">
            <x v="4"/>
          </reference>
          <reference field="40" count="1" selected="0">
            <x v="6"/>
          </reference>
          <reference field="53" count="1" selected="0">
            <x v="6"/>
          </reference>
          <reference field="54" count="1">
            <x v="0"/>
          </reference>
          <reference field="94" count="0" selected="0"/>
        </references>
      </pivotArea>
    </format>
    <format dxfId="34">
      <pivotArea dataOnly="0" labelOnly="1" outline="0" fieldPosition="0">
        <references count="6">
          <reference field="1" count="1" selected="0">
            <x v="7"/>
          </reference>
          <reference field="38" count="1" selected="0">
            <x v="5"/>
          </reference>
          <reference field="40" count="1" selected="0">
            <x v="7"/>
          </reference>
          <reference field="53" count="1" selected="0">
            <x v="7"/>
          </reference>
          <reference field="54" count="1">
            <x v="6"/>
          </reference>
          <reference field="94" count="0" selected="0"/>
        </references>
      </pivotArea>
    </format>
    <format dxfId="33">
      <pivotArea dataOnly="0" labelOnly="1" outline="0" fieldPosition="0">
        <references count="6">
          <reference field="1" count="1" selected="0">
            <x v="8"/>
          </reference>
          <reference field="38" count="1" selected="0">
            <x v="6"/>
          </reference>
          <reference field="40" count="1" selected="0">
            <x v="8"/>
          </reference>
          <reference field="53" count="1" selected="0">
            <x v="8"/>
          </reference>
          <reference field="54" count="1">
            <x v="7"/>
          </reference>
          <reference field="94" count="0" selected="0"/>
        </references>
      </pivotArea>
    </format>
    <format dxfId="32">
      <pivotArea dataOnly="0" labelOnly="1" outline="0" fieldPosition="0">
        <references count="1">
          <reference field="1" count="1">
            <x v="1"/>
          </reference>
        </references>
      </pivotArea>
    </format>
    <format dxfId="31">
      <pivotArea dataOnly="0" labelOnly="1" outline="0" offset="IV1" fieldPosition="0">
        <references count="2">
          <reference field="1" count="1" selected="0">
            <x v="1"/>
          </reference>
          <reference field="38" count="1">
            <x v="1"/>
          </reference>
        </references>
      </pivotArea>
    </format>
    <format dxfId="30">
      <pivotArea dataOnly="0" labelOnly="1" outline="0" fieldPosition="0">
        <references count="3">
          <reference field="1" count="1" selected="0">
            <x v="1"/>
          </reference>
          <reference field="38" count="1" selected="0">
            <x v="1"/>
          </reference>
          <reference field="53" count="1">
            <x v="1"/>
          </reference>
        </references>
      </pivotArea>
    </format>
    <format dxfId="29">
      <pivotArea dataOnly="0" labelOnly="1" outline="0" offset="IV2" fieldPosition="0">
        <references count="4">
          <reference field="1" count="1" selected="0">
            <x v="0"/>
          </reference>
          <reference field="38" count="1" selected="0">
            <x v="0"/>
          </reference>
          <reference field="53" count="1" selected="0">
            <x v="0"/>
          </reference>
          <reference field="94" count="0"/>
        </references>
      </pivotArea>
    </format>
    <format dxfId="28">
      <pivotArea dataOnly="0" labelOnly="1" outline="0" fieldPosition="0">
        <references count="5">
          <reference field="1" count="1" selected="0">
            <x v="1"/>
          </reference>
          <reference field="38" count="1" selected="0">
            <x v="1"/>
          </reference>
          <reference field="40" count="1">
            <x v="1"/>
          </reference>
          <reference field="53" count="1" selected="0">
            <x v="1"/>
          </reference>
          <reference field="94" count="0" selected="0"/>
        </references>
      </pivotArea>
    </format>
    <format dxfId="27">
      <pivotArea dataOnly="0" labelOnly="1" outline="0" fieldPosition="0">
        <references count="6">
          <reference field="1" count="1" selected="0">
            <x v="1"/>
          </reference>
          <reference field="38" count="1" selected="0">
            <x v="1"/>
          </reference>
          <reference field="40" count="1" selected="0">
            <x v="1"/>
          </reference>
          <reference field="53" count="1" selected="0">
            <x v="1"/>
          </reference>
          <reference field="54" count="1">
            <x v="1"/>
          </reference>
          <reference field="94" count="0" selected="0"/>
        </references>
      </pivotArea>
    </format>
    <format dxfId="26">
      <pivotArea dataOnly="0" labelOnly="1" outline="0" fieldPosition="0">
        <references count="7">
          <reference field="1" count="1" selected="0">
            <x v="1"/>
          </reference>
          <reference field="38" count="1" selected="0">
            <x v="1"/>
          </reference>
          <reference field="40" count="1" selected="0">
            <x v="1"/>
          </reference>
          <reference field="53" count="1" selected="0">
            <x v="1"/>
          </reference>
          <reference field="54" count="1" selected="0">
            <x v="1"/>
          </reference>
          <reference field="55" count="1">
            <x v="0"/>
          </reference>
          <reference field="94"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V10" totalsRowShown="0">
  <autoFilter ref="A2:CV10" xr:uid="{5AF3C217-A5E2-4B43-8DCA-F69089FF6FD6}"/>
  <sortState ref="A3:CU10">
    <sortCondition ref="A2:A9"/>
    <sortCondition ref="F2:F9"/>
    <sortCondition descending="1" ref="CG2:CG9"/>
  </sortState>
  <tableColumns count="100">
    <tableColumn id="101" xr3:uid="{70EF1E3F-7888-4193-9835-1D7F808BB39B}" name="Item"/>
    <tableColumn id="1" xr3:uid="{A6996548-20F6-4C13-8C9E-F484117768B3}" name="Número petición"/>
    <tableColumn id="2" xr3:uid="{CF7AC0B4-646A-442C-8702-87CFF48B6B11}" name="Sector"/>
    <tableColumn id="3" xr3:uid="{3A499029-5EB6-4A38-B5EF-266528910A84}" name="Tipo de entidad"/>
    <tableColumn id="4" xr3:uid="{DDCB5AD1-DBE7-463E-8501-A1A54B696427}" name="Entidad"/>
    <tableColumn id="5" xr3:uid="{F22A0144-F5E8-4F96-BBEB-DE28B9C07FD6}" name="Tipo de dependencia"/>
    <tableColumn id="6" xr3:uid="{781AFEC7-82D9-4705-B6EB-ACBE0AC43599}" name="Dependencia"/>
    <tableColumn id="7" xr3:uid="{C0D79E17-DCEE-476A-803C-94742B8D9EDB}" name="Dependencia hija"/>
    <tableColumn id="8" xr3:uid="{B6CB0891-0D10-4B9F-A03B-B3C9465B9DA9}" name="Tema"/>
    <tableColumn id="9" xr3:uid="{8BB04758-5D57-4C0F-B5DE-71D2BB3394C5}" name="Categoría subtema"/>
    <tableColumn id="10" xr3:uid="{F2ABFF15-F419-43F6-AD89-10BFF9B70D1B}" name="Subtema"/>
    <tableColumn id="11" xr3:uid="{E66A0878-8633-4800-8157-18A6A6631B93}" name="Funcionario"/>
    <tableColumn id="12" xr3:uid="{85C666D7-EEA6-4321-B5B6-461030CA7834}" name="Estado del Usuario"/>
    <tableColumn id="13" xr3:uid="{0757184B-297E-44C8-83E6-5D57608F4413}" name="Punto atención"/>
    <tableColumn id="14" xr3:uid="{227513E3-516B-460A-8CC6-49B6DA40D450}" name="Canal"/>
    <tableColumn id="15" xr3:uid="{C12E90F4-DDB2-4928-A97F-F7075BE41701}" name="Tipo petición"/>
    <tableColumn id="16" xr3:uid="{894F22CE-4089-464B-8B8A-DFE3AB06EB2F}" name="Estado petición inicial"/>
    <tableColumn id="17" xr3:uid="{B3394352-91DA-4CEE-9793-216A04500414}" name="Estado petición final"/>
    <tableColumn id="18" xr3:uid="{763CA2CA-C000-4A86-87E5-7B874D328306}" name="Estado de la petición"/>
    <tableColumn id="19" xr3:uid="{3A51F551-C20F-4444-9D51-15ACC87307A9}" name="Asunto"/>
    <tableColumn id="20" xr3:uid="{73E5FA19-D915-4D62-8742-CDB57DACB66B}" name="Proceso de calidad"/>
    <tableColumn id="21" xr3:uid="{377AD5A7-0011-4D6B-A19C-D78BC8439621}" name="Trámite o servicio"/>
    <tableColumn id="22" xr3:uid="{118AA3D3-50A2-4C09-A7FA-52BA7D9CC12D}" name="Es trámite"/>
    <tableColumn id="23" xr3:uid="{43F39B6F-DFB9-4FFA-A88A-D33E2534C9F8}" name="Adjunto"/>
    <tableColumn id="24" xr3:uid="{549E0F62-471E-4D96-8372-3764AFA52BCC}" name="Tiene procedencia"/>
    <tableColumn id="25" xr3:uid="{9027587C-E47C-4272-9B9B-162096CD8E88}" name="Entidad procedencia"/>
    <tableColumn id="26" xr3:uid="{D4AE64C3-9A4D-4B6F-B4A3-4A9ED5AD6C20}" name="Radicado de procedencia"/>
    <tableColumn id="27" xr3:uid="{715DC795-AC85-4B72-8E5A-4E610E188A77}" name="Es copia"/>
    <tableColumn id="28" xr3:uid="{4759E4E0-1D5A-4925-A8E9-159152D59F03}" name="Entidad fuente"/>
    <tableColumn id="29" xr3:uid="{318F2C82-8FD5-4848-BABF-358451F9A643}" name="Nota"/>
    <tableColumn id="30" xr3:uid="{5CB783AC-692E-48C7-8A62-DF15E83D0027}" name="Localidad de los hechos"/>
    <tableColumn id="31" xr3:uid="{B7325ABA-8B5A-40A2-941F-B0B5EE7ED2A8}" name="UPZ de los hechos"/>
    <tableColumn id="32" xr3:uid="{D8622426-0FC9-4A43-9387-A35B73892D04}" name="Barrio de los hechos"/>
    <tableColumn id="33" xr3:uid="{22C76F38-374E-4BE9-BDF0-C0C6CBB9176F}" name="Estrato de los hechos"/>
    <tableColumn id="34" xr3:uid="{D324DBDC-71A2-4AE6-B60F-DAAFD0106793}" name="Longitud de los hechos" dataDxfId="69"/>
    <tableColumn id="35" xr3:uid="{9C46939B-AB96-4492-8186-D137444C0257}" name="Latitud de los hechos" dataDxfId="68"/>
    <tableColumn id="36" xr3:uid="{E85A7E60-8B74-4865-9617-3063DBD94D47}" name="Longitud de registro de la petición"/>
    <tableColumn id="37" xr3:uid="{C9C2EC9C-796F-41FC-AD4D-20AFB7B3C69B}" name="Latitud de registro de la petición"/>
    <tableColumn id="38" xr3:uid="{1D07CB92-A1E6-49D1-8E7C-79B52A1C938C}" name="Fecha ingreso" dataDxfId="67"/>
    <tableColumn id="39" xr3:uid="{F7AAD57E-760B-43A7-B65E-D7A7545234B6}" name="Fecha registro" dataDxfId="66"/>
    <tableColumn id="40" xr3:uid="{6790AB65-4960-4954-816A-F58D29553499}" name="Fecha asignación" dataDxfId="65"/>
    <tableColumn id="41" xr3:uid="{F4E52A11-8483-4761-B9DC-7E4036747FC7}" name="Fecha inicio términos" dataDxfId="64"/>
    <tableColumn id="42" xr3:uid="{9148B41D-612F-45F6-B9ED-60F9A90B1C4A}" name="Número radicado entrada"/>
    <tableColumn id="43" xr3:uid="{6301B721-1E4B-4C1D-854F-7D8501485D1A}" name="Fecha radicado entrada" dataDxfId="63"/>
    <tableColumn id="44" xr3:uid="{2F21BEA8-9A9A-45FB-9E37-66D4C9BBBF64}" name="Fecha solicitud aclaración" dataDxfId="62"/>
    <tableColumn id="45" xr3:uid="{82E32B16-728B-4D06-97ED-F7E4F5105000}" name="Fecha solicitud ampliación" dataDxfId="61"/>
    <tableColumn id="46" xr3:uid="{B1259AF3-9288-4A12-9F4B-E04740E7F956}" name="Fecha respuesta aclaración" dataDxfId="60"/>
    <tableColumn id="47" xr3:uid="{D337E24C-3F5B-4865-B40F-C72309FC6871}" name="Fecha respuesta ampliación" dataDxfId="59"/>
    <tableColumn id="48" xr3:uid="{5EDB7085-836C-423E-8EAC-0661B8366AD1}" name="Fecha reinicio de términos" dataDxfId="58"/>
    <tableColumn id="49" xr3:uid="{2A8028C5-236B-4A38-9427-CB79AF5B50C2}" name="Fecha vencimiento" dataDxfId="57"/>
    <tableColumn id="50" xr3:uid="{C318C084-2BD5-4201-A6C8-B0D371EDA36F}" name="Días para el vencimiento"/>
    <tableColumn id="51" xr3:uid="{A2BCC445-019E-475E-A50E-FEF78A4C101D}" name="Número radicado salida"/>
    <tableColumn id="52" xr3:uid="{37A39E96-DE97-4B04-ABB8-1357ACB15C96}" name="Fecha radicado salida" dataDxfId="56"/>
    <tableColumn id="53" xr3:uid="{D0FCA4F1-9B22-46DD-9845-14728AECFA5B}" name="Fecha finalización" dataDxfId="55"/>
    <tableColumn id="54" xr3:uid="{FAF79A9D-EDB3-4B26-ACB4-48AE7854B0EC}" name="Fecha cierre" dataDxfId="54"/>
    <tableColumn id="55" xr3:uid="{3F04C641-DE98-44C8-B2B6-FA12C8F043F8}" name="Días gestión"/>
    <tableColumn id="56" xr3:uid="{2E909AA5-6541-4AFC-8623-4D39153C7133}" name="Días vencimiento"/>
    <tableColumn id="57" xr3:uid="{3575530D-11B0-4537-93D3-6D48F0C36326}" name="Actividad"/>
    <tableColumn id="58" xr3:uid="{7BC8D085-A344-485A-94D1-E6DB354AD273}" name="Responsable actividad"/>
    <tableColumn id="59" xr3:uid="{3E20DA29-EF5A-4522-BBED-1ACC48C3752E}" name="Fecha fin actividad" dataDxfId="53"/>
    <tableColumn id="60" xr3:uid="{CF152F56-6E9A-4BBF-AD90-00E98725870B}" name="Días de la actividad"/>
    <tableColumn id="61" xr3:uid="{2BC57C0E-4F10-453C-979E-8D83C95C5542}" name="Días vencimiento actividad"/>
    <tableColumn id="62" xr3:uid="{8340B6D1-97EB-41E8-90B8-9EA7F5EB1575}" name="Comentario"/>
    <tableColumn id="63" xr3:uid="{98259512-BEB7-4CD1-B13D-9E1525B02810}" name="Observaciones"/>
    <tableColumn id="64" xr3:uid="{48343516-ADA6-4341-830A-544518B46C48}" name="Tipo persona"/>
    <tableColumn id="65" xr3:uid="{B62D489A-DABB-45D6-B2ED-BCBB81839365}" name="Tipo de peticionario"/>
    <tableColumn id="66" xr3:uid="{A4507DC7-43AD-4069-8997-3BC0EE88D45D}" name="Tipo usuario"/>
    <tableColumn id="67" xr3:uid="{D5418350-463B-43B3-B0ED-75DFA399DA7A}" name="Login de usuario"/>
    <tableColumn id="68" xr3:uid="{BE37B23F-1689-4113-9A5A-97FE300A5A27}" name="Tipo de solicitante"/>
    <tableColumn id="69" xr3:uid="{4C2E5343-D955-4DDA-A55B-9FFFF22DDACA}" name="Tipo de documento"/>
    <tableColumn id="70" xr3:uid="{843019BF-DF34-4370-A1D4-2391E77989B7}" name="Nombre peticionario"/>
    <tableColumn id="71" xr3:uid="{25C86EFA-A2E6-4D7B-93C9-473BAA619996}" name="Número de documento"/>
    <tableColumn id="72" xr3:uid="{88E79693-AED2-4490-B4F9-B399D712E7D1}" name="Condición del ciudadano"/>
    <tableColumn id="73" xr3:uid="{81A585EF-512C-44CC-A96E-64CEFD05F537}" name="Correo electrónico peticionario"/>
    <tableColumn id="74" xr3:uid="{DA199EA7-8F48-4FA4-B547-0646F3E20717}" name="Teléfono fijo peticionario"/>
    <tableColumn id="75" xr3:uid="{33BCD182-D4D7-4C74-84B6-CAB8BF5902AF}" name="Celular peticionario"/>
    <tableColumn id="76" xr3:uid="{FD3C5F5F-2A8A-40C6-8B30-26D8A20E5013}" name="Dirección residencia peticionario"/>
    <tableColumn id="77" xr3:uid="{5575264A-5C69-42D4-B173-83CB6E775329}" name="Localidad del ciudadano"/>
    <tableColumn id="78" xr3:uid="{C1D7BE72-A6A5-439C-9658-BDBB9DCAC36F}" name="UPZ del ciudadano"/>
    <tableColumn id="79" xr3:uid="{420E2C35-4D1F-40CA-8CB9-636848FC4B75}" name="Barrio del ciudadano"/>
    <tableColumn id="80" xr3:uid="{C9869119-3BA1-47A2-8390-99EF37140CC4}" name="Estrato del ciudadano"/>
    <tableColumn id="81" xr3:uid="{40892A8F-2F9B-474D-9922-3DDAA47BB527}" name="Notificación física"/>
    <tableColumn id="82" xr3:uid="{3B37BBEB-8367-442F-997E-7973D9ACC560}" name="Notificación electrónica"/>
    <tableColumn id="83" xr3:uid="{05FFD2FD-A8F5-4490-89DB-F83A92F22C61}" name="Entidad que recibe"/>
    <tableColumn id="84" xr3:uid="{716BD4DF-B3CC-4202-A315-82D4511BA343}" name="Entidad que traslada"/>
    <tableColumn id="85" xr3:uid="{17585AF0-C0D0-4D68-842E-522BB221990F}" name="Transacción entidad"/>
    <tableColumn id="86" xr3:uid="{1D110B3F-564A-4009-ADAA-8BFFA0E050C2}" name="Tipo de ingreso"/>
    <tableColumn id="87" xr3:uid="{4C80FA96-FEB3-4979-AC5E-8EF84F4083BE}" name="Tipo de registro"/>
    <tableColumn id="88" xr3:uid="{7D347F39-D28E-4D95-9A50-C2253A50F1B9}" name="Comunes"/>
    <tableColumn id="89" xr3:uid="{E403F0CF-8E4C-4036-A80E-C71BB4258812}" name="Periodo"/>
    <tableColumn id="90" xr3:uid="{8195B631-0A99-4882-84B4-CCBC965B9D46}" name="Tipo de gestión"/>
    <tableColumn id="91" xr3:uid="{1BE25225-44DB-4E5E-B9F2-E7412F989066}" name="Tipo de pendiente"/>
    <tableColumn id="92" xr3:uid="{5FE37B04-6443-4EC7-A5E4-6A474D3E6E3D}" name="Gestión en rango días"/>
    <tableColumn id="93" xr3:uid="{F29AABE2-6F1C-4EA8-91A1-05A2FE5AA733}" name="Tipo reporte"/>
    <tableColumn id="94" xr3:uid="{C15FB37F-D9D1-4502-8172-36A909A531A8}" name="Tipo reporte por entidad"/>
    <tableColumn id="95" xr3:uid="{353987F6-DDCC-454F-8A76-75DAC2C19C6D}" name="Tipo de Re-ingreso"/>
    <tableColumn id="96" xr3:uid="{334FFC4C-D73E-406C-BD41-FB28BA34ADA7}" name="Estado del reingreso"/>
    <tableColumn id="97" xr3:uid="{DFA45348-CB67-442C-AFD5-977917B243AD}" name="Número de veces de reingreso"/>
    <tableColumn id="98" xr3:uid="{43DF3362-8399-4FFC-908B-29DAF6793FF0}" name="Tipo de traslado"/>
    <tableColumn id="99" xr3:uid="{202D7B0D-F1D4-4957-B566-B47E7F1509B3}" name="Exclui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3" t="s">
        <v>274</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7"/>
  <sheetViews>
    <sheetView showGridLines="0" zoomScale="60" zoomScaleNormal="60" workbookViewId="0">
      <selection activeCell="E20" sqref="E20:E27"/>
    </sheetView>
  </sheetViews>
  <sheetFormatPr baseColWidth="10" defaultColWidth="0" defaultRowHeight="15" zeroHeight="1"/>
  <cols>
    <col min="1" max="1" width="8.140625" customWidth="1"/>
    <col min="2" max="2" width="23.5703125" customWidth="1"/>
    <col min="3" max="3" width="31.140625" customWidth="1"/>
    <col min="4" max="4" width="21.85546875" customWidth="1"/>
    <col min="5" max="5" width="35" customWidth="1"/>
    <col min="6" max="6" width="28.42578125" customWidth="1"/>
    <col min="7" max="7" width="128.57031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22.5" customHeight="1">
      <c r="B10" s="1"/>
      <c r="C10" s="1"/>
      <c r="D10" s="1"/>
    </row>
    <row r="11" spans="2:8" ht="45" customHeight="1">
      <c r="B11" s="77" t="s">
        <v>275</v>
      </c>
      <c r="C11" s="77"/>
      <c r="D11" s="79"/>
      <c r="E11" s="79"/>
      <c r="F11" s="79"/>
      <c r="G11" s="79"/>
      <c r="H11" s="5"/>
    </row>
    <row r="12" spans="2:8" ht="15" customHeight="1">
      <c r="B12" s="77"/>
      <c r="C12" s="77"/>
      <c r="D12" s="79"/>
      <c r="E12" s="79"/>
      <c r="F12" s="79"/>
      <c r="G12" s="79"/>
      <c r="H12" s="5"/>
    </row>
    <row r="13" spans="2:8" ht="10.5" customHeight="1">
      <c r="B13" s="77"/>
      <c r="C13" s="77"/>
      <c r="D13" s="5"/>
      <c r="E13" s="5"/>
      <c r="F13" s="5"/>
      <c r="G13" s="5"/>
      <c r="H13" s="5"/>
    </row>
    <row r="14" spans="2:8" ht="26.25" customHeight="1">
      <c r="B14" s="77"/>
      <c r="C14" s="77"/>
      <c r="D14" s="78"/>
      <c r="E14" s="78"/>
      <c r="F14" s="78"/>
      <c r="G14" s="78"/>
      <c r="H14" s="78"/>
    </row>
    <row r="15" spans="2:8" ht="18" customHeight="1">
      <c r="D15" s="78"/>
      <c r="E15" s="78"/>
      <c r="F15" s="78"/>
      <c r="G15" s="78"/>
      <c r="H15" s="78"/>
    </row>
    <row r="16" spans="2:8"/>
    <row r="17" spans="1:9"/>
    <row r="18" spans="1:9" ht="15.75" thickBot="1"/>
    <row r="19" spans="1:9" ht="100.5" customHeight="1">
      <c r="B19" s="10" t="s">
        <v>205</v>
      </c>
      <c r="C19" s="11" t="s">
        <v>206</v>
      </c>
      <c r="D19" s="11" t="s">
        <v>207</v>
      </c>
      <c r="E19" s="11" t="s">
        <v>208</v>
      </c>
      <c r="F19" s="11" t="s">
        <v>143</v>
      </c>
      <c r="G19" s="11" t="s">
        <v>144</v>
      </c>
      <c r="H19" s="11" t="s">
        <v>209</v>
      </c>
      <c r="I19" s="12" t="s">
        <v>210</v>
      </c>
    </row>
    <row r="20" spans="1:9" ht="169.5" customHeight="1">
      <c r="A20" s="75">
        <v>1</v>
      </c>
      <c r="B20" s="18">
        <f>+'solc. acc.info.agosto'!B3</f>
        <v>3336152023</v>
      </c>
      <c r="C20" s="18" t="str">
        <f>+'solc. acc.info.agosto'!L3</f>
        <v>NIDIA JINETH GONZALEZ CARDENAS</v>
      </c>
      <c r="D20" s="18" t="str">
        <f>+'solc. acc.info.agosto'!O3</f>
        <v>WEB</v>
      </c>
      <c r="E20" s="18" t="str">
        <f>+'solc. acc.info.agosto'!P3</f>
        <v>SOLICITUD DE ACCESO A LA INFORMACION</v>
      </c>
      <c r="F20" s="18" t="str">
        <f>+'solc. acc.info.agosto'!R3</f>
        <v>Solucionado - Por traslado</v>
      </c>
      <c r="G20" s="19" t="s">
        <v>269</v>
      </c>
      <c r="H20" s="21">
        <f>+'solc. acc.info.agosto'!BD3</f>
        <v>1</v>
      </c>
      <c r="I20" s="18" t="str">
        <f>+'solc. acc.info.agosto'!CQ3</f>
        <v>GESTIONADO</v>
      </c>
    </row>
    <row r="21" spans="1:9" ht="183" customHeight="1">
      <c r="A21" s="75">
        <v>2</v>
      </c>
      <c r="B21" s="18">
        <f>+'solc. acc.info.agosto'!B4</f>
        <v>3336212023</v>
      </c>
      <c r="C21" s="18" t="str">
        <f>+'solc. acc.info.agosto'!L4</f>
        <v>NIDIA JINETH GONZALEZ CARDENAS</v>
      </c>
      <c r="D21" s="18" t="str">
        <f>+'solc. acc.info.agosto'!O4</f>
        <v>WEB</v>
      </c>
      <c r="E21" s="18" t="str">
        <f>+'solc. acc.info.agosto'!P4</f>
        <v>SOLICITUD DE ACCESO A LA INFORMACION</v>
      </c>
      <c r="F21" s="18" t="str">
        <f>+'solc. acc.info.agosto'!R4</f>
        <v>Solucionado - Por traslado</v>
      </c>
      <c r="G21" s="19" t="s">
        <v>270</v>
      </c>
      <c r="H21" s="21">
        <f>+'solc. acc.info.agosto'!BD4</f>
        <v>1</v>
      </c>
      <c r="I21" s="18" t="str">
        <f>+'solc. acc.info.agosto'!CQ4</f>
        <v>GESTIONADO</v>
      </c>
    </row>
    <row r="22" spans="1:9" ht="147.75" customHeight="1">
      <c r="A22" s="75">
        <v>3</v>
      </c>
      <c r="B22" s="18">
        <f>+'solc. acc.info.agosto'!B5</f>
        <v>3337232023</v>
      </c>
      <c r="C22" s="18" t="str">
        <f>+'solc. acc.info.agosto'!L5</f>
        <v>NIDIA JINETH GONZALEZ CARDENAS</v>
      </c>
      <c r="D22" s="18" t="str">
        <f>+'solc. acc.info.agosto'!O5</f>
        <v>WEB</v>
      </c>
      <c r="E22" s="18" t="str">
        <f>+'solc. acc.info.agosto'!P5</f>
        <v>SOLICITUD DE ACCESO A LA INFORMACION</v>
      </c>
      <c r="F22" s="18" t="str">
        <f>+'solc. acc.info.agosto'!R5</f>
        <v>Solucionado - Por traslado</v>
      </c>
      <c r="G22" s="19" t="s">
        <v>271</v>
      </c>
      <c r="H22" s="21">
        <f>+'solc. acc.info.agosto'!BD5</f>
        <v>1</v>
      </c>
      <c r="I22" s="18" t="str">
        <f>+'solc. acc.info.agosto'!CQ5</f>
        <v>GESTIONADO</v>
      </c>
    </row>
    <row r="23" spans="1:9" ht="132" customHeight="1">
      <c r="A23" s="75">
        <v>34</v>
      </c>
      <c r="B23" s="18">
        <f>+'solc. acc.info.agosto'!B6</f>
        <v>3569342023</v>
      </c>
      <c r="C23" s="18" t="str">
        <f>+'solc. acc.info.agosto'!L6</f>
        <v>NIDIA JINETH GONZALEZ CARDENAS</v>
      </c>
      <c r="D23" s="18" t="str">
        <f>+'solc. acc.info.agosto'!O6</f>
        <v>WEB</v>
      </c>
      <c r="E23" s="18" t="str">
        <f>+'solc. acc.info.agosto'!P6</f>
        <v>SOLICITUD DE ACCESO A LA INFORMACION</v>
      </c>
      <c r="F23" s="18" t="str">
        <f>+'solc. acc.info.agosto'!R6</f>
        <v>Solucionado - Por traslado</v>
      </c>
      <c r="G23" s="19" t="s">
        <v>235</v>
      </c>
      <c r="H23" s="21">
        <f>+'solc. acc.info.agosto'!BD6</f>
        <v>1</v>
      </c>
      <c r="I23" s="18" t="str">
        <f>+'solc. acc.info.agosto'!CQ6</f>
        <v>GESTIONADO</v>
      </c>
    </row>
    <row r="24" spans="1:9" ht="141" customHeight="1">
      <c r="A24" s="75">
        <v>5</v>
      </c>
      <c r="B24" s="18">
        <f>+'solc. acc.info.agosto'!B7</f>
        <v>3586262023</v>
      </c>
      <c r="C24" s="18" t="str">
        <f>+'solc. acc.info.agosto'!L7</f>
        <v>NIDIA JINETH GONZALEZ CARDENAS</v>
      </c>
      <c r="D24" s="18" t="str">
        <f>+'solc. acc.info.agosto'!O7</f>
        <v>WEB</v>
      </c>
      <c r="E24" s="18" t="str">
        <f>+'solc. acc.info.agosto'!P7</f>
        <v>SOLICITUD DE ACCESO A LA INFORMACION</v>
      </c>
      <c r="F24" s="18" t="str">
        <f>+'solc. acc.info.agosto'!R7</f>
        <v>Solucionado - Por respuesta definitiva</v>
      </c>
      <c r="G24" s="19" t="s">
        <v>240</v>
      </c>
      <c r="H24" s="21">
        <f>+'solc. acc.info.agosto'!BD7</f>
        <v>1</v>
      </c>
      <c r="I24" s="18" t="str">
        <f>+'solc. acc.info.agosto'!CQ7</f>
        <v>GESTIONADO</v>
      </c>
    </row>
    <row r="25" spans="1:9" ht="172.5" customHeight="1">
      <c r="A25" s="75">
        <v>6</v>
      </c>
      <c r="B25" s="18">
        <f>+'solc. acc.info.agosto'!B8</f>
        <v>3685152023</v>
      </c>
      <c r="C25" s="18" t="str">
        <f>+'solc. acc.info.agosto'!L8</f>
        <v>Olga Lucia Mesa Moreno</v>
      </c>
      <c r="D25" s="18" t="str">
        <f>+'solc. acc.info.agosto'!O8</f>
        <v>WEB</v>
      </c>
      <c r="E25" s="18" t="str">
        <f>+'solc. acc.info.agosto'!P8</f>
        <v>SOLICITUD DE ACCESO A LA INFORMACION</v>
      </c>
      <c r="F25" s="18" t="str">
        <f>+'solc. acc.info.agosto'!R8</f>
        <v>Solucionado - Por traslado</v>
      </c>
      <c r="G25" s="19" t="s">
        <v>247</v>
      </c>
      <c r="H25" s="21">
        <f>+'solc. acc.info.agosto'!BD8</f>
        <v>1</v>
      </c>
      <c r="I25" s="18" t="str">
        <f>+'solc. acc.info.agosto'!CQ8</f>
        <v>GESTIONADO</v>
      </c>
    </row>
    <row r="26" spans="1:9" ht="132" customHeight="1">
      <c r="A26" s="75">
        <v>7</v>
      </c>
      <c r="B26" s="18">
        <f>+'solc. acc.info.agosto'!B9</f>
        <v>3693812023</v>
      </c>
      <c r="C26" s="18" t="str">
        <f>+'solc. acc.info.agosto'!L9</f>
        <v>Olga Lucia Mesa Moreno</v>
      </c>
      <c r="D26" s="18" t="str">
        <f>+'solc. acc.info.agosto'!O9</f>
        <v>WEB</v>
      </c>
      <c r="E26" s="18" t="str">
        <f>+'solc. acc.info.agosto'!P9</f>
        <v>SOLICITUD DE ACCESO A LA INFORMACION</v>
      </c>
      <c r="F26" s="18" t="str">
        <f>+'solc. acc.info.agosto'!R9</f>
        <v>Cancelado - Por no peticion</v>
      </c>
      <c r="G26" s="19" t="s">
        <v>254</v>
      </c>
      <c r="H26" s="21">
        <f>+'solc. acc.info.agosto'!BD9</f>
        <v>1</v>
      </c>
      <c r="I26" s="18" t="str">
        <f>+'solc. acc.info.agosto'!CQ9</f>
        <v>GESTIONADO</v>
      </c>
    </row>
    <row r="27" spans="1:9" ht="132" customHeight="1">
      <c r="A27" s="75">
        <v>8</v>
      </c>
      <c r="B27" s="18">
        <f>+'solc. acc.info.agosto'!B10</f>
        <v>3733242023</v>
      </c>
      <c r="C27" s="18" t="str">
        <f>+'solc. acc.info.agosto'!L10</f>
        <v>Olga Lucia Mesa Moreno</v>
      </c>
      <c r="D27" s="18" t="str">
        <f>+'solc. acc.info.agosto'!O10</f>
        <v>WEB</v>
      </c>
      <c r="E27" s="18" t="str">
        <f>+'solc. acc.info.agosto'!P10</f>
        <v>SOLICITUD DE ACCESO A LA INFORMACION</v>
      </c>
      <c r="F27" s="18" t="str">
        <f>+'solc. acc.info.agosto'!R10</f>
        <v>Cancelado - Por no peticion</v>
      </c>
      <c r="G27" s="19" t="s">
        <v>272</v>
      </c>
      <c r="H27" s="21">
        <f>+'solc. acc.info.agosto'!BD10</f>
        <v>1</v>
      </c>
      <c r="I27" s="18" t="str">
        <f>+'solc. acc.info.agosto'!CQ10</f>
        <v>GESTIONADO</v>
      </c>
    </row>
    <row r="28" spans="1:9"/>
    <row r="29" spans="1:9"/>
    <row r="30" spans="1:9"/>
    <row r="31" spans="1:9"/>
    <row r="32" spans="1:9"/>
    <row r="33"/>
    <row r="34"/>
    <row r="35"/>
    <row r="36"/>
    <row r="37"/>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V10"/>
  <sheetViews>
    <sheetView zoomScale="106" zoomScaleNormal="106" workbookViewId="0">
      <pane xSplit="2" ySplit="2" topLeftCell="BC3" activePane="bottomRight" state="frozen"/>
      <selection pane="topRight" activeCell="C1" sqref="C1"/>
      <selection pane="bottomLeft" activeCell="A3" sqref="A3"/>
      <selection pane="bottomRight" activeCell="A2" sqref="A2:CV2"/>
    </sheetView>
  </sheetViews>
  <sheetFormatPr baseColWidth="10" defaultRowHeight="15"/>
  <cols>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5" width="10.85546875" customWidth="1"/>
    <col min="36" max="36" width="20.85546875" bestFit="1" customWidth="1"/>
    <col min="37" max="37" width="25.140625" customWidth="1"/>
    <col min="38" max="39" width="10.85546875" customWidth="1"/>
    <col min="40" max="40" width="19" customWidth="1"/>
    <col min="41" max="41" width="18.5703125" bestFit="1" customWidth="1"/>
    <col min="42" max="49" width="10.85546875" customWidth="1"/>
    <col min="50" max="50" width="20.42578125" bestFit="1" customWidth="1"/>
    <col min="51" max="53" width="10.85546875" customWidth="1"/>
    <col min="54" max="54" width="18" customWidth="1"/>
    <col min="55" max="55" width="14" style="14"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0">
      <c r="B1" s="30">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9">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0">
      <c r="A2" t="s">
        <v>220</v>
      </c>
      <c r="B2" t="s">
        <v>0</v>
      </c>
      <c r="C2" t="s">
        <v>1</v>
      </c>
      <c r="D2" t="s">
        <v>2</v>
      </c>
      <c r="E2" t="s">
        <v>3</v>
      </c>
      <c r="F2" t="s">
        <v>4</v>
      </c>
      <c r="G2" t="s">
        <v>5</v>
      </c>
      <c r="H2" t="s">
        <v>6</v>
      </c>
      <c r="I2" t="s">
        <v>7</v>
      </c>
      <c r="J2" t="s">
        <v>8</v>
      </c>
      <c r="K2" t="s">
        <v>9</v>
      </c>
      <c r="L2" t="s">
        <v>10</v>
      </c>
      <c r="M2" t="s">
        <v>11</v>
      </c>
      <c r="N2" t="s">
        <v>12</v>
      </c>
      <c r="O2" t="s">
        <v>13</v>
      </c>
      <c r="P2" t="s">
        <v>14</v>
      </c>
      <c r="Q2" t="s">
        <v>15</v>
      </c>
      <c r="R2" t="s">
        <v>16</v>
      </c>
      <c r="S2" t="s">
        <v>17</v>
      </c>
      <c r="T2" t="s">
        <v>18</v>
      </c>
      <c r="U2" t="s">
        <v>19</v>
      </c>
      <c r="V2" t="s">
        <v>20</v>
      </c>
      <c r="W2" t="s">
        <v>21</v>
      </c>
      <c r="X2" t="s">
        <v>22</v>
      </c>
      <c r="Y2" t="s">
        <v>23</v>
      </c>
      <c r="Z2" t="s">
        <v>24</v>
      </c>
      <c r="AA2" t="s">
        <v>25</v>
      </c>
      <c r="AB2" t="s">
        <v>26</v>
      </c>
      <c r="AC2" t="s">
        <v>27</v>
      </c>
      <c r="AD2" t="s">
        <v>28</v>
      </c>
      <c r="AE2" t="s">
        <v>29</v>
      </c>
      <c r="AF2" t="s">
        <v>30</v>
      </c>
      <c r="AG2" t="s">
        <v>31</v>
      </c>
      <c r="AH2" t="s">
        <v>32</v>
      </c>
      <c r="AI2" t="s">
        <v>33</v>
      </c>
      <c r="AJ2" t="s">
        <v>34</v>
      </c>
      <c r="AK2" t="s">
        <v>35</v>
      </c>
      <c r="AL2" t="s">
        <v>36</v>
      </c>
      <c r="AM2" s="6" t="s">
        <v>37</v>
      </c>
      <c r="AN2" s="6" t="s">
        <v>38</v>
      </c>
      <c r="AO2" s="6" t="s">
        <v>39</v>
      </c>
      <c r="AP2" s="6" t="s">
        <v>40</v>
      </c>
      <c r="AQ2" t="s">
        <v>41</v>
      </c>
      <c r="AR2" s="6" t="s">
        <v>42</v>
      </c>
      <c r="AS2" s="6" t="s">
        <v>43</v>
      </c>
      <c r="AT2" s="6" t="s">
        <v>44</v>
      </c>
      <c r="AU2" s="6" t="s">
        <v>45</v>
      </c>
      <c r="AV2" s="6" t="s">
        <v>46</v>
      </c>
      <c r="AW2" s="6" t="s">
        <v>47</v>
      </c>
      <c r="AX2" s="6" t="s">
        <v>48</v>
      </c>
      <c r="AY2" t="s">
        <v>49</v>
      </c>
      <c r="AZ2" t="s">
        <v>50</v>
      </c>
      <c r="BA2" s="6" t="s">
        <v>51</v>
      </c>
      <c r="BB2" s="6" t="s">
        <v>52</v>
      </c>
      <c r="BC2" s="6" t="s">
        <v>53</v>
      </c>
      <c r="BD2" t="s">
        <v>54</v>
      </c>
      <c r="BE2" t="s">
        <v>55</v>
      </c>
      <c r="BF2" t="s">
        <v>56</v>
      </c>
      <c r="BG2" t="s">
        <v>57</v>
      </c>
      <c r="BH2" s="6" t="s">
        <v>58</v>
      </c>
      <c r="BI2" t="s">
        <v>59</v>
      </c>
      <c r="BJ2" t="s">
        <v>60</v>
      </c>
      <c r="BK2" t="s">
        <v>61</v>
      </c>
      <c r="BL2" t="s">
        <v>62</v>
      </c>
      <c r="BM2" t="s">
        <v>63</v>
      </c>
      <c r="BN2" t="s">
        <v>64</v>
      </c>
      <c r="BO2" t="s">
        <v>65</v>
      </c>
      <c r="BP2" t="s">
        <v>66</v>
      </c>
      <c r="BQ2" t="s">
        <v>67</v>
      </c>
      <c r="BR2" t="s">
        <v>68</v>
      </c>
      <c r="BS2" t="s">
        <v>69</v>
      </c>
      <c r="BT2" t="s">
        <v>70</v>
      </c>
      <c r="BU2" t="s">
        <v>71</v>
      </c>
      <c r="BV2" t="s">
        <v>72</v>
      </c>
      <c r="BW2" t="s">
        <v>73</v>
      </c>
      <c r="BX2" t="s">
        <v>74</v>
      </c>
      <c r="BY2" t="s">
        <v>75</v>
      </c>
      <c r="BZ2" t="s">
        <v>76</v>
      </c>
      <c r="CA2" t="s">
        <v>77</v>
      </c>
      <c r="CB2" t="s">
        <v>78</v>
      </c>
      <c r="CC2" t="s">
        <v>79</v>
      </c>
      <c r="CD2" t="s">
        <v>80</v>
      </c>
      <c r="CE2" t="s">
        <v>81</v>
      </c>
      <c r="CF2" t="s">
        <v>82</v>
      </c>
      <c r="CG2" t="s">
        <v>83</v>
      </c>
      <c r="CH2" t="s">
        <v>84</v>
      </c>
      <c r="CI2" t="s">
        <v>85</v>
      </c>
      <c r="CJ2" t="s">
        <v>86</v>
      </c>
      <c r="CK2" t="s">
        <v>87</v>
      </c>
      <c r="CL2" t="s">
        <v>88</v>
      </c>
      <c r="CM2" t="s">
        <v>89</v>
      </c>
      <c r="CN2" t="s">
        <v>90</v>
      </c>
      <c r="CO2" t="s">
        <v>91</v>
      </c>
      <c r="CP2" t="s">
        <v>92</v>
      </c>
      <c r="CQ2" t="s">
        <v>93</v>
      </c>
      <c r="CR2" t="s">
        <v>94</v>
      </c>
      <c r="CS2" t="s">
        <v>95</v>
      </c>
      <c r="CT2" t="s">
        <v>96</v>
      </c>
      <c r="CU2" t="s">
        <v>97</v>
      </c>
      <c r="CV2" t="s">
        <v>98</v>
      </c>
    </row>
    <row r="3" spans="1:100">
      <c r="A3">
        <v>1</v>
      </c>
      <c r="B3">
        <v>3336152023</v>
      </c>
      <c r="C3" t="s">
        <v>99</v>
      </c>
      <c r="D3" t="s">
        <v>100</v>
      </c>
      <c r="E3" t="s">
        <v>101</v>
      </c>
      <c r="F3" t="s">
        <v>102</v>
      </c>
      <c r="G3" t="s">
        <v>103</v>
      </c>
      <c r="I3" t="s">
        <v>104</v>
      </c>
      <c r="J3" t="s">
        <v>127</v>
      </c>
      <c r="K3" t="s">
        <v>128</v>
      </c>
      <c r="L3" t="s">
        <v>222</v>
      </c>
      <c r="M3" t="s">
        <v>107</v>
      </c>
      <c r="O3" t="s">
        <v>121</v>
      </c>
      <c r="P3" t="s">
        <v>108</v>
      </c>
      <c r="Q3" t="s">
        <v>171</v>
      </c>
      <c r="R3" t="s">
        <v>155</v>
      </c>
      <c r="S3" t="s">
        <v>155</v>
      </c>
      <c r="T3" t="s">
        <v>223</v>
      </c>
      <c r="U3" t="s">
        <v>110</v>
      </c>
      <c r="W3" t="s">
        <v>111</v>
      </c>
      <c r="X3" t="s">
        <v>111</v>
      </c>
      <c r="Y3" t="s">
        <v>111</v>
      </c>
      <c r="AB3" t="s">
        <v>111</v>
      </c>
      <c r="AM3" s="6">
        <v>45139</v>
      </c>
      <c r="AN3" s="6">
        <v>45140</v>
      </c>
      <c r="AO3" s="6">
        <v>45139.452303240738</v>
      </c>
      <c r="AP3" s="6">
        <v>45140</v>
      </c>
      <c r="AR3" s="6">
        <v>45139</v>
      </c>
      <c r="AS3" s="6" t="s">
        <v>113</v>
      </c>
      <c r="AT3" s="6" t="s">
        <v>113</v>
      </c>
      <c r="AU3" s="6" t="s">
        <v>113</v>
      </c>
      <c r="AV3" s="6" t="s">
        <v>113</v>
      </c>
      <c r="AW3" s="6" t="s">
        <v>113</v>
      </c>
      <c r="AX3" s="6">
        <v>45154</v>
      </c>
      <c r="AY3">
        <v>10</v>
      </c>
      <c r="BA3" s="6" t="s">
        <v>113</v>
      </c>
      <c r="BB3" s="6">
        <v>45139.464050925926</v>
      </c>
      <c r="BC3" s="6">
        <v>45140.465439814812</v>
      </c>
      <c r="BD3">
        <v>1</v>
      </c>
      <c r="BE3">
        <v>0</v>
      </c>
      <c r="BF3" t="s">
        <v>114</v>
      </c>
      <c r="BG3" t="s">
        <v>10</v>
      </c>
      <c r="BH3" s="6">
        <v>45141</v>
      </c>
      <c r="BI3">
        <v>2</v>
      </c>
      <c r="BJ3">
        <v>0</v>
      </c>
      <c r="BK3" t="s">
        <v>224</v>
      </c>
      <c r="BL3" t="s">
        <v>224</v>
      </c>
      <c r="BM3" t="s">
        <v>122</v>
      </c>
      <c r="BN3" t="s">
        <v>122</v>
      </c>
      <c r="BO3" t="s">
        <v>123</v>
      </c>
      <c r="BP3" t="s">
        <v>225</v>
      </c>
      <c r="BQ3" t="s">
        <v>115</v>
      </c>
      <c r="BR3" t="s">
        <v>124</v>
      </c>
      <c r="BS3" t="s">
        <v>226</v>
      </c>
      <c r="BT3">
        <v>1018432513</v>
      </c>
      <c r="BU3" t="s">
        <v>212</v>
      </c>
      <c r="BV3" t="s">
        <v>227</v>
      </c>
      <c r="BX3">
        <v>3148172595</v>
      </c>
      <c r="BY3" t="s">
        <v>228</v>
      </c>
      <c r="BZ3" t="s">
        <v>168</v>
      </c>
      <c r="CA3" t="s">
        <v>229</v>
      </c>
      <c r="CB3" t="s">
        <v>230</v>
      </c>
      <c r="CC3">
        <v>3</v>
      </c>
      <c r="CD3" t="s">
        <v>111</v>
      </c>
      <c r="CE3" t="s">
        <v>112</v>
      </c>
      <c r="CF3" t="s">
        <v>231</v>
      </c>
      <c r="CG3" t="s">
        <v>101</v>
      </c>
      <c r="CH3">
        <v>1</v>
      </c>
      <c r="CI3" t="s">
        <v>180</v>
      </c>
      <c r="CJ3" t="s">
        <v>125</v>
      </c>
      <c r="CL3" t="s">
        <v>126</v>
      </c>
      <c r="CM3" t="s">
        <v>117</v>
      </c>
      <c r="CN3" t="s">
        <v>113</v>
      </c>
      <c r="CP3" t="s">
        <v>119</v>
      </c>
      <c r="CQ3" t="s">
        <v>120</v>
      </c>
    </row>
    <row r="4" spans="1:100">
      <c r="A4">
        <v>2</v>
      </c>
      <c r="B4">
        <v>3336212023</v>
      </c>
      <c r="C4" t="s">
        <v>99</v>
      </c>
      <c r="D4" t="s">
        <v>100</v>
      </c>
      <c r="E4" t="s">
        <v>101</v>
      </c>
      <c r="F4" t="s">
        <v>102</v>
      </c>
      <c r="G4" t="s">
        <v>103</v>
      </c>
      <c r="I4" t="s">
        <v>104</v>
      </c>
      <c r="J4" t="s">
        <v>127</v>
      </c>
      <c r="K4" t="s">
        <v>128</v>
      </c>
      <c r="L4" t="s">
        <v>222</v>
      </c>
      <c r="M4" t="s">
        <v>107</v>
      </c>
      <c r="O4" t="s">
        <v>121</v>
      </c>
      <c r="P4" t="s">
        <v>108</v>
      </c>
      <c r="Q4" t="s">
        <v>109</v>
      </c>
      <c r="R4" t="s">
        <v>155</v>
      </c>
      <c r="S4" t="s">
        <v>155</v>
      </c>
      <c r="T4" t="s">
        <v>232</v>
      </c>
      <c r="U4" t="s">
        <v>110</v>
      </c>
      <c r="W4" t="s">
        <v>111</v>
      </c>
      <c r="X4" t="s">
        <v>111</v>
      </c>
      <c r="Y4" t="s">
        <v>111</v>
      </c>
      <c r="AB4" t="s">
        <v>111</v>
      </c>
      <c r="AM4" s="6">
        <v>45139</v>
      </c>
      <c r="AN4" s="6">
        <v>45140</v>
      </c>
      <c r="AO4" s="6">
        <v>45139.482430555552</v>
      </c>
      <c r="AP4" s="6">
        <v>45140</v>
      </c>
      <c r="AR4" s="6">
        <v>45139</v>
      </c>
      <c r="AS4" s="6" t="s">
        <v>113</v>
      </c>
      <c r="AT4" s="6" t="s">
        <v>113</v>
      </c>
      <c r="AU4" s="6" t="s">
        <v>113</v>
      </c>
      <c r="AV4" s="6" t="s">
        <v>113</v>
      </c>
      <c r="AW4" s="6" t="s">
        <v>113</v>
      </c>
      <c r="AX4" s="6">
        <v>45154</v>
      </c>
      <c r="AY4">
        <v>10</v>
      </c>
      <c r="BA4" s="6" t="s">
        <v>113</v>
      </c>
      <c r="BB4" s="6">
        <v>45139.490624999999</v>
      </c>
      <c r="BC4" s="6">
        <v>45154.520624999997</v>
      </c>
      <c r="BD4">
        <v>1</v>
      </c>
      <c r="BE4">
        <v>0</v>
      </c>
      <c r="BF4" t="s">
        <v>114</v>
      </c>
      <c r="BG4" t="s">
        <v>10</v>
      </c>
      <c r="BH4" s="6">
        <v>45141</v>
      </c>
      <c r="BI4">
        <v>2</v>
      </c>
      <c r="BJ4">
        <v>0</v>
      </c>
      <c r="BK4" t="s">
        <v>233</v>
      </c>
      <c r="BL4" t="s">
        <v>233</v>
      </c>
      <c r="BM4" t="s">
        <v>122</v>
      </c>
      <c r="BN4" t="s">
        <v>122</v>
      </c>
      <c r="BO4" t="s">
        <v>123</v>
      </c>
      <c r="BP4" t="s">
        <v>225</v>
      </c>
      <c r="BQ4" t="s">
        <v>115</v>
      </c>
      <c r="BR4" t="s">
        <v>124</v>
      </c>
      <c r="BS4" t="s">
        <v>226</v>
      </c>
      <c r="BT4">
        <v>1018432513</v>
      </c>
      <c r="BU4" t="s">
        <v>212</v>
      </c>
      <c r="BV4" t="s">
        <v>227</v>
      </c>
      <c r="BX4">
        <v>3148172595</v>
      </c>
      <c r="BY4" t="s">
        <v>228</v>
      </c>
      <c r="BZ4" t="s">
        <v>168</v>
      </c>
      <c r="CA4" t="s">
        <v>229</v>
      </c>
      <c r="CB4" t="s">
        <v>230</v>
      </c>
      <c r="CC4">
        <v>3</v>
      </c>
      <c r="CD4" t="s">
        <v>111</v>
      </c>
      <c r="CE4" t="s">
        <v>112</v>
      </c>
      <c r="CF4" t="s">
        <v>231</v>
      </c>
      <c r="CG4" t="s">
        <v>101</v>
      </c>
      <c r="CH4">
        <v>1</v>
      </c>
      <c r="CI4" t="s">
        <v>116</v>
      </c>
      <c r="CJ4" t="s">
        <v>125</v>
      </c>
      <c r="CL4" t="s">
        <v>126</v>
      </c>
      <c r="CM4" t="s">
        <v>117</v>
      </c>
      <c r="CN4" t="s">
        <v>113</v>
      </c>
      <c r="CP4" t="s">
        <v>119</v>
      </c>
      <c r="CQ4" t="s">
        <v>120</v>
      </c>
    </row>
    <row r="5" spans="1:100">
      <c r="A5">
        <v>3</v>
      </c>
      <c r="B5">
        <v>3337232023</v>
      </c>
      <c r="C5" t="s">
        <v>99</v>
      </c>
      <c r="D5" t="s">
        <v>100</v>
      </c>
      <c r="E5" t="s">
        <v>101</v>
      </c>
      <c r="F5" t="s">
        <v>102</v>
      </c>
      <c r="G5" t="s">
        <v>103</v>
      </c>
      <c r="I5" t="s">
        <v>104</v>
      </c>
      <c r="J5" t="s">
        <v>127</v>
      </c>
      <c r="K5" t="s">
        <v>128</v>
      </c>
      <c r="L5" t="s">
        <v>222</v>
      </c>
      <c r="M5" t="s">
        <v>107</v>
      </c>
      <c r="O5" t="s">
        <v>121</v>
      </c>
      <c r="P5" t="s">
        <v>108</v>
      </c>
      <c r="Q5" t="s">
        <v>171</v>
      </c>
      <c r="R5" t="s">
        <v>155</v>
      </c>
      <c r="S5" t="s">
        <v>155</v>
      </c>
      <c r="T5" t="s">
        <v>223</v>
      </c>
      <c r="U5" t="s">
        <v>110</v>
      </c>
      <c r="W5" t="s">
        <v>111</v>
      </c>
      <c r="X5" t="s">
        <v>111</v>
      </c>
      <c r="Y5" t="s">
        <v>111</v>
      </c>
      <c r="AB5" t="s">
        <v>111</v>
      </c>
      <c r="AM5" s="6">
        <v>45139</v>
      </c>
      <c r="AN5" s="6">
        <v>45140</v>
      </c>
      <c r="AO5" s="6">
        <v>45139.473541666666</v>
      </c>
      <c r="AP5" s="6">
        <v>45140</v>
      </c>
      <c r="AR5" s="6">
        <v>45139</v>
      </c>
      <c r="AS5" s="6" t="s">
        <v>113</v>
      </c>
      <c r="AT5" s="6" t="s">
        <v>113</v>
      </c>
      <c r="AU5" s="6" t="s">
        <v>113</v>
      </c>
      <c r="AV5" s="6" t="s">
        <v>113</v>
      </c>
      <c r="AW5" s="6" t="s">
        <v>113</v>
      </c>
      <c r="AX5" s="6">
        <v>45154</v>
      </c>
      <c r="AY5">
        <v>10</v>
      </c>
      <c r="BA5" s="6" t="s">
        <v>113</v>
      </c>
      <c r="BB5" s="6">
        <v>45139.477314814816</v>
      </c>
      <c r="BC5" s="6">
        <v>45139.68644675926</v>
      </c>
      <c r="BD5">
        <v>1</v>
      </c>
      <c r="BE5">
        <v>0</v>
      </c>
      <c r="BF5" t="s">
        <v>114</v>
      </c>
      <c r="BG5" t="s">
        <v>10</v>
      </c>
      <c r="BH5" s="6">
        <v>45141</v>
      </c>
      <c r="BI5">
        <v>2</v>
      </c>
      <c r="BJ5">
        <v>0</v>
      </c>
      <c r="BK5" t="s">
        <v>234</v>
      </c>
      <c r="BL5" t="s">
        <v>234</v>
      </c>
      <c r="BM5" t="s">
        <v>122</v>
      </c>
      <c r="BN5" t="s">
        <v>122</v>
      </c>
      <c r="BO5" t="s">
        <v>123</v>
      </c>
      <c r="BP5" t="s">
        <v>225</v>
      </c>
      <c r="BQ5" t="s">
        <v>115</v>
      </c>
      <c r="BR5" t="s">
        <v>124</v>
      </c>
      <c r="BS5" t="s">
        <v>226</v>
      </c>
      <c r="BT5">
        <v>1018432513</v>
      </c>
      <c r="BU5" t="s">
        <v>212</v>
      </c>
      <c r="BV5" t="s">
        <v>227</v>
      </c>
      <c r="BX5">
        <v>3148172595</v>
      </c>
      <c r="BY5" t="s">
        <v>228</v>
      </c>
      <c r="BZ5" t="s">
        <v>168</v>
      </c>
      <c r="CA5" t="s">
        <v>229</v>
      </c>
      <c r="CB5" t="s">
        <v>230</v>
      </c>
      <c r="CC5">
        <v>3</v>
      </c>
      <c r="CD5" t="s">
        <v>111</v>
      </c>
      <c r="CE5" t="s">
        <v>112</v>
      </c>
      <c r="CF5" t="s">
        <v>231</v>
      </c>
      <c r="CG5" t="s">
        <v>101</v>
      </c>
      <c r="CH5">
        <v>1</v>
      </c>
      <c r="CI5" t="s">
        <v>180</v>
      </c>
      <c r="CJ5" t="s">
        <v>125</v>
      </c>
      <c r="CL5" t="s">
        <v>126</v>
      </c>
      <c r="CM5" t="s">
        <v>117</v>
      </c>
      <c r="CN5" t="s">
        <v>113</v>
      </c>
      <c r="CP5" t="s">
        <v>119</v>
      </c>
      <c r="CQ5" t="s">
        <v>120</v>
      </c>
    </row>
    <row r="6" spans="1:100">
      <c r="A6">
        <v>4</v>
      </c>
      <c r="B6">
        <v>3569342023</v>
      </c>
      <c r="C6" t="s">
        <v>99</v>
      </c>
      <c r="D6" t="s">
        <v>100</v>
      </c>
      <c r="E6" t="s">
        <v>101</v>
      </c>
      <c r="F6" t="s">
        <v>102</v>
      </c>
      <c r="G6" t="s">
        <v>103</v>
      </c>
      <c r="I6" t="s">
        <v>104</v>
      </c>
      <c r="J6" t="s">
        <v>127</v>
      </c>
      <c r="K6" t="s">
        <v>128</v>
      </c>
      <c r="L6" t="s">
        <v>222</v>
      </c>
      <c r="M6" t="s">
        <v>107</v>
      </c>
      <c r="O6" t="s">
        <v>121</v>
      </c>
      <c r="P6" t="s">
        <v>108</v>
      </c>
      <c r="Q6" t="s">
        <v>171</v>
      </c>
      <c r="R6" t="s">
        <v>155</v>
      </c>
      <c r="S6" t="s">
        <v>155</v>
      </c>
      <c r="T6" t="s">
        <v>235</v>
      </c>
      <c r="U6" t="s">
        <v>110</v>
      </c>
      <c r="W6" t="s">
        <v>111</v>
      </c>
      <c r="X6" t="s">
        <v>112</v>
      </c>
      <c r="Y6" t="s">
        <v>111</v>
      </c>
      <c r="AB6" t="s">
        <v>111</v>
      </c>
      <c r="AE6" t="s">
        <v>168</v>
      </c>
      <c r="AF6" t="s">
        <v>169</v>
      </c>
      <c r="AG6" t="s">
        <v>236</v>
      </c>
      <c r="AH6">
        <v>6</v>
      </c>
      <c r="AI6" s="44">
        <v>-7404675722122190</v>
      </c>
      <c r="AJ6" s="44">
        <v>4669352526250840</v>
      </c>
      <c r="AM6" s="6">
        <v>45156</v>
      </c>
      <c r="AN6" s="6">
        <v>45160</v>
      </c>
      <c r="AO6" s="6">
        <v>45156.926377314812</v>
      </c>
      <c r="AP6" s="6">
        <v>45160</v>
      </c>
      <c r="AR6" s="6">
        <v>45156</v>
      </c>
      <c r="AS6" s="6" t="s">
        <v>113</v>
      </c>
      <c r="AT6" s="6" t="s">
        <v>113</v>
      </c>
      <c r="AU6" s="6" t="s">
        <v>113</v>
      </c>
      <c r="AV6" s="6" t="s">
        <v>113</v>
      </c>
      <c r="AW6" s="6" t="s">
        <v>113</v>
      </c>
      <c r="AX6" s="6">
        <v>45173</v>
      </c>
      <c r="AY6">
        <v>9</v>
      </c>
      <c r="BA6" s="6" t="s">
        <v>113</v>
      </c>
      <c r="BB6" s="6">
        <v>45160.318981481483</v>
      </c>
      <c r="BC6" s="6">
        <v>45162.419733796298</v>
      </c>
      <c r="BD6">
        <v>1</v>
      </c>
      <c r="BE6">
        <v>0</v>
      </c>
      <c r="BF6" t="s">
        <v>114</v>
      </c>
      <c r="BG6" t="s">
        <v>10</v>
      </c>
      <c r="BH6" s="6">
        <v>45161</v>
      </c>
      <c r="BI6">
        <v>2</v>
      </c>
      <c r="BJ6">
        <v>0</v>
      </c>
      <c r="BK6" t="s">
        <v>237</v>
      </c>
      <c r="BL6" t="s">
        <v>237</v>
      </c>
      <c r="BM6" t="s">
        <v>122</v>
      </c>
      <c r="BN6" t="s">
        <v>122</v>
      </c>
      <c r="BO6" t="s">
        <v>123</v>
      </c>
      <c r="BP6" t="s">
        <v>225</v>
      </c>
      <c r="BQ6" t="s">
        <v>213</v>
      </c>
      <c r="BR6" t="s">
        <v>124</v>
      </c>
      <c r="BS6" t="s">
        <v>238</v>
      </c>
      <c r="BT6">
        <v>80853503</v>
      </c>
      <c r="BU6" t="s">
        <v>212</v>
      </c>
      <c r="BV6" t="s">
        <v>239</v>
      </c>
      <c r="CD6" t="s">
        <v>111</v>
      </c>
      <c r="CE6" t="s">
        <v>112</v>
      </c>
      <c r="CF6" t="s">
        <v>179</v>
      </c>
      <c r="CG6" t="s">
        <v>101</v>
      </c>
      <c r="CH6">
        <v>1</v>
      </c>
      <c r="CI6" t="s">
        <v>180</v>
      </c>
      <c r="CJ6" t="s">
        <v>125</v>
      </c>
      <c r="CL6" t="s">
        <v>126</v>
      </c>
      <c r="CM6" t="s">
        <v>117</v>
      </c>
      <c r="CN6" t="s">
        <v>113</v>
      </c>
      <c r="CO6" t="s">
        <v>118</v>
      </c>
      <c r="CP6" t="s">
        <v>119</v>
      </c>
      <c r="CQ6" t="s">
        <v>120</v>
      </c>
    </row>
    <row r="7" spans="1:100">
      <c r="A7">
        <v>5</v>
      </c>
      <c r="B7">
        <v>3586262023</v>
      </c>
      <c r="C7" t="s">
        <v>99</v>
      </c>
      <c r="D7" t="s">
        <v>100</v>
      </c>
      <c r="E7" t="s">
        <v>101</v>
      </c>
      <c r="F7" t="s">
        <v>102</v>
      </c>
      <c r="G7" t="s">
        <v>103</v>
      </c>
      <c r="I7" t="s">
        <v>104</v>
      </c>
      <c r="J7" t="s">
        <v>104</v>
      </c>
      <c r="K7" t="s">
        <v>148</v>
      </c>
      <c r="L7" t="s">
        <v>222</v>
      </c>
      <c r="M7" t="s">
        <v>107</v>
      </c>
      <c r="O7" t="s">
        <v>121</v>
      </c>
      <c r="P7" t="s">
        <v>108</v>
      </c>
      <c r="Q7" t="s">
        <v>171</v>
      </c>
      <c r="R7" t="s">
        <v>221</v>
      </c>
      <c r="S7" t="s">
        <v>221</v>
      </c>
      <c r="T7" t="s">
        <v>240</v>
      </c>
      <c r="U7" t="s">
        <v>130</v>
      </c>
      <c r="W7" t="s">
        <v>111</v>
      </c>
      <c r="X7" t="s">
        <v>112</v>
      </c>
      <c r="Y7" t="s">
        <v>111</v>
      </c>
      <c r="AB7" t="s">
        <v>111</v>
      </c>
      <c r="AE7" t="s">
        <v>216</v>
      </c>
      <c r="AF7" t="s">
        <v>241</v>
      </c>
      <c r="AG7" t="s">
        <v>242</v>
      </c>
      <c r="AH7">
        <v>3</v>
      </c>
      <c r="AI7" s="44">
        <v>-74114294269</v>
      </c>
      <c r="AJ7" s="44">
        <v>458748239800002</v>
      </c>
      <c r="AM7" s="6">
        <v>45160</v>
      </c>
      <c r="AN7" s="6">
        <v>45161</v>
      </c>
      <c r="AO7" s="6">
        <v>45160.46261574074</v>
      </c>
      <c r="AP7" s="6">
        <v>45161</v>
      </c>
      <c r="AR7" s="6">
        <v>45160</v>
      </c>
      <c r="AS7" s="6" t="s">
        <v>113</v>
      </c>
      <c r="AT7" s="6" t="s">
        <v>113</v>
      </c>
      <c r="AU7" s="6" t="s">
        <v>113</v>
      </c>
      <c r="AV7" s="6" t="s">
        <v>113</v>
      </c>
      <c r="AW7" s="6" t="s">
        <v>113</v>
      </c>
      <c r="AX7" s="6">
        <v>45174</v>
      </c>
      <c r="AY7">
        <v>10</v>
      </c>
      <c r="BA7" s="6" t="s">
        <v>113</v>
      </c>
      <c r="BB7" s="6">
        <v>45160.605416666665</v>
      </c>
      <c r="BC7" s="6">
        <v>45160.605416666665</v>
      </c>
      <c r="BD7">
        <v>1</v>
      </c>
      <c r="BE7">
        <v>0</v>
      </c>
      <c r="BF7" t="s">
        <v>114</v>
      </c>
      <c r="BG7" t="s">
        <v>10</v>
      </c>
      <c r="BH7" s="6">
        <v>45162</v>
      </c>
      <c r="BI7">
        <v>2</v>
      </c>
      <c r="BJ7">
        <v>0</v>
      </c>
      <c r="BK7" t="s">
        <v>243</v>
      </c>
      <c r="BL7" t="s">
        <v>243</v>
      </c>
      <c r="BM7" t="s">
        <v>122</v>
      </c>
      <c r="BN7" t="s">
        <v>122</v>
      </c>
      <c r="BO7" t="s">
        <v>123</v>
      </c>
      <c r="BP7" t="s">
        <v>225</v>
      </c>
      <c r="BQ7" t="s">
        <v>115</v>
      </c>
      <c r="BR7" t="s">
        <v>124</v>
      </c>
      <c r="BS7" t="s">
        <v>244</v>
      </c>
      <c r="BT7">
        <v>41769143</v>
      </c>
      <c r="BU7" t="s">
        <v>212</v>
      </c>
      <c r="BV7" t="s">
        <v>245</v>
      </c>
      <c r="BW7">
        <v>3004281115</v>
      </c>
      <c r="BX7">
        <v>3004281115</v>
      </c>
      <c r="BY7" t="s">
        <v>246</v>
      </c>
      <c r="BZ7" t="s">
        <v>216</v>
      </c>
      <c r="CA7" t="s">
        <v>241</v>
      </c>
      <c r="CB7" t="s">
        <v>242</v>
      </c>
      <c r="CC7">
        <v>3</v>
      </c>
      <c r="CD7" t="s">
        <v>111</v>
      </c>
      <c r="CE7" t="s">
        <v>112</v>
      </c>
      <c r="CH7">
        <v>1</v>
      </c>
      <c r="CI7" t="s">
        <v>180</v>
      </c>
      <c r="CJ7" t="s">
        <v>125</v>
      </c>
      <c r="CL7" t="s">
        <v>126</v>
      </c>
      <c r="CM7" t="s">
        <v>117</v>
      </c>
      <c r="CN7" t="s">
        <v>113</v>
      </c>
      <c r="CP7" t="s">
        <v>119</v>
      </c>
      <c r="CQ7" t="s">
        <v>120</v>
      </c>
    </row>
    <row r="8" spans="1:100">
      <c r="A8">
        <v>6</v>
      </c>
      <c r="B8">
        <v>3685152023</v>
      </c>
      <c r="C8" t="s">
        <v>99</v>
      </c>
      <c r="D8" t="s">
        <v>100</v>
      </c>
      <c r="E8" t="s">
        <v>101</v>
      </c>
      <c r="F8" t="s">
        <v>102</v>
      </c>
      <c r="G8" t="s">
        <v>103</v>
      </c>
      <c r="I8" t="s">
        <v>104</v>
      </c>
      <c r="J8" t="s">
        <v>127</v>
      </c>
      <c r="K8" t="s">
        <v>128</v>
      </c>
      <c r="L8" t="s">
        <v>153</v>
      </c>
      <c r="M8" t="s">
        <v>107</v>
      </c>
      <c r="O8" t="s">
        <v>121</v>
      </c>
      <c r="P8" t="s">
        <v>108</v>
      </c>
      <c r="Q8" t="s">
        <v>171</v>
      </c>
      <c r="R8" t="s">
        <v>155</v>
      </c>
      <c r="S8" t="s">
        <v>155</v>
      </c>
      <c r="T8" t="s">
        <v>247</v>
      </c>
      <c r="U8" t="s">
        <v>110</v>
      </c>
      <c r="W8" t="s">
        <v>111</v>
      </c>
      <c r="X8" t="s">
        <v>111</v>
      </c>
      <c r="Y8" t="s">
        <v>111</v>
      </c>
      <c r="AB8" t="s">
        <v>111</v>
      </c>
      <c r="AE8" t="s">
        <v>248</v>
      </c>
      <c r="AF8" t="s">
        <v>249</v>
      </c>
      <c r="AG8" t="s">
        <v>250</v>
      </c>
      <c r="AH8">
        <v>1</v>
      </c>
      <c r="AM8" s="6">
        <v>45166</v>
      </c>
      <c r="AN8" s="6">
        <v>45167</v>
      </c>
      <c r="AO8" s="6">
        <v>45166.91883101852</v>
      </c>
      <c r="AP8" s="6">
        <v>45167</v>
      </c>
      <c r="AR8" s="6">
        <v>45166</v>
      </c>
      <c r="AS8" s="6" t="s">
        <v>113</v>
      </c>
      <c r="AT8" s="6" t="s">
        <v>113</v>
      </c>
      <c r="AU8" s="6" t="s">
        <v>113</v>
      </c>
      <c r="AV8" s="6" t="s">
        <v>113</v>
      </c>
      <c r="AW8" s="6" t="s">
        <v>113</v>
      </c>
      <c r="AX8" s="6">
        <v>45180</v>
      </c>
      <c r="AY8">
        <v>9</v>
      </c>
      <c r="BA8" s="6" t="s">
        <v>113</v>
      </c>
      <c r="BB8" s="6">
        <v>45167.327615740738</v>
      </c>
      <c r="BC8" s="6" t="s">
        <v>113</v>
      </c>
      <c r="BD8">
        <v>1</v>
      </c>
      <c r="BE8">
        <v>0</v>
      </c>
      <c r="BF8" t="s">
        <v>114</v>
      </c>
      <c r="BG8" t="s">
        <v>10</v>
      </c>
      <c r="BH8" s="6">
        <v>45168</v>
      </c>
      <c r="BI8">
        <v>2</v>
      </c>
      <c r="BJ8">
        <v>0</v>
      </c>
      <c r="BK8" t="s">
        <v>251</v>
      </c>
      <c r="BL8" t="s">
        <v>251</v>
      </c>
      <c r="BM8" t="s">
        <v>122</v>
      </c>
      <c r="BN8" t="s">
        <v>122</v>
      </c>
      <c r="BO8" t="s">
        <v>123</v>
      </c>
      <c r="BP8" t="s">
        <v>154</v>
      </c>
      <c r="BQ8" t="s">
        <v>115</v>
      </c>
      <c r="BR8" t="s">
        <v>124</v>
      </c>
      <c r="BS8" t="s">
        <v>252</v>
      </c>
      <c r="BT8">
        <v>1003481647</v>
      </c>
      <c r="BU8" t="s">
        <v>212</v>
      </c>
      <c r="BV8" t="s">
        <v>253</v>
      </c>
      <c r="BW8">
        <v>3219177077</v>
      </c>
      <c r="BX8">
        <v>3219177077</v>
      </c>
      <c r="BZ8" t="s">
        <v>248</v>
      </c>
      <c r="CA8" t="s">
        <v>249</v>
      </c>
      <c r="CB8" t="s">
        <v>250</v>
      </c>
      <c r="CC8">
        <v>1</v>
      </c>
      <c r="CD8" t="s">
        <v>111</v>
      </c>
      <c r="CE8" t="s">
        <v>112</v>
      </c>
      <c r="CF8" t="s">
        <v>179</v>
      </c>
      <c r="CG8" t="s">
        <v>101</v>
      </c>
      <c r="CH8">
        <v>1</v>
      </c>
      <c r="CI8" t="s">
        <v>180</v>
      </c>
      <c r="CJ8" t="s">
        <v>125</v>
      </c>
      <c r="CL8" t="s">
        <v>126</v>
      </c>
      <c r="CM8" t="s">
        <v>117</v>
      </c>
      <c r="CN8" t="s">
        <v>113</v>
      </c>
      <c r="CO8" t="s">
        <v>118</v>
      </c>
      <c r="CP8" t="s">
        <v>119</v>
      </c>
      <c r="CQ8" t="s">
        <v>120</v>
      </c>
    </row>
    <row r="9" spans="1:100">
      <c r="A9">
        <v>7</v>
      </c>
      <c r="B9">
        <v>3693812023</v>
      </c>
      <c r="C9" t="s">
        <v>99</v>
      </c>
      <c r="D9" t="s">
        <v>100</v>
      </c>
      <c r="E9" t="s">
        <v>101</v>
      </c>
      <c r="F9" t="s">
        <v>102</v>
      </c>
      <c r="G9" t="s">
        <v>103</v>
      </c>
      <c r="I9" t="s">
        <v>104</v>
      </c>
      <c r="J9" t="s">
        <v>105</v>
      </c>
      <c r="K9" t="s">
        <v>106</v>
      </c>
      <c r="L9" t="s">
        <v>153</v>
      </c>
      <c r="M9" t="s">
        <v>107</v>
      </c>
      <c r="O9" t="s">
        <v>121</v>
      </c>
      <c r="P9" t="s">
        <v>108</v>
      </c>
      <c r="Q9" t="s">
        <v>171</v>
      </c>
      <c r="R9" t="s">
        <v>215</v>
      </c>
      <c r="S9" t="s">
        <v>215</v>
      </c>
      <c r="T9" t="s">
        <v>254</v>
      </c>
      <c r="U9" t="s">
        <v>110</v>
      </c>
      <c r="W9" t="s">
        <v>111</v>
      </c>
      <c r="X9" t="s">
        <v>112</v>
      </c>
      <c r="Y9" t="s">
        <v>111</v>
      </c>
      <c r="AB9" t="s">
        <v>111</v>
      </c>
      <c r="AE9" t="s">
        <v>255</v>
      </c>
      <c r="AF9" t="s">
        <v>256</v>
      </c>
      <c r="AG9" t="s">
        <v>257</v>
      </c>
      <c r="AH9">
        <v>2</v>
      </c>
      <c r="AI9" s="44">
        <v>-7408675</v>
      </c>
      <c r="AJ9" s="44">
        <v>4740929</v>
      </c>
      <c r="AM9" s="6">
        <v>45167</v>
      </c>
      <c r="AN9" s="6">
        <v>45168</v>
      </c>
      <c r="AO9" s="6">
        <v>45167.486331018517</v>
      </c>
      <c r="AP9" s="6">
        <v>45168</v>
      </c>
      <c r="AR9" s="6">
        <v>45167</v>
      </c>
      <c r="AS9" s="6" t="s">
        <v>113</v>
      </c>
      <c r="AT9" s="6" t="s">
        <v>113</v>
      </c>
      <c r="AU9" s="6" t="s">
        <v>113</v>
      </c>
      <c r="AV9" s="6" t="s">
        <v>113</v>
      </c>
      <c r="AW9" s="6" t="s">
        <v>113</v>
      </c>
      <c r="AX9" s="6">
        <v>45181</v>
      </c>
      <c r="AY9">
        <v>10</v>
      </c>
      <c r="BA9" s="6" t="s">
        <v>113</v>
      </c>
      <c r="BB9" s="6">
        <v>45167.568148148152</v>
      </c>
      <c r="BC9" s="6">
        <v>45167.568148148152</v>
      </c>
      <c r="BD9">
        <v>1</v>
      </c>
      <c r="BE9">
        <v>0</v>
      </c>
      <c r="BF9" t="s">
        <v>114</v>
      </c>
      <c r="BG9" t="s">
        <v>10</v>
      </c>
      <c r="BH9" s="6">
        <v>45169</v>
      </c>
      <c r="BI9">
        <v>2</v>
      </c>
      <c r="BJ9">
        <v>0</v>
      </c>
      <c r="BK9" t="s">
        <v>258</v>
      </c>
      <c r="BL9" t="s">
        <v>258</v>
      </c>
      <c r="BM9" t="s">
        <v>122</v>
      </c>
      <c r="BN9" t="s">
        <v>122</v>
      </c>
      <c r="BO9" t="s">
        <v>123</v>
      </c>
      <c r="BP9" t="s">
        <v>154</v>
      </c>
      <c r="BQ9" t="s">
        <v>115</v>
      </c>
      <c r="BR9" t="s">
        <v>124</v>
      </c>
      <c r="BS9" t="s">
        <v>259</v>
      </c>
      <c r="BT9">
        <v>79241741</v>
      </c>
      <c r="BU9" t="s">
        <v>212</v>
      </c>
      <c r="BV9" t="s">
        <v>260</v>
      </c>
      <c r="BW9">
        <v>4648964</v>
      </c>
      <c r="BX9">
        <v>3115132177</v>
      </c>
      <c r="BY9" t="s">
        <v>261</v>
      </c>
      <c r="CD9" t="s">
        <v>111</v>
      </c>
      <c r="CE9" t="s">
        <v>112</v>
      </c>
      <c r="CH9">
        <v>1</v>
      </c>
      <c r="CI9" t="s">
        <v>180</v>
      </c>
      <c r="CJ9" t="s">
        <v>125</v>
      </c>
      <c r="CL9" t="s">
        <v>126</v>
      </c>
      <c r="CM9" t="s">
        <v>117</v>
      </c>
      <c r="CN9" t="s">
        <v>113</v>
      </c>
      <c r="CP9" t="s">
        <v>119</v>
      </c>
      <c r="CQ9" t="s">
        <v>120</v>
      </c>
    </row>
    <row r="10" spans="1:100">
      <c r="A10">
        <v>8</v>
      </c>
      <c r="B10">
        <v>3733242023</v>
      </c>
      <c r="C10" t="s">
        <v>99</v>
      </c>
      <c r="D10" t="s">
        <v>100</v>
      </c>
      <c r="E10" t="s">
        <v>101</v>
      </c>
      <c r="F10" t="s">
        <v>102</v>
      </c>
      <c r="G10" t="s">
        <v>103</v>
      </c>
      <c r="I10" t="s">
        <v>104</v>
      </c>
      <c r="J10" t="s">
        <v>105</v>
      </c>
      <c r="K10" t="s">
        <v>106</v>
      </c>
      <c r="L10" t="s">
        <v>153</v>
      </c>
      <c r="M10" t="s">
        <v>107</v>
      </c>
      <c r="O10" t="s">
        <v>121</v>
      </c>
      <c r="P10" t="s">
        <v>108</v>
      </c>
      <c r="Q10" t="s">
        <v>171</v>
      </c>
      <c r="R10" t="s">
        <v>215</v>
      </c>
      <c r="S10" t="s">
        <v>215</v>
      </c>
      <c r="T10" t="s">
        <v>262</v>
      </c>
      <c r="U10" t="s">
        <v>110</v>
      </c>
      <c r="W10" t="s">
        <v>111</v>
      </c>
      <c r="X10" t="s">
        <v>111</v>
      </c>
      <c r="Y10" t="s">
        <v>111</v>
      </c>
      <c r="AB10" t="s">
        <v>111</v>
      </c>
      <c r="AE10" t="s">
        <v>216</v>
      </c>
      <c r="AF10" t="s">
        <v>217</v>
      </c>
      <c r="AG10" t="s">
        <v>263</v>
      </c>
      <c r="AH10">
        <v>2</v>
      </c>
      <c r="AI10" s="44">
        <v>-74110722922</v>
      </c>
      <c r="AJ10" s="44">
        <v>4557177276</v>
      </c>
      <c r="AM10" s="6">
        <v>45169</v>
      </c>
      <c r="AN10" s="6">
        <v>45170</v>
      </c>
      <c r="AO10" s="6">
        <v>45169.559166666666</v>
      </c>
      <c r="AP10" s="6">
        <v>45170</v>
      </c>
      <c r="AR10" s="6">
        <v>45169</v>
      </c>
      <c r="AS10" s="6" t="s">
        <v>113</v>
      </c>
      <c r="AT10" s="6" t="s">
        <v>113</v>
      </c>
      <c r="AU10" s="6" t="s">
        <v>113</v>
      </c>
      <c r="AV10" s="6" t="s">
        <v>113</v>
      </c>
      <c r="AW10" s="6" t="s">
        <v>113</v>
      </c>
      <c r="AX10" s="6">
        <v>45183</v>
      </c>
      <c r="AY10">
        <v>10</v>
      </c>
      <c r="BA10" s="6" t="s">
        <v>113</v>
      </c>
      <c r="BB10" s="6">
        <v>45169.68677083333</v>
      </c>
      <c r="BC10" s="6">
        <v>45169.68677083333</v>
      </c>
      <c r="BD10">
        <v>1</v>
      </c>
      <c r="BE10">
        <v>0</v>
      </c>
      <c r="BF10" t="s">
        <v>114</v>
      </c>
      <c r="BG10" t="s">
        <v>10</v>
      </c>
      <c r="BH10" s="6">
        <v>45173</v>
      </c>
      <c r="BI10">
        <v>2</v>
      </c>
      <c r="BJ10">
        <v>0</v>
      </c>
      <c r="BK10" t="s">
        <v>264</v>
      </c>
      <c r="BL10" t="s">
        <v>265</v>
      </c>
      <c r="BM10" t="s">
        <v>122</v>
      </c>
      <c r="BN10" t="s">
        <v>122</v>
      </c>
      <c r="BO10" t="s">
        <v>123</v>
      </c>
      <c r="BP10" t="s">
        <v>154</v>
      </c>
      <c r="BQ10" t="s">
        <v>115</v>
      </c>
      <c r="BR10" t="s">
        <v>124</v>
      </c>
      <c r="BS10" t="s">
        <v>266</v>
      </c>
      <c r="BT10">
        <v>52461889</v>
      </c>
      <c r="BU10" t="s">
        <v>212</v>
      </c>
      <c r="BV10" t="s">
        <v>267</v>
      </c>
      <c r="BW10">
        <v>7519791</v>
      </c>
      <c r="BX10">
        <v>3108676463</v>
      </c>
      <c r="BY10" t="s">
        <v>268</v>
      </c>
      <c r="BZ10" t="s">
        <v>216</v>
      </c>
      <c r="CA10" t="s">
        <v>217</v>
      </c>
      <c r="CB10" t="s">
        <v>263</v>
      </c>
      <c r="CC10">
        <v>2</v>
      </c>
      <c r="CD10" t="s">
        <v>111</v>
      </c>
      <c r="CE10" t="s">
        <v>112</v>
      </c>
      <c r="CH10">
        <v>1</v>
      </c>
      <c r="CI10" t="s">
        <v>180</v>
      </c>
      <c r="CJ10" t="s">
        <v>125</v>
      </c>
      <c r="CL10" t="s">
        <v>126</v>
      </c>
      <c r="CM10" t="s">
        <v>117</v>
      </c>
      <c r="CN10" t="s">
        <v>113</v>
      </c>
      <c r="CP10" t="s">
        <v>119</v>
      </c>
      <c r="CQ10" t="s">
        <v>120</v>
      </c>
    </row>
  </sheetData>
  <phoneticPr fontId="26"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4"/>
  <sheetViews>
    <sheetView showGridLines="0" zoomScale="80" zoomScaleNormal="80" workbookViewId="0">
      <selection activeCell="F18" sqref="F18:G29"/>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81" t="s">
        <v>132</v>
      </c>
      <c r="D15" s="81"/>
    </row>
    <row r="16" spans="3:4" ht="15" customHeight="1">
      <c r="C16" s="81"/>
      <c r="D16" s="81"/>
    </row>
    <row r="17" spans="3:7" ht="28.5" customHeight="1">
      <c r="C17" s="2"/>
    </row>
    <row r="18" spans="3:7" ht="15" customHeight="1">
      <c r="C18" s="85" t="s">
        <v>273</v>
      </c>
      <c r="D18" s="85"/>
      <c r="E18" s="3"/>
      <c r="F18" s="85" t="s">
        <v>276</v>
      </c>
      <c r="G18" s="85"/>
    </row>
    <row r="19" spans="3:7" ht="30.75" customHeight="1">
      <c r="C19" s="85"/>
      <c r="D19" s="85"/>
      <c r="E19" s="3"/>
      <c r="F19" s="85"/>
      <c r="G19" s="85"/>
    </row>
    <row r="20" spans="3:7" ht="30.75" customHeight="1">
      <c r="C20" s="85"/>
      <c r="D20" s="85"/>
      <c r="E20" s="3"/>
      <c r="F20" s="85"/>
      <c r="G20" s="85"/>
    </row>
    <row r="21" spans="3:7" ht="30.75" customHeight="1">
      <c r="C21" s="85"/>
      <c r="D21" s="85"/>
      <c r="E21" s="3"/>
      <c r="F21" s="85"/>
      <c r="G21" s="85"/>
    </row>
    <row r="22" spans="3:7" ht="30.75" customHeight="1">
      <c r="C22" s="85"/>
      <c r="D22" s="85"/>
      <c r="E22" s="3"/>
      <c r="F22" s="85"/>
      <c r="G22" s="85"/>
    </row>
    <row r="23" spans="3:7" ht="30.75" customHeight="1">
      <c r="C23" s="85"/>
      <c r="D23" s="85"/>
      <c r="E23" s="3"/>
      <c r="F23" s="85"/>
      <c r="G23" s="85"/>
    </row>
    <row r="24" spans="3:7" ht="41.25" customHeight="1">
      <c r="C24" s="85"/>
      <c r="D24" s="85"/>
      <c r="E24" s="3"/>
      <c r="F24" s="85"/>
      <c r="G24" s="85"/>
    </row>
    <row r="25" spans="3:7" ht="30.75" customHeight="1">
      <c r="C25" s="85"/>
      <c r="D25" s="85"/>
      <c r="E25" s="3"/>
      <c r="F25" s="85"/>
      <c r="G25" s="85"/>
    </row>
    <row r="26" spans="3:7" ht="30.75" customHeight="1">
      <c r="C26" s="85"/>
      <c r="D26" s="85"/>
      <c r="E26" s="3"/>
      <c r="F26" s="85"/>
      <c r="G26" s="85"/>
    </row>
    <row r="27" spans="3:7" ht="57.75" customHeight="1">
      <c r="C27" s="85"/>
      <c r="D27" s="85"/>
      <c r="E27" s="3"/>
      <c r="F27" s="85"/>
      <c r="G27" s="85"/>
    </row>
    <row r="28" spans="3:7" ht="3.75" customHeight="1">
      <c r="C28" s="85"/>
      <c r="D28" s="85"/>
      <c r="E28" s="3"/>
      <c r="F28" s="85"/>
      <c r="G28" s="85"/>
    </row>
    <row r="29" spans="3:7" ht="10.5" hidden="1" customHeight="1">
      <c r="C29" s="85"/>
      <c r="D29" s="85"/>
      <c r="E29" s="3"/>
      <c r="F29" s="85"/>
      <c r="G29" s="85"/>
    </row>
    <row r="30" spans="3:7" ht="15"/>
    <row r="31" spans="3:7" ht="81" customHeight="1">
      <c r="C31" s="24" t="s">
        <v>133</v>
      </c>
      <c r="D31" s="24" t="s">
        <v>134</v>
      </c>
      <c r="E31" s="83" t="s">
        <v>135</v>
      </c>
      <c r="F31" s="83"/>
      <c r="G31" s="24" t="s">
        <v>136</v>
      </c>
    </row>
    <row r="32" spans="3:7" ht="42" customHeight="1">
      <c r="C32" s="25">
        <v>8</v>
      </c>
      <c r="D32" s="25">
        <v>5</v>
      </c>
      <c r="E32" s="82">
        <v>8</v>
      </c>
      <c r="F32" s="82"/>
      <c r="G32" s="25">
        <v>0</v>
      </c>
    </row>
    <row r="33" spans="3:9" ht="30.75" customHeight="1">
      <c r="C33" s="80" t="s">
        <v>211</v>
      </c>
      <c r="D33" s="80"/>
      <c r="E33" s="80"/>
      <c r="F33" s="80"/>
      <c r="G33" s="80"/>
      <c r="I33" s="1"/>
    </row>
    <row r="34" spans="3:9" ht="27" customHeight="1">
      <c r="C34" s="84"/>
      <c r="D34" s="84"/>
      <c r="E34" s="84"/>
      <c r="F34" s="84"/>
      <c r="G34" s="84"/>
    </row>
    <row r="35" spans="3:9" ht="15"/>
    <row r="36" spans="3:9" ht="15"/>
    <row r="37" spans="3:9" ht="15" hidden="1"/>
    <row r="43" spans="3:9" ht="15" hidden="1"/>
    <row r="44" spans="3:9" ht="31.35" hidden="1" customHeight="1"/>
  </sheetData>
  <mergeCells count="7">
    <mergeCell ref="C33:G33"/>
    <mergeCell ref="C15:D16"/>
    <mergeCell ref="E32:F32"/>
    <mergeCell ref="E31:F31"/>
    <mergeCell ref="C34:G34"/>
    <mergeCell ref="F18:G29"/>
    <mergeCell ref="C18:D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5"/>
  <sheetViews>
    <sheetView topLeftCell="E3" zoomScale="90" zoomScaleNormal="90" workbookViewId="0">
      <selection activeCell="Q6" sqref="Q6:Q13"/>
    </sheetView>
  </sheetViews>
  <sheetFormatPr baseColWidth="10" defaultColWidth="11.42578125" defaultRowHeight="15"/>
  <cols>
    <col min="1" max="2" width="2.140625" style="14" customWidth="1"/>
    <col min="3" max="3" width="4.42578125" style="40" customWidth="1"/>
    <col min="4" max="4" width="19.42578125" style="14" customWidth="1"/>
    <col min="5" max="5" width="22.5703125" style="14" bestFit="1" customWidth="1"/>
    <col min="6" max="6" width="14" style="14" customWidth="1"/>
    <col min="7" max="7" width="16.85546875" style="14" customWidth="1"/>
    <col min="8" max="8" width="15" style="14" customWidth="1"/>
    <col min="9" max="9" width="15.7109375" style="32" customWidth="1"/>
    <col min="10" max="10" width="14" style="14" bestFit="1" customWidth="1"/>
    <col min="11" max="11" width="22.7109375" style="14" customWidth="1"/>
    <col min="12" max="12" width="26.42578125" style="14" customWidth="1"/>
    <col min="13" max="13" width="35.28515625" style="14" bestFit="1" customWidth="1"/>
    <col min="14" max="14" width="27.140625" style="39" bestFit="1" customWidth="1"/>
    <col min="15" max="18" width="11.42578125" style="14"/>
    <col min="19" max="19" width="11.42578125" style="14" customWidth="1"/>
    <col min="20" max="21" width="14.85546875" style="14" customWidth="1"/>
    <col min="22" max="22" width="5.42578125" style="14" customWidth="1"/>
    <col min="23" max="24" width="10.85546875" style="14" customWidth="1"/>
    <col min="25" max="25" width="14.42578125" style="14" customWidth="1"/>
    <col min="26" max="16384" width="11.42578125" style="14"/>
  </cols>
  <sheetData>
    <row r="1" spans="1:28">
      <c r="T1" s="31" t="s">
        <v>186</v>
      </c>
      <c r="U1" s="32">
        <f ca="1">TODAY()</f>
        <v>45182</v>
      </c>
    </row>
    <row r="2" spans="1:28" ht="15.75" thickBot="1">
      <c r="T2" s="33"/>
      <c r="U2" s="34"/>
      <c r="Y2" s="37"/>
    </row>
    <row r="3" spans="1:28" s="16" customFormat="1" ht="61.5">
      <c r="B3" s="15" t="s">
        <v>187</v>
      </c>
      <c r="C3" s="41"/>
      <c r="I3" s="45"/>
      <c r="N3" s="46"/>
      <c r="Q3" s="86" t="s">
        <v>188</v>
      </c>
      <c r="R3" s="87"/>
      <c r="S3" s="87"/>
      <c r="T3" s="88"/>
      <c r="W3" s="31"/>
      <c r="X3" s="32"/>
      <c r="Y3" s="14"/>
      <c r="Z3" s="14"/>
      <c r="AA3" s="14"/>
      <c r="AB3" s="14"/>
    </row>
    <row r="4" spans="1:28" ht="48">
      <c r="D4" s="14" t="s">
        <v>0</v>
      </c>
      <c r="E4" s="14" t="s">
        <v>37</v>
      </c>
      <c r="F4" s="14" t="s">
        <v>52</v>
      </c>
      <c r="G4" s="14" t="s">
        <v>93</v>
      </c>
      <c r="H4" s="14" t="s">
        <v>39</v>
      </c>
      <c r="I4" s="32" t="s">
        <v>53</v>
      </c>
      <c r="J4" s="14" t="s">
        <v>54</v>
      </c>
      <c r="K4" s="47" t="s">
        <v>194</v>
      </c>
      <c r="L4" s="47" t="s">
        <v>196</v>
      </c>
      <c r="M4" s="47" t="s">
        <v>39</v>
      </c>
      <c r="N4" s="48" t="s">
        <v>52</v>
      </c>
      <c r="O4" s="47" t="s">
        <v>203</v>
      </c>
      <c r="P4" s="47" t="s">
        <v>195</v>
      </c>
      <c r="Q4" s="47" t="s">
        <v>190</v>
      </c>
      <c r="R4" s="49"/>
      <c r="W4" s="35"/>
      <c r="X4" s="36"/>
      <c r="Y4" s="38" t="s">
        <v>204</v>
      </c>
    </row>
    <row r="5" spans="1:28">
      <c r="C5" s="40">
        <v>1</v>
      </c>
      <c r="D5" s="14">
        <v>3144692023</v>
      </c>
      <c r="E5" s="32">
        <v>45122</v>
      </c>
      <c r="F5" s="32">
        <v>45149.426458333335</v>
      </c>
      <c r="G5" s="14" t="s">
        <v>120</v>
      </c>
      <c r="H5" s="32">
        <v>45139.413090277776</v>
      </c>
      <c r="I5" s="32" t="s">
        <v>113</v>
      </c>
      <c r="J5" s="14">
        <v>17</v>
      </c>
      <c r="K5" s="50">
        <f>+J5</f>
        <v>17</v>
      </c>
      <c r="L5" s="51">
        <f>NETWORKDAYS.INTL(H5,F5,1,$Y$5:$Y$13)</f>
        <v>9</v>
      </c>
      <c r="M5" s="52">
        <f>+H5</f>
        <v>45139.413090277776</v>
      </c>
      <c r="N5" s="53">
        <f>+F5</f>
        <v>45149.426458333335</v>
      </c>
      <c r="O5" s="54">
        <v>10</v>
      </c>
      <c r="P5" s="55">
        <f>WORKDAY(M5,O5,Y$5:Y$13)</f>
        <v>45153</v>
      </c>
      <c r="Q5" s="56">
        <f>NETWORKDAYS.INTL(M5,N5,1,$Y$5:$Y$13)</f>
        <v>9</v>
      </c>
      <c r="R5" s="17"/>
      <c r="Y5" s="32">
        <v>44935</v>
      </c>
    </row>
    <row r="6" spans="1:28" s="59" customFormat="1">
      <c r="C6" s="70">
        <v>2</v>
      </c>
      <c r="D6" s="59">
        <v>3336152023</v>
      </c>
      <c r="E6" s="66">
        <v>45139</v>
      </c>
      <c r="F6" s="66">
        <v>45139.464050925926</v>
      </c>
      <c r="G6" s="59" t="s">
        <v>120</v>
      </c>
      <c r="H6" s="66">
        <v>45139.452303240738</v>
      </c>
      <c r="I6" s="66">
        <v>45140.465439814812</v>
      </c>
      <c r="J6" s="59">
        <v>1</v>
      </c>
      <c r="K6" s="71">
        <f t="shared" ref="K6:K12" si="0">+J6</f>
        <v>1</v>
      </c>
      <c r="L6" s="51">
        <f t="shared" ref="L6:L13" si="1">NETWORKDAYS.INTL(H6,F6,1,$Y$5:$Y$13)</f>
        <v>1</v>
      </c>
      <c r="M6" s="72">
        <f t="shared" ref="M6:M12" si="2">+H6</f>
        <v>45139.452303240738</v>
      </c>
      <c r="N6" s="53">
        <f t="shared" ref="N6:N13" si="3">+F6</f>
        <v>45139.464050925926</v>
      </c>
      <c r="O6" s="73">
        <v>10</v>
      </c>
      <c r="P6" s="55">
        <f t="shared" ref="P6:P13" si="4">WORKDAY(M6,O6,Y$5:Y$13)</f>
        <v>45153</v>
      </c>
      <c r="Q6" s="56">
        <f t="shared" ref="Q6:Q13" si="5">NETWORKDAYS.INTL(M6,N6,1,$Y$5:$Y$13)</f>
        <v>1</v>
      </c>
      <c r="R6" s="74"/>
      <c r="Y6" s="66">
        <v>45005</v>
      </c>
    </row>
    <row r="7" spans="1:28">
      <c r="C7" s="40">
        <v>3</v>
      </c>
      <c r="D7" s="14">
        <v>3336212023</v>
      </c>
      <c r="E7" s="32">
        <v>45139</v>
      </c>
      <c r="F7" s="32">
        <v>45139.490624999999</v>
      </c>
      <c r="G7" s="14" t="s">
        <v>120</v>
      </c>
      <c r="H7" s="32">
        <v>45139.482430555552</v>
      </c>
      <c r="I7" s="32">
        <v>45154.520624999997</v>
      </c>
      <c r="J7" s="14">
        <v>1</v>
      </c>
      <c r="K7" s="50">
        <f t="shared" si="0"/>
        <v>1</v>
      </c>
      <c r="L7" s="51">
        <f t="shared" si="1"/>
        <v>1</v>
      </c>
      <c r="M7" s="52">
        <f t="shared" si="2"/>
        <v>45139.482430555552</v>
      </c>
      <c r="N7" s="53">
        <f t="shared" si="3"/>
        <v>45139.490624999999</v>
      </c>
      <c r="O7" s="54">
        <v>10</v>
      </c>
      <c r="P7" s="55">
        <f t="shared" si="4"/>
        <v>45153</v>
      </c>
      <c r="Q7" s="56">
        <f t="shared" si="5"/>
        <v>1</v>
      </c>
      <c r="R7" s="17"/>
      <c r="Y7" s="32">
        <v>45022</v>
      </c>
    </row>
    <row r="8" spans="1:28">
      <c r="C8" s="40">
        <v>4</v>
      </c>
      <c r="D8" s="14">
        <v>3337232023</v>
      </c>
      <c r="E8" s="32">
        <v>45139</v>
      </c>
      <c r="F8" s="32">
        <v>45139.477314814816</v>
      </c>
      <c r="G8" s="14" t="s">
        <v>120</v>
      </c>
      <c r="H8" s="32">
        <v>45139.473541666666</v>
      </c>
      <c r="I8" s="32">
        <v>45139.68644675926</v>
      </c>
      <c r="J8" s="14">
        <v>1</v>
      </c>
      <c r="K8" s="50">
        <f t="shared" si="0"/>
        <v>1</v>
      </c>
      <c r="L8" s="51">
        <f t="shared" si="1"/>
        <v>1</v>
      </c>
      <c r="M8" s="52">
        <f t="shared" si="2"/>
        <v>45139.473541666666</v>
      </c>
      <c r="N8" s="53">
        <f t="shared" si="3"/>
        <v>45139.477314814816</v>
      </c>
      <c r="O8" s="54">
        <v>10</v>
      </c>
      <c r="P8" s="55">
        <f t="shared" si="4"/>
        <v>45153</v>
      </c>
      <c r="Q8" s="56">
        <f t="shared" si="5"/>
        <v>1</v>
      </c>
      <c r="R8" s="17"/>
      <c r="Y8" s="32">
        <v>45023</v>
      </c>
    </row>
    <row r="9" spans="1:28" s="57" customFormat="1">
      <c r="C9" s="40">
        <v>5</v>
      </c>
      <c r="D9" s="14">
        <v>3569342023</v>
      </c>
      <c r="E9" s="32">
        <v>45156</v>
      </c>
      <c r="F9" s="32">
        <v>45160.318981481483</v>
      </c>
      <c r="G9" s="14" t="s">
        <v>120</v>
      </c>
      <c r="H9" s="32">
        <v>45156.926377314812</v>
      </c>
      <c r="I9" s="32">
        <v>45162.419733796298</v>
      </c>
      <c r="J9" s="14">
        <v>1</v>
      </c>
      <c r="K9" s="50">
        <f t="shared" si="0"/>
        <v>1</v>
      </c>
      <c r="L9" s="51">
        <f t="shared" si="1"/>
        <v>3</v>
      </c>
      <c r="M9" s="52">
        <f t="shared" si="2"/>
        <v>45156.926377314812</v>
      </c>
      <c r="N9" s="53">
        <f t="shared" si="3"/>
        <v>45160.318981481483</v>
      </c>
      <c r="O9" s="54">
        <v>10</v>
      </c>
      <c r="P9" s="55">
        <f t="shared" si="4"/>
        <v>45170</v>
      </c>
      <c r="Q9" s="56">
        <f t="shared" si="5"/>
        <v>3</v>
      </c>
      <c r="R9" s="58"/>
      <c r="Y9" s="32">
        <v>45047</v>
      </c>
    </row>
    <row r="10" spans="1:28" s="57" customFormat="1">
      <c r="C10" s="40">
        <v>6</v>
      </c>
      <c r="D10" s="14">
        <v>3586262023</v>
      </c>
      <c r="E10" s="32">
        <v>45160</v>
      </c>
      <c r="F10" s="32">
        <v>45160.605416666665</v>
      </c>
      <c r="G10" s="14" t="s">
        <v>120</v>
      </c>
      <c r="H10" s="32">
        <v>45160.46261574074</v>
      </c>
      <c r="I10" s="32">
        <v>45160.605416666665</v>
      </c>
      <c r="J10" s="14">
        <v>1</v>
      </c>
      <c r="K10" s="50">
        <f t="shared" si="0"/>
        <v>1</v>
      </c>
      <c r="L10" s="51">
        <f t="shared" si="1"/>
        <v>1</v>
      </c>
      <c r="M10" s="52">
        <f t="shared" si="2"/>
        <v>45160.46261574074</v>
      </c>
      <c r="N10" s="53">
        <f t="shared" si="3"/>
        <v>45160.605416666665</v>
      </c>
      <c r="O10" s="54">
        <v>10</v>
      </c>
      <c r="P10" s="55">
        <f t="shared" si="4"/>
        <v>45174</v>
      </c>
      <c r="Q10" s="56">
        <f t="shared" si="5"/>
        <v>1</v>
      </c>
      <c r="Y10" s="32">
        <v>45068</v>
      </c>
    </row>
    <row r="11" spans="1:28" s="57" customFormat="1">
      <c r="A11" s="14"/>
      <c r="B11" s="14"/>
      <c r="C11" s="40">
        <v>7</v>
      </c>
      <c r="D11" s="14">
        <v>3685152023</v>
      </c>
      <c r="E11" s="32">
        <v>45166</v>
      </c>
      <c r="F11" s="32">
        <v>45167.327615740738</v>
      </c>
      <c r="G11" s="14" t="s">
        <v>120</v>
      </c>
      <c r="H11" s="32">
        <v>45166.91883101852</v>
      </c>
      <c r="I11" s="32" t="s">
        <v>113</v>
      </c>
      <c r="J11" s="14">
        <v>1</v>
      </c>
      <c r="K11" s="50">
        <f t="shared" si="0"/>
        <v>1</v>
      </c>
      <c r="L11" s="51">
        <f t="shared" si="1"/>
        <v>2</v>
      </c>
      <c r="M11" s="52">
        <f t="shared" si="2"/>
        <v>45166.91883101852</v>
      </c>
      <c r="N11" s="53">
        <f t="shared" si="3"/>
        <v>45167.327615740738</v>
      </c>
      <c r="O11" s="54">
        <v>10</v>
      </c>
      <c r="P11" s="55">
        <f t="shared" si="4"/>
        <v>45180</v>
      </c>
      <c r="Q11" s="56">
        <f t="shared" si="5"/>
        <v>2</v>
      </c>
      <c r="R11" s="14"/>
      <c r="S11" s="14"/>
      <c r="Y11" s="32">
        <v>45089</v>
      </c>
    </row>
    <row r="12" spans="1:28" s="57" customFormat="1">
      <c r="A12" s="14"/>
      <c r="B12" s="14"/>
      <c r="C12" s="40">
        <v>8</v>
      </c>
      <c r="D12" s="14">
        <v>3693812023</v>
      </c>
      <c r="E12" s="32">
        <v>45167</v>
      </c>
      <c r="F12" s="32">
        <v>45167.568148148152</v>
      </c>
      <c r="G12" s="14" t="s">
        <v>120</v>
      </c>
      <c r="H12" s="32">
        <v>45167.486331018517</v>
      </c>
      <c r="I12" s="32">
        <v>45167.568148148152</v>
      </c>
      <c r="J12" s="14">
        <v>1</v>
      </c>
      <c r="K12" s="50">
        <f t="shared" si="0"/>
        <v>1</v>
      </c>
      <c r="L12" s="51">
        <f t="shared" si="1"/>
        <v>1</v>
      </c>
      <c r="M12" s="52">
        <f t="shared" si="2"/>
        <v>45167.486331018517</v>
      </c>
      <c r="N12" s="53">
        <f t="shared" si="3"/>
        <v>45167.568148148152</v>
      </c>
      <c r="O12" s="54">
        <v>10</v>
      </c>
      <c r="P12" s="55">
        <f t="shared" si="4"/>
        <v>45181</v>
      </c>
      <c r="Q12" s="56">
        <f t="shared" si="5"/>
        <v>1</v>
      </c>
      <c r="R12" s="14"/>
      <c r="S12" s="14"/>
      <c r="Y12" s="32">
        <v>45096</v>
      </c>
    </row>
    <row r="13" spans="1:28">
      <c r="C13" s="40">
        <v>9</v>
      </c>
      <c r="D13" s="14">
        <v>3733242023</v>
      </c>
      <c r="E13" s="32">
        <v>45169</v>
      </c>
      <c r="F13" s="32">
        <v>45169.68677083333</v>
      </c>
      <c r="G13" s="14" t="s">
        <v>120</v>
      </c>
      <c r="H13" s="32">
        <v>45169.559166666666</v>
      </c>
      <c r="I13" s="32">
        <v>45169.68677083333</v>
      </c>
      <c r="J13" s="14">
        <v>1</v>
      </c>
      <c r="K13" s="50">
        <f t="shared" ref="K13" si="6">+J13</f>
        <v>1</v>
      </c>
      <c r="L13" s="51">
        <f t="shared" si="1"/>
        <v>1</v>
      </c>
      <c r="M13" s="52">
        <f t="shared" ref="M13" si="7">+H13</f>
        <v>45169.559166666666</v>
      </c>
      <c r="N13" s="53">
        <f t="shared" si="3"/>
        <v>45169.68677083333</v>
      </c>
      <c r="O13" s="54">
        <v>10</v>
      </c>
      <c r="P13" s="55">
        <f t="shared" si="4"/>
        <v>45183</v>
      </c>
      <c r="Q13" s="56">
        <f t="shared" si="5"/>
        <v>1</v>
      </c>
      <c r="Y13" s="32">
        <v>45110</v>
      </c>
    </row>
    <row r="16" spans="1:28">
      <c r="D16" s="14" t="s">
        <v>0</v>
      </c>
      <c r="E16" s="14" t="s">
        <v>37</v>
      </c>
      <c r="F16" s="14" t="s">
        <v>52</v>
      </c>
      <c r="G16" s="14" t="s">
        <v>93</v>
      </c>
      <c r="H16" s="14" t="s">
        <v>39</v>
      </c>
      <c r="I16" s="32" t="s">
        <v>53</v>
      </c>
      <c r="J16" s="14" t="s">
        <v>54</v>
      </c>
      <c r="K16" s="59" t="s">
        <v>83</v>
      </c>
      <c r="L16" s="59" t="s">
        <v>82</v>
      </c>
      <c r="M16" s="14" t="s">
        <v>16</v>
      </c>
      <c r="N16" t="s">
        <v>219</v>
      </c>
    </row>
    <row r="17" spans="2:14">
      <c r="C17" s="40">
        <v>1</v>
      </c>
      <c r="D17" s="14">
        <v>3144692023</v>
      </c>
      <c r="E17" s="32">
        <v>45122</v>
      </c>
      <c r="F17" s="32">
        <v>45149.426458333335</v>
      </c>
      <c r="G17" s="14" t="s">
        <v>120</v>
      </c>
      <c r="H17" s="32">
        <v>45139.413090277776</v>
      </c>
      <c r="I17" s="32" t="s">
        <v>113</v>
      </c>
      <c r="J17" s="14">
        <v>17</v>
      </c>
      <c r="K17" s="14" t="s">
        <v>214</v>
      </c>
      <c r="L17" s="14" t="s">
        <v>214</v>
      </c>
      <c r="M17" s="14" t="s">
        <v>221</v>
      </c>
      <c r="N17" s="60" t="s">
        <v>218</v>
      </c>
    </row>
    <row r="18" spans="2:14">
      <c r="C18" s="40">
        <v>2</v>
      </c>
      <c r="D18" s="14">
        <v>3336152023</v>
      </c>
      <c r="E18" s="32">
        <v>45139</v>
      </c>
      <c r="F18" s="32">
        <v>45139.464050925926</v>
      </c>
      <c r="G18" s="14" t="s">
        <v>120</v>
      </c>
      <c r="H18" s="32">
        <v>45139.452303240738</v>
      </c>
      <c r="I18" s="32">
        <v>45140.465439814812</v>
      </c>
      <c r="J18" s="14">
        <v>1</v>
      </c>
      <c r="K18" s="14" t="s">
        <v>101</v>
      </c>
      <c r="L18" s="14" t="s">
        <v>231</v>
      </c>
      <c r="M18" s="14" t="s">
        <v>155</v>
      </c>
      <c r="N18"/>
    </row>
    <row r="19" spans="2:14">
      <c r="C19" s="40">
        <v>3</v>
      </c>
      <c r="D19" s="14">
        <v>3336212023</v>
      </c>
      <c r="E19" s="32">
        <v>45139</v>
      </c>
      <c r="F19" s="32">
        <v>45139.490624999999</v>
      </c>
      <c r="G19" s="14" t="s">
        <v>120</v>
      </c>
      <c r="H19" s="32">
        <v>45139.482430555552</v>
      </c>
      <c r="I19" s="32">
        <v>45154.520624999997</v>
      </c>
      <c r="J19" s="14">
        <v>1</v>
      </c>
      <c r="K19" s="14" t="s">
        <v>101</v>
      </c>
      <c r="L19" s="14" t="s">
        <v>231</v>
      </c>
      <c r="M19" s="14" t="s">
        <v>155</v>
      </c>
    </row>
    <row r="20" spans="2:14">
      <c r="C20" s="40">
        <v>4</v>
      </c>
      <c r="D20" s="14">
        <v>3337232023</v>
      </c>
      <c r="E20" s="32">
        <v>45139</v>
      </c>
      <c r="F20" s="32">
        <v>45139.477314814816</v>
      </c>
      <c r="G20" s="14" t="s">
        <v>120</v>
      </c>
      <c r="H20" s="32">
        <v>45139.473541666666</v>
      </c>
      <c r="I20" s="32">
        <v>45139.68644675926</v>
      </c>
      <c r="J20" s="14">
        <v>1</v>
      </c>
      <c r="K20" s="14" t="s">
        <v>101</v>
      </c>
      <c r="L20" s="14" t="s">
        <v>231</v>
      </c>
      <c r="M20" s="14" t="s">
        <v>155</v>
      </c>
    </row>
    <row r="21" spans="2:14">
      <c r="B21" s="57"/>
      <c r="C21" s="40">
        <v>5</v>
      </c>
      <c r="D21" s="14">
        <v>3569342023</v>
      </c>
      <c r="E21" s="32">
        <v>45156</v>
      </c>
      <c r="F21" s="32">
        <v>45160.318981481483</v>
      </c>
      <c r="G21" s="14" t="s">
        <v>120</v>
      </c>
      <c r="H21" s="32">
        <v>45156.926377314812</v>
      </c>
      <c r="I21" s="32">
        <v>45162.419733796298</v>
      </c>
      <c r="J21" s="14">
        <v>1</v>
      </c>
      <c r="K21" s="14" t="s">
        <v>101</v>
      </c>
      <c r="L21" s="14" t="s">
        <v>179</v>
      </c>
      <c r="M21" s="14" t="s">
        <v>155</v>
      </c>
    </row>
    <row r="22" spans="2:14">
      <c r="B22" s="57"/>
      <c r="C22" s="40">
        <v>6</v>
      </c>
      <c r="D22" s="14">
        <v>3586262023</v>
      </c>
      <c r="E22" s="32">
        <v>45160</v>
      </c>
      <c r="F22" s="32">
        <v>45160.605416666665</v>
      </c>
      <c r="G22" s="14" t="s">
        <v>120</v>
      </c>
      <c r="H22" s="32">
        <v>45160.46261574074</v>
      </c>
      <c r="I22" s="32">
        <v>45160.605416666665</v>
      </c>
      <c r="J22" s="14">
        <v>1</v>
      </c>
      <c r="K22" s="14" t="s">
        <v>214</v>
      </c>
      <c r="L22" s="14" t="s">
        <v>214</v>
      </c>
      <c r="M22" s="14" t="s">
        <v>221</v>
      </c>
    </row>
    <row r="23" spans="2:14">
      <c r="C23" s="40">
        <v>7</v>
      </c>
      <c r="D23" s="14">
        <v>3685152023</v>
      </c>
      <c r="E23" s="32">
        <v>45166</v>
      </c>
      <c r="F23" s="32">
        <v>45167.327615740738</v>
      </c>
      <c r="G23" s="14" t="s">
        <v>120</v>
      </c>
      <c r="H23" s="32">
        <v>45166.91883101852</v>
      </c>
      <c r="I23" s="32" t="s">
        <v>113</v>
      </c>
      <c r="J23" s="14">
        <v>1</v>
      </c>
      <c r="K23" s="14" t="s">
        <v>101</v>
      </c>
      <c r="L23" s="14" t="s">
        <v>179</v>
      </c>
      <c r="M23" s="14" t="s">
        <v>155</v>
      </c>
    </row>
    <row r="24" spans="2:14">
      <c r="C24" s="40">
        <v>8</v>
      </c>
      <c r="D24" s="14">
        <v>3693812023</v>
      </c>
      <c r="E24" s="32">
        <v>45167</v>
      </c>
      <c r="F24" s="32">
        <v>45167.568148148152</v>
      </c>
      <c r="G24" s="14" t="s">
        <v>120</v>
      </c>
      <c r="H24" s="32">
        <v>45167.486331018517</v>
      </c>
      <c r="I24" s="32">
        <v>45167.568148148152</v>
      </c>
      <c r="J24" s="14">
        <v>1</v>
      </c>
      <c r="K24" s="14" t="s">
        <v>214</v>
      </c>
      <c r="L24" s="14" t="s">
        <v>214</v>
      </c>
      <c r="M24" s="14" t="s">
        <v>215</v>
      </c>
    </row>
    <row r="25" spans="2:14">
      <c r="C25" s="40">
        <v>9</v>
      </c>
      <c r="D25" s="14">
        <v>3733242023</v>
      </c>
      <c r="E25" s="32">
        <v>45169</v>
      </c>
      <c r="F25" s="32">
        <v>45169.68677083333</v>
      </c>
      <c r="G25" s="14" t="s">
        <v>120</v>
      </c>
      <c r="H25" s="32">
        <v>45169.559166666666</v>
      </c>
      <c r="I25" s="32">
        <v>45169.68677083333</v>
      </c>
      <c r="J25" s="14">
        <v>1</v>
      </c>
      <c r="K25" s="14" t="s">
        <v>214</v>
      </c>
      <c r="L25" s="14" t="s">
        <v>214</v>
      </c>
      <c r="M25" s="14" t="s">
        <v>215</v>
      </c>
    </row>
  </sheetData>
  <mergeCells count="1">
    <mergeCell ref="Q3:T3"/>
  </mergeCells>
  <phoneticPr fontId="26" type="noConversion"/>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4"/>
  <sheetViews>
    <sheetView showGridLines="0" topLeftCell="A10" zoomScale="80" zoomScaleNormal="80" workbookViewId="0">
      <selection activeCell="C36" sqref="C36:L36"/>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ht="14.45" customHeight="1"/>
    <row r="2" ht="14.45" customHeight="1"/>
    <row r="3" ht="14.45" customHeight="1"/>
    <row r="4" ht="14.45" customHeight="1"/>
    <row r="5" ht="18" customHeight="1"/>
    <row r="6" ht="18" customHeight="1"/>
    <row r="7" ht="18" customHeight="1"/>
    <row r="8" ht="18" customHeight="1"/>
    <row r="9" ht="18" customHeight="1"/>
    <row r="10" ht="18" customHeight="1"/>
    <row r="11" ht="18" customHeight="1"/>
    <row r="12" ht="18" customHeight="1"/>
    <row r="13" ht="18" customHeight="1"/>
    <row r="14" ht="14.45" customHeight="1"/>
    <row r="15" ht="14.45" customHeight="1"/>
    <row r="16" ht="14.45" customHeight="1"/>
    <row r="17" spans="3:12" ht="35.25">
      <c r="C17" s="20" t="s">
        <v>137</v>
      </c>
    </row>
    <row r="18" spans="3:12" ht="14.45" customHeight="1"/>
    <row r="19" spans="3:12" ht="76.5" customHeight="1">
      <c r="C19" s="92" t="s">
        <v>191</v>
      </c>
      <c r="D19" s="92"/>
      <c r="E19" s="92"/>
      <c r="F19" s="92"/>
      <c r="G19" s="92"/>
      <c r="H19" s="92"/>
      <c r="I19" s="92"/>
      <c r="J19" s="92"/>
      <c r="K19" s="92"/>
      <c r="L19" s="92"/>
    </row>
    <row r="20" spans="3:12" ht="96" customHeight="1">
      <c r="C20" s="92"/>
      <c r="D20" s="92"/>
      <c r="E20" s="92"/>
      <c r="F20" s="92"/>
      <c r="G20" s="92"/>
      <c r="H20" s="92"/>
      <c r="I20" s="92"/>
      <c r="J20" s="92"/>
      <c r="K20" s="92"/>
      <c r="L20" s="92"/>
    </row>
    <row r="21" spans="3:12" ht="76.5" customHeight="1">
      <c r="C21" s="93" t="s">
        <v>192</v>
      </c>
      <c r="D21" s="93"/>
      <c r="E21" s="93"/>
      <c r="F21" s="93"/>
      <c r="G21" s="93"/>
      <c r="H21" s="93"/>
      <c r="I21" s="93"/>
      <c r="J21" s="93"/>
      <c r="K21" s="93"/>
      <c r="L21" s="93"/>
    </row>
    <row r="22" spans="3:12" ht="100.5" customHeight="1">
      <c r="C22" s="26" t="s">
        <v>197</v>
      </c>
      <c r="D22" s="27" t="s">
        <v>198</v>
      </c>
      <c r="E22" s="27" t="s">
        <v>199</v>
      </c>
      <c r="F22" s="27" t="s">
        <v>200</v>
      </c>
      <c r="G22" s="28" t="s">
        <v>189</v>
      </c>
      <c r="H22" s="94" t="s">
        <v>201</v>
      </c>
      <c r="I22" s="94"/>
      <c r="J22" s="94" t="s">
        <v>202</v>
      </c>
      <c r="K22" s="94"/>
      <c r="L22" s="29" t="s">
        <v>193</v>
      </c>
    </row>
    <row r="23" spans="3:12" ht="58.5" customHeight="1">
      <c r="C23" s="67">
        <f>+'base Solicitudes de Información'!B20</f>
        <v>3336152023</v>
      </c>
      <c r="D23" s="23">
        <f>+'plantilla formula'!E6</f>
        <v>45139</v>
      </c>
      <c r="E23" s="23">
        <f>+'plantilla formula'!P6</f>
        <v>45153</v>
      </c>
      <c r="F23" s="23">
        <f>+'plantilla formula'!H6</f>
        <v>45139.452303240738</v>
      </c>
      <c r="G23" s="76">
        <f>+'plantilla formula'!N6</f>
        <v>45139.464050925926</v>
      </c>
      <c r="H23" s="95">
        <f>+'plantilla formula'!K6</f>
        <v>1</v>
      </c>
      <c r="I23" s="96"/>
      <c r="J23" s="96">
        <f>+'plantilla formula'!Q6</f>
        <v>1</v>
      </c>
      <c r="K23" s="96"/>
      <c r="L23" s="19" t="s">
        <v>277</v>
      </c>
    </row>
    <row r="24" spans="3:12" ht="58.5" customHeight="1">
      <c r="C24" s="67">
        <f>+'base Solicitudes de Información'!B21</f>
        <v>3336212023</v>
      </c>
      <c r="D24" s="23">
        <f>+'plantilla formula'!E7</f>
        <v>45139</v>
      </c>
      <c r="E24" s="23">
        <f>+'plantilla formula'!P7</f>
        <v>45153</v>
      </c>
      <c r="F24" s="23">
        <f>+'plantilla formula'!H7</f>
        <v>45139.482430555552</v>
      </c>
      <c r="G24" s="76">
        <f>+'plantilla formula'!N7</f>
        <v>45139.490624999999</v>
      </c>
      <c r="H24" s="95">
        <f>+'plantilla formula'!K7</f>
        <v>1</v>
      </c>
      <c r="I24" s="96"/>
      <c r="J24" s="96">
        <f>+'plantilla formula'!Q7</f>
        <v>1</v>
      </c>
      <c r="K24" s="96"/>
      <c r="L24" s="19" t="s">
        <v>277</v>
      </c>
    </row>
    <row r="25" spans="3:12" ht="58.5" customHeight="1">
      <c r="C25" s="67">
        <f>+'base Solicitudes de Información'!B22</f>
        <v>3337232023</v>
      </c>
      <c r="D25" s="23">
        <f>+'plantilla formula'!E8</f>
        <v>45139</v>
      </c>
      <c r="E25" s="23">
        <f>+'plantilla formula'!P8</f>
        <v>45153</v>
      </c>
      <c r="F25" s="23">
        <f>+'plantilla formula'!H8</f>
        <v>45139.473541666666</v>
      </c>
      <c r="G25" s="76">
        <f>+'plantilla formula'!N8</f>
        <v>45139.477314814816</v>
      </c>
      <c r="H25" s="95">
        <f>+'plantilla formula'!K8</f>
        <v>1</v>
      </c>
      <c r="I25" s="96"/>
      <c r="J25" s="96">
        <f>+'plantilla formula'!Q8</f>
        <v>1</v>
      </c>
      <c r="K25" s="96"/>
      <c r="L25" s="19" t="s">
        <v>277</v>
      </c>
    </row>
    <row r="26" spans="3:12" ht="58.5" customHeight="1">
      <c r="C26" s="67">
        <f>+'base Solicitudes de Información'!B23</f>
        <v>3569342023</v>
      </c>
      <c r="D26" s="23">
        <f>+'plantilla formula'!E9</f>
        <v>45156</v>
      </c>
      <c r="E26" s="23">
        <f>+'plantilla formula'!P9</f>
        <v>45170</v>
      </c>
      <c r="F26" s="23">
        <f>+'plantilla formula'!H9</f>
        <v>45156.926377314812</v>
      </c>
      <c r="G26" s="23">
        <f>+'plantilla formula'!N9</f>
        <v>45160.318981481483</v>
      </c>
      <c r="H26" s="95">
        <f>+'plantilla formula'!K9</f>
        <v>1</v>
      </c>
      <c r="I26" s="96"/>
      <c r="J26" s="96">
        <f>+'plantilla formula'!Q9</f>
        <v>3</v>
      </c>
      <c r="K26" s="96"/>
      <c r="L26" s="19" t="s">
        <v>278</v>
      </c>
    </row>
    <row r="27" spans="3:12" ht="58.5" customHeight="1">
      <c r="C27" s="67">
        <f>+'base Solicitudes de Información'!B24</f>
        <v>3586262023</v>
      </c>
      <c r="D27" s="23">
        <f>+'plantilla formula'!E10</f>
        <v>45160</v>
      </c>
      <c r="E27" s="23">
        <f>+'plantilla formula'!P10</f>
        <v>45174</v>
      </c>
      <c r="F27" s="23">
        <f>+'plantilla formula'!H10</f>
        <v>45160.46261574074</v>
      </c>
      <c r="G27" s="23">
        <f>+'plantilla formula'!N10</f>
        <v>45160.605416666665</v>
      </c>
      <c r="H27" s="95">
        <f>+'plantilla formula'!K10</f>
        <v>1</v>
      </c>
      <c r="I27" s="96"/>
      <c r="J27" s="96">
        <f>+'plantilla formula'!Q10</f>
        <v>1</v>
      </c>
      <c r="K27" s="96"/>
      <c r="L27" s="42" t="s">
        <v>279</v>
      </c>
    </row>
    <row r="28" spans="3:12" ht="58.5" customHeight="1">
      <c r="C28" s="67">
        <f>+'base Solicitudes de Información'!B25</f>
        <v>3685152023</v>
      </c>
      <c r="D28" s="23">
        <f>+'plantilla formula'!E11</f>
        <v>45166</v>
      </c>
      <c r="E28" s="23">
        <f>+'plantilla formula'!P11</f>
        <v>45180</v>
      </c>
      <c r="F28" s="23">
        <f>+'plantilla formula'!H11</f>
        <v>45166.91883101852</v>
      </c>
      <c r="G28" s="23">
        <f>+'plantilla formula'!N11</f>
        <v>45167.327615740738</v>
      </c>
      <c r="H28" s="95">
        <f>+'plantilla formula'!K11</f>
        <v>1</v>
      </c>
      <c r="I28" s="96"/>
      <c r="J28" s="96">
        <f>+'plantilla formula'!Q11</f>
        <v>2</v>
      </c>
      <c r="K28" s="96"/>
      <c r="L28" s="19" t="s">
        <v>278</v>
      </c>
    </row>
    <row r="29" spans="3:12" ht="58.5" customHeight="1">
      <c r="C29" s="67">
        <f>+'base Solicitudes de Información'!B26</f>
        <v>3693812023</v>
      </c>
      <c r="D29" s="23">
        <f>+'plantilla formula'!E12</f>
        <v>45167</v>
      </c>
      <c r="E29" s="23">
        <f>+'plantilla formula'!P12</f>
        <v>45181</v>
      </c>
      <c r="F29" s="23">
        <f>+'plantilla formula'!H12</f>
        <v>45167.486331018517</v>
      </c>
      <c r="G29" s="23">
        <f>+'plantilla formula'!N12</f>
        <v>45167.568148148152</v>
      </c>
      <c r="H29" s="95">
        <f>+'plantilla formula'!K12</f>
        <v>1</v>
      </c>
      <c r="I29" s="96"/>
      <c r="J29" s="96">
        <f>+'plantilla formula'!Q12</f>
        <v>1</v>
      </c>
      <c r="K29" s="96"/>
      <c r="L29" s="42" t="s">
        <v>279</v>
      </c>
    </row>
    <row r="30" spans="3:12" ht="58.5" customHeight="1">
      <c r="C30" s="67">
        <f>+'base Solicitudes de Información'!B27</f>
        <v>3733242023</v>
      </c>
      <c r="D30" s="23">
        <f>+'plantilla formula'!E13</f>
        <v>45169</v>
      </c>
      <c r="E30" s="23">
        <f>+'plantilla formula'!P13</f>
        <v>45183</v>
      </c>
      <c r="F30" s="23">
        <f>+'plantilla formula'!H13</f>
        <v>45169.559166666666</v>
      </c>
      <c r="G30" s="23">
        <f>+'plantilla formula'!N13</f>
        <v>45169.68677083333</v>
      </c>
      <c r="H30" s="95">
        <f>+'plantilla formula'!K13</f>
        <v>1</v>
      </c>
      <c r="I30" s="96"/>
      <c r="J30" s="96">
        <f>+'plantilla formula'!Q13</f>
        <v>1</v>
      </c>
      <c r="K30" s="96"/>
      <c r="L30" s="42" t="s">
        <v>279</v>
      </c>
    </row>
    <row r="31" spans="3:12" ht="58.5" customHeight="1">
      <c r="C31" s="68"/>
      <c r="D31" s="62"/>
      <c r="E31" s="62"/>
      <c r="F31" s="62"/>
      <c r="G31" s="62"/>
      <c r="H31" s="63"/>
      <c r="I31" s="64"/>
      <c r="J31" s="61"/>
      <c r="K31" s="61"/>
      <c r="L31" s="65"/>
    </row>
    <row r="32" spans="3:12" ht="35.1" customHeight="1">
      <c r="C32" s="91" t="s">
        <v>138</v>
      </c>
      <c r="D32" s="91"/>
      <c r="E32" s="22"/>
      <c r="F32" s="22"/>
      <c r="G32" s="22"/>
      <c r="H32" s="22"/>
      <c r="I32" s="22"/>
      <c r="J32" s="22"/>
      <c r="K32" s="22"/>
      <c r="L32" s="22"/>
    </row>
    <row r="33" spans="3:12" ht="33" customHeight="1">
      <c r="C33" s="90" t="s">
        <v>280</v>
      </c>
      <c r="D33" s="90"/>
      <c r="E33" s="90"/>
      <c r="F33" s="90"/>
      <c r="G33" s="90"/>
      <c r="H33" s="90"/>
      <c r="I33" s="90"/>
      <c r="J33" s="90"/>
      <c r="K33" s="90"/>
      <c r="L33" s="90"/>
    </row>
    <row r="34" spans="3:12" ht="105" customHeight="1">
      <c r="C34" s="90"/>
      <c r="D34" s="90"/>
      <c r="E34" s="90"/>
      <c r="F34" s="90"/>
      <c r="G34" s="90"/>
      <c r="H34" s="90"/>
      <c r="I34" s="90"/>
      <c r="J34" s="90"/>
      <c r="K34" s="90"/>
      <c r="L34" s="90"/>
    </row>
    <row r="35" spans="3:12" ht="33" customHeight="1">
      <c r="C35" s="69"/>
      <c r="D35" s="69"/>
      <c r="E35" s="69"/>
      <c r="F35" s="69"/>
      <c r="G35" s="69"/>
      <c r="H35" s="69"/>
      <c r="I35" s="69"/>
      <c r="J35" s="69"/>
      <c r="K35" s="69"/>
      <c r="L35" s="69"/>
    </row>
    <row r="36" spans="3:12" ht="63" customHeight="1">
      <c r="C36" s="89" t="s">
        <v>281</v>
      </c>
      <c r="D36" s="90"/>
      <c r="E36" s="90"/>
      <c r="F36" s="90"/>
      <c r="G36" s="90"/>
      <c r="H36" s="90"/>
      <c r="I36" s="90"/>
      <c r="J36" s="90"/>
      <c r="K36" s="90"/>
      <c r="L36" s="90"/>
    </row>
    <row r="37" spans="3:12" ht="31.35" customHeight="1"/>
    <row r="38" spans="3:12" ht="14.45" customHeight="1"/>
    <row r="39" spans="3:12" ht="14.45" customHeight="1"/>
    <row r="40" spans="3:12" ht="14.45" customHeight="1">
      <c r="L40" s="43" t="s">
        <v>282</v>
      </c>
    </row>
    <row r="41" spans="3:12" ht="14.45" customHeight="1"/>
    <row r="42" spans="3:12" ht="14.45" customHeight="1"/>
    <row r="43" spans="3:12" ht="14.45" customHeight="1"/>
    <row r="44" spans="3:12" ht="14.45" customHeight="1"/>
    <row r="45" spans="3:12" ht="14.45" customHeight="1"/>
    <row r="46" spans="3:12" ht="14.45" customHeight="1"/>
    <row r="47" spans="3:12" ht="14.45" customHeight="1"/>
    <row r="48" spans="3:12" ht="14.45" customHeight="1"/>
    <row r="49" ht="14.45" customHeight="1"/>
    <row r="50" ht="14.45" customHeight="1"/>
    <row r="51" ht="14.45" customHeight="1"/>
    <row r="52" ht="14.45" customHeight="1"/>
    <row r="53" ht="14.45" customHeight="1"/>
    <row r="54" ht="14.45" customHeight="1"/>
  </sheetData>
  <mergeCells count="23">
    <mergeCell ref="H30:I30"/>
    <mergeCell ref="J30:K30"/>
    <mergeCell ref="J26:K26"/>
    <mergeCell ref="H27:I27"/>
    <mergeCell ref="J27:K27"/>
    <mergeCell ref="H28:I28"/>
    <mergeCell ref="J28:K28"/>
    <mergeCell ref="C36:L36"/>
    <mergeCell ref="C32:D32"/>
    <mergeCell ref="C19:L20"/>
    <mergeCell ref="C21:L21"/>
    <mergeCell ref="H22:I22"/>
    <mergeCell ref="J22:K22"/>
    <mergeCell ref="H23:I23"/>
    <mergeCell ref="J23:K23"/>
    <mergeCell ref="C33:L34"/>
    <mergeCell ref="H24:I24"/>
    <mergeCell ref="J24:K24"/>
    <mergeCell ref="H25:I25"/>
    <mergeCell ref="J25:K25"/>
    <mergeCell ref="H26:I26"/>
    <mergeCell ref="H29:I29"/>
    <mergeCell ref="J29:K29"/>
  </mergeCells>
  <phoneticPr fontId="26"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D16" sqref="D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6" customWidth="1"/>
    <col min="41" max="41" width="18" style="6" customWidth="1"/>
    <col min="42" max="42" width="22" style="6" customWidth="1"/>
    <col min="43" max="43" width="25.5703125" customWidth="1"/>
    <col min="44" max="44" width="23.42578125" style="6" customWidth="1"/>
    <col min="45" max="45" width="25.42578125" style="6" customWidth="1"/>
    <col min="46" max="46" width="26.42578125" style="6" customWidth="1"/>
    <col min="47" max="47" width="26.5703125" style="6" customWidth="1"/>
    <col min="48" max="48" width="27.42578125" style="6" customWidth="1"/>
    <col min="49" max="49" width="26.42578125" style="6" customWidth="1"/>
    <col min="50" max="50" width="19.85546875" style="6" customWidth="1"/>
    <col min="51" max="51" width="24.85546875" customWidth="1"/>
    <col min="52" max="52" width="24" customWidth="1"/>
    <col min="53" max="53" width="21.85546875" style="6" customWidth="1"/>
    <col min="54" max="54" width="18.85546875" style="6" customWidth="1"/>
    <col min="55" max="55" width="13.85546875" style="6" customWidth="1"/>
    <col min="56" max="56" width="13.85546875" customWidth="1"/>
    <col min="57" max="57" width="18.42578125" customWidth="1"/>
    <col min="59" max="59" width="22.85546875" customWidth="1"/>
    <col min="60" max="60" width="19.42578125" style="6"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6">
        <v>44559</v>
      </c>
      <c r="AN2" s="6">
        <v>44560</v>
      </c>
      <c r="AO2" s="9">
        <v>44559.565995370373</v>
      </c>
      <c r="AP2" s="6">
        <v>44560</v>
      </c>
      <c r="AR2" t="s">
        <v>113</v>
      </c>
      <c r="AS2" t="s">
        <v>113</v>
      </c>
      <c r="AT2" t="s">
        <v>113</v>
      </c>
      <c r="AU2" t="s">
        <v>113</v>
      </c>
      <c r="AV2" t="s">
        <v>113</v>
      </c>
      <c r="AW2" t="s">
        <v>113</v>
      </c>
      <c r="AX2" s="6">
        <v>44588</v>
      </c>
      <c r="AY2">
        <v>20</v>
      </c>
      <c r="BA2" t="s">
        <v>113</v>
      </c>
      <c r="BB2" s="9">
        <v>44559.597314814811</v>
      </c>
      <c r="BC2" t="s">
        <v>113</v>
      </c>
      <c r="BD2">
        <v>1</v>
      </c>
      <c r="BE2">
        <v>0</v>
      </c>
      <c r="BF2" t="s">
        <v>114</v>
      </c>
      <c r="BG2" t="s">
        <v>10</v>
      </c>
      <c r="BH2" s="6">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6">
        <v>44552</v>
      </c>
      <c r="AN3" s="6">
        <v>44553</v>
      </c>
      <c r="AO3" s="9">
        <v>44552.551435185182</v>
      </c>
      <c r="AP3" s="6">
        <v>44553</v>
      </c>
      <c r="AR3" t="s">
        <v>113</v>
      </c>
      <c r="AS3" t="s">
        <v>113</v>
      </c>
      <c r="AT3" t="s">
        <v>113</v>
      </c>
      <c r="AU3" t="s">
        <v>113</v>
      </c>
      <c r="AV3" t="s">
        <v>113</v>
      </c>
      <c r="AW3" t="s">
        <v>113</v>
      </c>
      <c r="AX3" s="6">
        <v>44581</v>
      </c>
      <c r="AY3">
        <v>20</v>
      </c>
      <c r="BA3" t="s">
        <v>113</v>
      </c>
      <c r="BB3" s="9">
        <v>44552.624745370369</v>
      </c>
      <c r="BC3" s="9">
        <v>44553.465138888889</v>
      </c>
      <c r="BD3">
        <v>1</v>
      </c>
      <c r="BE3">
        <v>0</v>
      </c>
      <c r="BF3" t="s">
        <v>114</v>
      </c>
      <c r="BG3" t="s">
        <v>10</v>
      </c>
      <c r="BH3" s="6">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6">
        <v>44552</v>
      </c>
      <c r="AN4" s="6">
        <v>44553</v>
      </c>
      <c r="AO4" s="9">
        <v>44552.501643518517</v>
      </c>
      <c r="AP4" s="6">
        <v>44553</v>
      </c>
      <c r="AR4" t="s">
        <v>113</v>
      </c>
      <c r="AS4" t="s">
        <v>113</v>
      </c>
      <c r="AT4" t="s">
        <v>113</v>
      </c>
      <c r="AU4" t="s">
        <v>113</v>
      </c>
      <c r="AV4" t="s">
        <v>113</v>
      </c>
      <c r="AW4" t="s">
        <v>113</v>
      </c>
      <c r="AX4" s="6">
        <v>44581</v>
      </c>
      <c r="AY4">
        <v>20</v>
      </c>
      <c r="BA4" t="s">
        <v>113</v>
      </c>
      <c r="BB4" s="9">
        <v>44552.627986111111</v>
      </c>
      <c r="BC4" t="s">
        <v>113</v>
      </c>
      <c r="BD4">
        <v>1</v>
      </c>
      <c r="BE4">
        <v>0</v>
      </c>
      <c r="BF4" t="s">
        <v>114</v>
      </c>
      <c r="BG4" t="s">
        <v>10</v>
      </c>
      <c r="BH4" s="6">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6">
        <v>44552</v>
      </c>
      <c r="AN5" s="6">
        <v>44553</v>
      </c>
      <c r="AO5" s="9">
        <v>44561.006863425922</v>
      </c>
      <c r="AP5" s="6">
        <v>44564</v>
      </c>
      <c r="AR5" t="s">
        <v>113</v>
      </c>
      <c r="AS5" t="s">
        <v>113</v>
      </c>
      <c r="AT5" t="s">
        <v>113</v>
      </c>
      <c r="AU5" t="s">
        <v>113</v>
      </c>
      <c r="AV5" t="s">
        <v>113</v>
      </c>
      <c r="AW5" t="s">
        <v>113</v>
      </c>
      <c r="AX5" s="6">
        <v>44592</v>
      </c>
      <c r="AY5">
        <v>20</v>
      </c>
      <c r="BA5" t="s">
        <v>113</v>
      </c>
      <c r="BB5" s="9">
        <v>44561.32303240741</v>
      </c>
      <c r="BC5" t="s">
        <v>113</v>
      </c>
      <c r="BD5">
        <v>1</v>
      </c>
      <c r="BE5">
        <v>0</v>
      </c>
      <c r="BF5" t="s">
        <v>114</v>
      </c>
      <c r="BG5" t="s">
        <v>10</v>
      </c>
      <c r="BH5" s="6">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6">
        <v>44535</v>
      </c>
      <c r="AN6" s="6">
        <v>44536</v>
      </c>
      <c r="AO6" s="9">
        <v>44536.44630787037</v>
      </c>
      <c r="AP6" s="6">
        <v>44537</v>
      </c>
      <c r="AR6" t="s">
        <v>113</v>
      </c>
      <c r="AS6" t="s">
        <v>113</v>
      </c>
      <c r="AT6" t="s">
        <v>113</v>
      </c>
      <c r="AU6" t="s">
        <v>113</v>
      </c>
      <c r="AV6" t="s">
        <v>113</v>
      </c>
      <c r="AW6" t="s">
        <v>113</v>
      </c>
      <c r="AX6" s="6">
        <v>44565</v>
      </c>
      <c r="AY6">
        <v>20</v>
      </c>
      <c r="BA6" t="s">
        <v>113</v>
      </c>
      <c r="BB6" s="9">
        <v>44536.50372685185</v>
      </c>
      <c r="BC6" t="s">
        <v>113</v>
      </c>
      <c r="BD6">
        <v>1</v>
      </c>
      <c r="BE6">
        <v>0</v>
      </c>
      <c r="BF6" t="s">
        <v>114</v>
      </c>
      <c r="BG6" t="s">
        <v>10</v>
      </c>
      <c r="BH6" s="6">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7"/>
    </row>
    <row r="10" spans="1:102" ht="60.75" customHeight="1">
      <c r="A10" s="4" t="s">
        <v>139</v>
      </c>
      <c r="B10" s="4" t="s">
        <v>140</v>
      </c>
      <c r="C10" s="4" t="s">
        <v>141</v>
      </c>
      <c r="D10" s="4" t="s">
        <v>142</v>
      </c>
      <c r="E10" s="4" t="s">
        <v>143</v>
      </c>
      <c r="F10" s="4" t="s">
        <v>144</v>
      </c>
      <c r="G10" s="4" t="s">
        <v>145</v>
      </c>
      <c r="H10" s="4"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8" t="s">
        <v>147</v>
      </c>
      <c r="B19" s="8" t="s">
        <v>5</v>
      </c>
      <c r="C19" s="8" t="s">
        <v>13</v>
      </c>
      <c r="D19" s="8" t="s">
        <v>14</v>
      </c>
      <c r="E19" s="8" t="s">
        <v>16</v>
      </c>
      <c r="F19" s="8" t="s">
        <v>18</v>
      </c>
      <c r="G19" s="8" t="s">
        <v>54</v>
      </c>
      <c r="H19" s="8"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base Solicitudes de Información</vt:lpstr>
      <vt:lpstr>solc. acc.info.agosto</vt:lpstr>
      <vt:lpstr>Comentario</vt:lpstr>
      <vt:lpstr>plantilla formula</vt:lpstr>
      <vt:lpstr>Análisis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2023-09-13T11:16:34Z</dcterms:modified>
  <cp:category/>
  <cp:contentStatus/>
</cp:coreProperties>
</file>