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hidePivotFieldList="1"/>
  <mc:AlternateContent xmlns:mc="http://schemas.openxmlformats.org/markup-compatibility/2006">
    <mc:Choice Requires="x15">
      <x15ac:absPath xmlns:x15ac="http://schemas.microsoft.com/office/spreadsheetml/2010/11/ac" url="C:\Users\Pmartinez\Downloads\"/>
    </mc:Choice>
  </mc:AlternateContent>
  <xr:revisionPtr revIDLastSave="0" documentId="13_ncr:1_{95FE2F0E-A801-4BB4-B48A-E04B14B0D2EB}" xr6:coauthVersionLast="36" xr6:coauthVersionMax="47" xr10:uidLastSave="{00000000-0000-0000-0000-000000000000}"/>
  <bookViews>
    <workbookView showHorizontalScroll="0" showVerticalScroll="0" showSheetTabs="0" xWindow="0" yWindow="0" windowWidth="24000" windowHeight="10530" tabRatio="874" activeTab="1" xr2:uid="{00000000-000D-0000-FFFF-FFFF00000000}"/>
  </bookViews>
  <sheets>
    <sheet name="Portada" sheetId="32" r:id="rId1"/>
    <sheet name="base Solicitudes de Información" sheetId="30" r:id="rId2"/>
    <sheet name="solc. acc.info.septiembre" sheetId="39" r:id="rId3"/>
    <sheet name="Comentario" sheetId="34" r:id="rId4"/>
    <sheet name="plantilla formula" sheetId="38" r:id="rId5"/>
    <sheet name="Análisis" sheetId="35"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4">#REF!</definedName>
    <definedName name="ATENDIDO_POR">'[1]DATOS-MATRIZ'!$B$4:$B$10</definedName>
    <definedName name="CAMBIO_DE_USO_DE_LAS_ZONAS_O_BIENES_DE_USO_PÚBLICO" localSheetId="4">#REF!</definedName>
    <definedName name="CAMBIO_DE_USO_DE_LAS_ZONAS_O_BIENES_DE_USO_PÚBLICO">#REF!</definedName>
    <definedName name="CANAL_REG">'[2]DATOS-MATRIZ'!$A$4:$A$8</definedName>
    <definedName name="CANAL_REGISTRO" localSheetId="4">#REF!</definedName>
    <definedName name="CANAL_REGISTRO">#REF!</definedName>
    <definedName name="ESTRATO" localSheetId="4">#REF!</definedName>
    <definedName name="ESTRATO">#REF!</definedName>
    <definedName name="GRADO_VULNERABILIDAD" localSheetId="4">#REF!</definedName>
    <definedName name="GRADO_VULNERABILIDAD">#REF!</definedName>
    <definedName name="IDENT_POBLACIONAL" localSheetId="4">#REF!</definedName>
    <definedName name="IDENT_POBLACIONAL">'[1]DATOS-MATRIZ'!$H$4:$H$11</definedName>
    <definedName name="LOCALIDAD" localSheetId="4">#REF!</definedName>
    <definedName name="LOCALIDAD">'[1]DATOS-MATRIZ'!#REF!</definedName>
    <definedName name="MATERIAL_ENTREGADO" localSheetId="4">#REF!</definedName>
    <definedName name="MATERIAL_ENTREGADO">'[1]DATOS-MATRIZ'!$F$4:$F$6</definedName>
    <definedName name="MAYO" localSheetId="4">'[3]DATOS-MATRIZ'!#REF!</definedName>
    <definedName name="MAYO">'[3]DATOS-MATRIZ'!#REF!</definedName>
    <definedName name="PUNTO_ATENCION" localSheetId="4">#REF!</definedName>
    <definedName name="PUNTO_ATENCION">'[4]DATOS-MATRIZ'!$C$4:$C$11</definedName>
    <definedName name="RANGO_EDAD" localSheetId="4">#REF!</definedName>
    <definedName name="RANGO_EDAD">#REF!</definedName>
    <definedName name="SEXO" localSheetId="4">#REF!</definedName>
    <definedName name="SEXO">'[1]DATOS-MATRIZ'!$D$4:$D$8</definedName>
    <definedName name="TEMA" localSheetId="4">#REF!</definedName>
    <definedName name="TEMA">'[1]DATOS-MATRIZ'!$K$4:$K$74</definedName>
    <definedName name="TIPO_CONSULTA" localSheetId="4">#REF!</definedName>
    <definedName name="TIPO_CONSULTA">#REF!</definedName>
    <definedName name="TIPO_SOLICITUD" localSheetId="4">#REF!</definedName>
    <definedName name="TIPO_SOLICITUD">#REF!</definedName>
    <definedName name="tipopeticion">[5]Hoja3!$A$1:$C$11</definedName>
    <definedName name="TRAMITE_SERVICIO">'[1]DATOS-MATRIZ'!$T$4:$T$13</definedName>
  </definedNames>
  <calcPr calcId="191029"/>
  <pivotCaches>
    <pivotCache cacheId="55" r:id="rId14"/>
    <pivotCache cacheId="56" r:id="rId15"/>
    <pivotCache cacheId="57"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3" i="35" l="1"/>
  <c r="L25" i="35" l="1"/>
  <c r="K14" i="38" l="1"/>
  <c r="L14" i="38"/>
  <c r="M14" i="38"/>
  <c r="P14" i="38"/>
  <c r="Q14" i="38"/>
  <c r="B29" i="30" l="1"/>
  <c r="C29" i="30"/>
  <c r="D29" i="30"/>
  <c r="E29" i="30"/>
  <c r="F29" i="30"/>
  <c r="H29" i="30"/>
  <c r="I29" i="30"/>
  <c r="B20" i="30"/>
  <c r="L24" i="35" l="1"/>
  <c r="L26" i="35"/>
  <c r="L27" i="35"/>
  <c r="L28" i="35"/>
  <c r="L29" i="35"/>
  <c r="L30" i="35"/>
  <c r="L31" i="35"/>
  <c r="D24" i="35"/>
  <c r="F24" i="35"/>
  <c r="D25" i="35"/>
  <c r="F25" i="35"/>
  <c r="D26" i="35"/>
  <c r="F26" i="35"/>
  <c r="D27" i="35"/>
  <c r="F27" i="35"/>
  <c r="D28" i="35"/>
  <c r="F28" i="35"/>
  <c r="D29" i="35"/>
  <c r="F29" i="35"/>
  <c r="D30" i="35"/>
  <c r="F30" i="35"/>
  <c r="G30" i="35"/>
  <c r="D31" i="35"/>
  <c r="F31" i="35"/>
  <c r="F23" i="35"/>
  <c r="D23" i="35"/>
  <c r="G24" i="35" l="1"/>
  <c r="G25" i="35"/>
  <c r="G26" i="35"/>
  <c r="G27" i="35"/>
  <c r="G28" i="35"/>
  <c r="N11" i="38"/>
  <c r="G29" i="35" s="1"/>
  <c r="G31" i="35"/>
  <c r="G23" i="35"/>
  <c r="B21" i="30"/>
  <c r="C24" i="35" s="1"/>
  <c r="B22" i="30"/>
  <c r="C25" i="35" s="1"/>
  <c r="B23" i="30"/>
  <c r="C26" i="35" s="1"/>
  <c r="B24" i="30"/>
  <c r="C27" i="35" s="1"/>
  <c r="B25" i="30"/>
  <c r="C28" i="35" s="1"/>
  <c r="B26" i="30"/>
  <c r="C29" i="35" s="1"/>
  <c r="B27" i="30"/>
  <c r="C30" i="35" s="1"/>
  <c r="B28" i="30"/>
  <c r="C31" i="35" s="1"/>
  <c r="C28" i="30"/>
  <c r="D28" i="30"/>
  <c r="E28" i="30"/>
  <c r="F28" i="30"/>
  <c r="H28" i="30"/>
  <c r="I28" i="30"/>
  <c r="H21" i="30"/>
  <c r="I21" i="30"/>
  <c r="H22" i="30"/>
  <c r="I22" i="30"/>
  <c r="H23" i="30"/>
  <c r="I23" i="30"/>
  <c r="H24" i="30"/>
  <c r="I24" i="30"/>
  <c r="H25" i="30"/>
  <c r="I25" i="30"/>
  <c r="H26" i="30"/>
  <c r="I26" i="30"/>
  <c r="H27" i="30"/>
  <c r="I27" i="30"/>
  <c r="D21" i="30"/>
  <c r="E21" i="30"/>
  <c r="F21" i="30"/>
  <c r="C22" i="30"/>
  <c r="D22" i="30"/>
  <c r="E22" i="30"/>
  <c r="F22" i="30"/>
  <c r="D23" i="30"/>
  <c r="E23" i="30"/>
  <c r="F23" i="30"/>
  <c r="D24" i="30"/>
  <c r="E24" i="30"/>
  <c r="F24" i="30"/>
  <c r="C25" i="30"/>
  <c r="D25" i="30"/>
  <c r="E25" i="30"/>
  <c r="F25" i="30"/>
  <c r="C26" i="30"/>
  <c r="D26" i="30"/>
  <c r="E26" i="30"/>
  <c r="F26" i="30"/>
  <c r="C27" i="30"/>
  <c r="D27" i="30"/>
  <c r="E27" i="30"/>
  <c r="F27" i="30"/>
  <c r="I20" i="30"/>
  <c r="H20" i="30"/>
  <c r="E20" i="30"/>
  <c r="D20" i="30"/>
  <c r="F20" i="30"/>
  <c r="K13" i="38"/>
  <c r="H31" i="35" s="1"/>
  <c r="L13" i="38"/>
  <c r="M13" i="38"/>
  <c r="P13" i="38" s="1"/>
  <c r="E31" i="35" s="1"/>
  <c r="Q13" i="38" l="1"/>
  <c r="J31" i="35" s="1"/>
  <c r="K5" i="38"/>
  <c r="H23" i="35" s="1"/>
  <c r="L5" i="38"/>
  <c r="K6" i="38"/>
  <c r="H24" i="35" s="1"/>
  <c r="L6" i="38"/>
  <c r="K7" i="38"/>
  <c r="H25" i="35" s="1"/>
  <c r="L7" i="38"/>
  <c r="K8" i="38"/>
  <c r="H26" i="35" s="1"/>
  <c r="L8" i="38"/>
  <c r="L9" i="38" l="1"/>
  <c r="L10" i="38"/>
  <c r="L11" i="38"/>
  <c r="L12" i="38"/>
  <c r="K9" i="38"/>
  <c r="H27" i="35" s="1"/>
  <c r="K10" i="38"/>
  <c r="H28" i="35" s="1"/>
  <c r="K11" i="38"/>
  <c r="H29" i="35" s="1"/>
  <c r="K12" i="38"/>
  <c r="H30" i="35" s="1"/>
  <c r="C23" i="35"/>
  <c r="M6" i="38"/>
  <c r="M7" i="38"/>
  <c r="Q7" i="38" s="1"/>
  <c r="J25" i="35" s="1"/>
  <c r="M8" i="38"/>
  <c r="Q8" i="38" s="1"/>
  <c r="J26" i="35" s="1"/>
  <c r="M9" i="38"/>
  <c r="Q9" i="38" s="1"/>
  <c r="J27" i="35" s="1"/>
  <c r="M10" i="38"/>
  <c r="Q10" i="38" s="1"/>
  <c r="J28" i="35" s="1"/>
  <c r="M11" i="38"/>
  <c r="Q11" i="38" s="1"/>
  <c r="J29" i="35" s="1"/>
  <c r="M12" i="38"/>
  <c r="Q12" i="38" s="1"/>
  <c r="J30" i="35" s="1"/>
  <c r="M5" i="38"/>
  <c r="J23" i="35" l="1"/>
  <c r="Q5" i="38"/>
  <c r="Q6" i="38"/>
  <c r="J24" i="35" s="1"/>
  <c r="P5" i="38"/>
  <c r="E23" i="35" s="1"/>
  <c r="P11" i="38"/>
  <c r="E29" i="35" s="1"/>
  <c r="P12" i="38"/>
  <c r="E30" i="35" s="1"/>
  <c r="P10" i="38"/>
  <c r="E28" i="35" s="1"/>
  <c r="P9" i="38"/>
  <c r="E27" i="35" s="1"/>
  <c r="P6" i="38" l="1"/>
  <c r="E24" i="35" s="1"/>
  <c r="P7" i="38" l="1"/>
  <c r="E25" i="35" s="1"/>
  <c r="P8" i="38"/>
  <c r="E26" i="35" s="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<sst xmlns="http://schemas.openxmlformats.org/spreadsheetml/2006/main" count="1235" uniqueCount="306">
  <si>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</si>
  <si>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</si>
  <si>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</si>
  <si>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</si>
  <si>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</si>
  <si>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</si>
  <si>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</si>
  <si>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</si>
  <si>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</si>
  <si>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</si>
  <si>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</si>
  <si>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</si>
  <si>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</si>
  <si>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</si>
  <si>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</si>
  <si>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</si>
  <si>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</si>
  <si>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</si>
  <si>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</si>
  <si>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</si>
  <si>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</si>
  <si>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</si>
  <si>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</si>
  <si>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</si>
  <si>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</si>
  <si>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</si>
  <si>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</si>
  <si>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</si>
  <si>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</si>
  <si>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</si>
  <si>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</si>
  <si>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</si>
  <si>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</si>
  <si>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</si>
  <si>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</si>
  <si>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</si>
  <si>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</si>
  <si>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</si>
  <si>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</si>
  <si>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</si>
  <si>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</si>
  <si>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</si>
  <si>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</si>
  <si>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</si>
  <si>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</si>
  <si>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</si>
  <si>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</si>
  <si>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</si>
  <si>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</si>
  <si>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</si>
  <si>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</si>
  <si>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</si>
  <si>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</si>
  <si>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</si>
  <si>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</si>
  <si>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</si>
  <si>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</si>
  <si>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</si>
  <si>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</si>
  <si>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</si>
  <si>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</si>
  <si>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</si>
  <si>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</si>
  <si>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</si>
  <si>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</si>
  <si>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</si>
  <si>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</si>
  <si>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</si>
  <si>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</si>
  <si>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</si>
  <si>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</si>
  <si>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</si>
  <si>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</si>
  <si>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</si>
  <si>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</si>
  <si>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</si>
  <si>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</si>
  <si>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</si>
  <si>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</si>
  <si>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</si>
  <si>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</si>
  <si>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</si>
  <si>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</si>
  <si>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</si>
  <si>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</si>
  <si>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</si>
  <si>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</si>
  <si>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</si>
  <si>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</si>
  <si>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</si>
  <si>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</si>
  <si>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</si>
  <si>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</si>
  <si>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</si>
  <si>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</si>
  <si>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</si>
  <si>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</si>
  <si>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</si>
  <si>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</si>
  <si>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</si>
  <si>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</si>
  <si>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</si>
  <si>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</si>
  <si>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</si>
  <si>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</si>
  <si>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</si>
  <si>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</si>
  <si>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</si>
  <si>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</si>
  <si>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</si>
  <si>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</si>
  <si>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</si>
  <si>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</si>
  <si>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</si>
  <si>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</si>
  <si>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</si>
  <si>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</si>
  <si>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</si>
  <si>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</si>
  <si>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</si>
  <si>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</si>
  <si>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</si>
  <si>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</si>
  <si>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</si>
  <si>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</si>
  <si>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</si>
  <si>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</si>
  <si>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</si>
  <si>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</si>
  <si>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</si>
  <si>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</si>
  <si>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</si>
  <si>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</si>
  <si>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</si>
  <si>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</si>
  <si>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</si>
  <si>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</si>
  <si>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</si>
  <si>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</si>
  <si>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</si>
  <si>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</si>
  <si>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</si>
  <si>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</si>
  <si>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</si>
  <si>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</si>
  <si>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</si>
  <si>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</si>
  <si>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</si>
  <si>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</si>
  <si>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</si>
  <si>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</si>
  <si>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</si>
  <si>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</si>
  <si>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</si>
  <si>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</si>
  <si>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</si>
  <si>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</si>
  <si>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</si>
  <si>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</si>
  <si>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</si>
  <si>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</si>
  <si>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</si>
  <si>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</si>
  <si>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</si>
  <si>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</si>
  <si>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</si>
  <si>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</si>
  <si>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</si>
  <si>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</si>
  <si>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</si>
  <si>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</si>
  <si>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</si>
  <si>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</si>
  <si>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</si>
  <si>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</si>
  <si>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</si>
  <si>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</si>
  <si>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</si>
  <si>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</si>
  <si>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</si>
  <si>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</si>
  <si>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</si>
  <si>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</si>
  <si>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</si>
  <si>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</si>
  <si>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</si>
  <si>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</si>
  <si>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</si>
  <si>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</si>
  <si>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</si>
  <si>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</si>
  <si>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r>
      <rPr>
        <sz val="12"/>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2"/>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2"/>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2"/>
        <color theme="1"/>
        <rFont val="Museo Sans 300"/>
        <family val="3"/>
      </rPr>
      <t xml:space="preserve">
</t>
    </r>
    <r>
      <rPr>
        <sz val="12"/>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2"/>
        <color theme="1"/>
        <rFont val="Museo Sans 300"/>
        <family val="3"/>
      </rPr>
      <t xml:space="preserve"> diez (10) días hábiles.</t>
    </r>
  </si>
  <si>
    <t>La Defensoría del Espacio Público,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</si>
  <si>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</si>
  <si>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</si>
  <si>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</si>
  <si>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</si>
  <si>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</si>
  <si>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</si>
  <si>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</si>
  <si>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</si>
  <si>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</si>
  <si>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</si>
  <si>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</si>
  <si>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</si>
  <si>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</si>
  <si>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t>festivos 2023</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</si>
  <si>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</si>
  <si>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</si>
  <si>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</si>
  <si>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</si>
  <si>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</si>
  <si>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</si>
  <si>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</si>
  <si>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No brinda informacion</t>
  </si>
  <si>
    <t>(en blanco)</t>
  </si>
  <si>
    <t>En trámite - Por respuesta parcial</t>
  </si>
  <si>
    <t>Estado actual en sistema (verificación manual)</t>
  </si>
  <si>
    <t>Item</t>
  </si>
  <si>
    <t>Juridica</t>
  </si>
  <si>
    <t>NIT</t>
  </si>
  <si>
    <t>09 - FONTIBON</t>
  </si>
  <si>
    <t>114 - MODELIA</t>
  </si>
  <si>
    <t>MODELIA</t>
  </si>
  <si>
    <t>10 - ENGATIVA</t>
  </si>
  <si>
    <t>01 - USAQUEN</t>
  </si>
  <si>
    <t>16 - SANTA BARBARA</t>
  </si>
  <si>
    <t>Etiquetas de fila</t>
  </si>
  <si>
    <t>Total general</t>
  </si>
  <si>
    <t>Cuenta de Estado petición final
Estado de la petición en el último día  del mes</t>
  </si>
  <si>
    <t>PARA EL ANALISIS</t>
  </si>
  <si>
    <t>Octubre 2023</t>
  </si>
  <si>
    <t>LILIANAnecesidad del servicio  AGUILAR PUENTES</t>
  </si>
  <si>
    <t>SOLICITUD A LA ALCALDIA MAYOR DE BOGOTA INFORMACION Y COPIA DE OFICIOS  RRESOLUCIONES Y DECRETOS RELACIONADOS CON EL ESPACIO PUBLICO DEL CENTRO FUNDACIONAL DE USAQUEN</t>
  </si>
  <si>
    <t>14 - USAQUEN</t>
  </si>
  <si>
    <t>USAQUEN</t>
  </si>
  <si>
    <t/>
  </si>
  <si>
    <t xml:space="preserve">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</si>
  <si>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laguilar131</t>
  </si>
  <si>
    <t>ELVIA ISABEL PERRY TORRES</t>
  </si>
  <si>
    <t>elviaperry@hotmail.com</t>
  </si>
  <si>
    <t>KR 6 119 28</t>
  </si>
  <si>
    <t>SECRETARIA DE DESARROLLO ECONOMICO</t>
  </si>
  <si>
    <t>SOLICITUD DE INFORMACION ATINENTE AL ESPACIO PUBLICO</t>
  </si>
  <si>
    <t>SOLICITUD DE INFORMACION DE CONTRATOS Y REGLAMENTACIONES DEL ESPACIO PUBLICO EN EL CENTRO FUNDACIONAL DE USAQUEN</t>
  </si>
  <si>
    <t xml:space="preserve">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</si>
  <si>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SOLICITUD INFORMACION ESPACIO PUBLICO EN CENTRO FUNDACIONAL DE USAQUEN</t>
  </si>
  <si>
    <t xml:space="preserve">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</si>
  <si>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Andres  Cuellar CUBIDES</t>
  </si>
  <si>
    <t>rescue555@gmail.com</t>
  </si>
  <si>
    <t>KR 6 119 28  CA 8</t>
  </si>
  <si>
    <t>CUMPLIMIENTO A REGLAMENTACION REFERIDA E INFORMACION CONTRATOS ESPACIO PUBLICO CENTRO FUNDACIONAL USAQUEN</t>
  </si>
  <si>
    <t xml:space="preserve">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</si>
  <si>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IDU</t>
  </si>
  <si>
    <t>ASESORIA EN LA ADMINISTRACION Y SOSTENIBILIDAD DEL ESPACIO PUBLICO</t>
  </si>
  <si>
    <t>LA CONSULTA QUE TENGO  ES BAJO QUE DECRETO EL DISTRITO SE APROPIO DE LAS ZONAS COMUNES  DE LOS CONJUNTOS RESIDENCIALES DE LA CIUDAD  PARA USARLOS COMO FIGURA DE RECAUDO PARTICULAR  TENGO ENTENDIDO QUE TODO ESPACIO PUBLICO ES UN BIEN COMUN Y ESTE NO ESTA SUJETO A TRATAMIENTO ESPECIAL PARA USO COMERCIAL  DE ESTA MANERA GENERO LA CONSULTA BAJO QUE DECRETO Y CON QUE FIGURA LEJISLATIVA ESTAN APROPIANDOSE DE LOS ESPACIOS PUBLICOS PARA CONSECIONARLOS Y DARLOS PARA GENERAR COBROS POR USO</t>
  </si>
  <si>
    <t>Buen dia Senores Terminal de Transporte S.A.  agradecemos atender peticion toda vez que en el campo de palabra clave el peticionario manifiesta ?CONSULTA DE ZONAS DE PARQUEADERO?</t>
  </si>
  <si>
    <t xml:space="preserve">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t>
  </si>
  <si>
    <t>BUENOS DIAS QUEREMOS SABER QUE CASAS E INMUEBLES ESTAN DISPOBIBLES EN LA CIUDAD DE BOGOTA PARA SER OTORGADAS EN COMODATO Y A QUE ENTIDADES ESTAN ASIGNADAS  ESTO PARA LA CREACION DE UN HOGAR DE PASO PARA PACIENTES DIAGNOSTICADOS CON CANCER DE ESCASOS RECURSOS QUE VIENEN A BOGOTA A REALIZARSE TRATAMIENTOS MEDICOS ONCOLOGICOS. </t>
  </si>
  <si>
    <t xml:space="preserve">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t>
  </si>
  <si>
    <t xml:space="preserve">CORPORACION ONCOAMOR   </t>
  </si>
  <si>
    <t>CORP.ONCOAMOR@gmail.com</t>
  </si>
  <si>
    <t>99 - CHAPINERO</t>
  </si>
  <si>
    <t>CHAPINERO CENTRAL</t>
  </si>
  <si>
    <t>NECESITO SABER Y TENER ACCESO A LA INFORMACION DE EL PORQUE SE AUTORIZO Y SE OTORGO PERMISOS AL ESTABLECIMIENTO IVY CLUB DE NIT 901710302 - 4  UBICADO EN LA 116 #18B-40  SIN AVISO PREVIO A LA COMUNIDAD  Y VECINOS QUE HABITAN EL SECTOR  DEBIDO A SU ACTIVIDAD LA CUAL ESTA PERTURBANDO LA TRANQUILIDAD DEL SECTOR   ESTANDO UBICADO EN UN SECTOR RESIDENCIAL Y PEGADO A CASAS QUE LLEVA ANOS EN EL BARRIO Y PAGANDO IMPUESTOS  PARA JUSTAMENTE VIVIR EN TRANQUILIDAD.</t>
  </si>
  <si>
    <t>SANTA BARBARA OCCIDENTAL</t>
  </si>
  <si>
    <t xml:space="preserve">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</si>
  <si>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CAMILO  CARVAJAL </t>
  </si>
  <si>
    <t>camilocarvajal2c@gmail.com</t>
  </si>
  <si>
    <t>CL 118 18B 51</t>
  </si>
  <si>
    <t>SOLICITUD BASE DE DATOS CONJUNTOS Y EDIFICIOS RESIDENCIALES EN BOGOTA</t>
  </si>
  <si>
    <t xml:space="preserve">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</si>
  <si>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NYCOLLE DANIELA ROJAS CORREA</t>
  </si>
  <si>
    <t>nycolledaniela@gmail.com</t>
  </si>
  <si>
    <t>CATASTRO</t>
  </si>
  <si>
    <t>HOLA  NOTE QUE EN ZONA ESTAN REALIZANDO UN ESPACIO PARA HACER UN GIMNASIO Y YA CASI LO ACABAN  AL LADO DEL PARQUE COLOCARON UN CARTEL QUE MOSTRABA EL CONSORCIO  EMPRESA ENCARGADA ETC. QUISE INVESTIGAR MAS A FONDO SI SOLO VAN A HACER ESO O MAS  YA QUE SOLO ESO POR EL COSTO LITERALMENTE ES UN ROBO Y UNA ESTUPIDEZ   EN ESTE ARCHIVO ADJUNTO NO ENCONTRE INFORMACION SOBRE EL CONSORCIO ENGATIVA 2023 QUISIERA PEDIRLES QUE ME FACILITEN TODA INFORMACION SOBRE EL CASO  GRACIAS</t>
  </si>
  <si>
    <t>72 - BOLIVIA</t>
  </si>
  <si>
    <t>BOCHICA II</t>
  </si>
  <si>
    <t xml:space="preserve">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</si>
  <si>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Tarjeta de Identidad</t>
  </si>
  <si>
    <t>SAMUEL M M P</t>
  </si>
  <si>
    <t>samuelmateomp@gmail.com</t>
  </si>
  <si>
    <t>CL 82 103D 35</t>
  </si>
  <si>
    <t>BOLIVIA ORIENTAL</t>
  </si>
  <si>
    <r>
      <t>Durante el mes de septiembre de 2023, se recibieron</t>
    </r>
    <r>
      <rPr>
        <b/>
        <sz val="12"/>
        <rFont val="Museo Sans 300"/>
        <family val="3"/>
      </rPr>
      <t xml:space="preserve"> diez (10) solicitudes</t>
    </r>
    <r>
      <rPr>
        <sz val="12"/>
        <rFont val="Museo Sans 300"/>
        <family val="3"/>
      </rPr>
      <t xml:space="preserve"> clasificadas como de acceso a la información.
</t>
    </r>
  </si>
  <si>
    <r>
      <rPr>
        <b/>
        <sz val="14"/>
        <color theme="1"/>
        <rFont val="Calibri"/>
        <family val="2"/>
        <scheme val="minor"/>
      </rPr>
      <t>REPORTE  GESTIÓN DE PETICIONES</t>
    </r>
    <r>
      <rPr>
        <sz val="11"/>
        <color theme="1"/>
        <rFont val="Calibri"/>
        <family val="2"/>
        <scheme val="minor"/>
      </rPr>
      <t xml:space="preserve">
Fecha:  2023-10-01    a   2023-10- 31
Estado de Petición:  Al Periodo
</t>
    </r>
  </si>
  <si>
    <t>Reciba un cordial saludo  apreciado Ciudadano(a) Una vez analizada su peticion y de acuerdo con el articulo 21 de la Ley 1755 de 2015  trasladamos su caso a la Secretaria Desarrolloe Economico y Secretaria de Gobierno   para que proceda de conformidad co</t>
  </si>
  <si>
    <t>Reciba un cordial saludo apreciado ciudadano (a)  Una vez analizada su peticion le informamos que su caso lo esta tramitando la Secretaria de Gobierno-Alcaldia Local  Instituto de Desarrollo Urbano-IDU  entidades competentes para darle tramite a su solic</t>
  </si>
  <si>
    <t>Reciba un cordial saludo  apreciado Ciudadano(a) Una vez analizada su peticion y de acuerdo con el articulo 21 de la Ley 1755 de 2015  trasladamos su caso a la Secretarai de Desarrollo Economico y Secretaria Distrital de Gobierno -Alcaldia Local para que</t>
  </si>
  <si>
    <t>Reciba un cordial saludo  apreciado Ciudadano(a) Una vez analizada su peticion y de acuerdo con el articulo 21 de la Ley 1755 de 2015  trasladamos su caso a la Secretaria de Desarroloo Economico  IDU y Secretaria Distrital de Gobierno -Alcaldia Local par</t>
  </si>
  <si>
    <t>Reciba un cordial saludo apreciado ciudadano (a) Una vez analizada su peticion le informamos que su caso lo esta tramitando la Secretaria de Gobierno-Alcaldia Local  Secretaria de Ambiente  Secretaria de Seguridad  Subred Norte  entidades competentes par</t>
  </si>
  <si>
    <t>Reciba un cordial saludo  apreciado Ciudadano(a) Una vez analizada su peticion y de acuerdo con la Ley 1755 de 2015  trasladamos su caso a la Secretaria de Planeacion  Catastro  Secretaria de Habitat  para que procedan de conformidad con sus competencias</t>
  </si>
  <si>
    <t>Reciba un cordial saludo  apreciado Ciudadano(a) Una vez analizada su peticion y de acuerdo con el articulo 21 de la Ley 1755 de 2015  trasladamos su caso a la Secretaria Distrital de Gobierno -Alcaldia Local  para que proceda de conformidad con sus comp</t>
  </si>
  <si>
    <t>Se trasladó por competencia, oportunamente a la Secretaria Distrital de Gobierno -Alcaldia Local  para que proceda de conformidad con sus competencias</t>
  </si>
  <si>
    <t>NECESITO SABER Y TENER ACCESO A LA INFORMACION DE EL PORQUE SE AUTORIZO Y SE OTORGO PERMISOS AL ESTABLECIMIENTO IVY CLUB DE NIT XXXXXXXXX UBICADO EN LA XXXXXXXXX  SIN AVISO PREVIO A LA COMUNIDAD  Y VECINOS QUE HABITAN EL SECTOR  DEBIDO A SU ACTIVIDAD LA CUAL ESTA PERTURBANDO LA TRANQUILIDAD DEL SECTOR   ESTANDO UBICADO EN UN SECTOR RESIDENCIAL Y PEGADO A CASAS QUE LLEVA ANOS EN EL BARRIO Y PAGANDO IMPUESTOS  PARA JUSTAMENTE VIVIR EN TRANQUILIDAD.</t>
  </si>
  <si>
    <t>El estado en el cual se encuentran las solicitudes clasificadas como de acceso a la información, es el que se detalla a continuación:
► Seis (06)  se trasladaron a otras entidades por competencia.
► Diez (10)  Respondidas a la fecha del reporte.
► Dos (02)  Fueron cerradas por no competencia.</t>
  </si>
  <si>
    <t>Se trasladó por competencia, oportunamente a la Secretaria Desarrollo de Economico-SDE y la Secretaria Distrital de Gobierno para que proceda de conformidad con sus competencias</t>
  </si>
  <si>
    <t>Se dio trámite por cierre por no competencia y se dio traslado a la Secretaria Distrital de Gobierno-Alcaldia Local y el Instituto de Desarrollo Urbano-IDU  entidades competentes para darle tramite a su solicitud.</t>
  </si>
  <si>
    <t>Se trasladó por competencia, oportunamente a la Secretaria Distrital de Desarrollo Economico -SDE y Secretaria Distrital de Gobierno -Alcaldia Local para que proceda de conformidad con sus competencias</t>
  </si>
  <si>
    <t>Se trasladó por competencia, oportunamente a la Secretaria Distrital Desarrollo de Economico-SDE y la Secretaria Distrital de Gobierno para que proceda de conformidad con sus competencias</t>
  </si>
  <si>
    <t>Se trasladó por competencia, oportunamente a la Secretaria Distrital de Desarrollo Economico -SDE, Instituto de Desarrollo Urbano -IDU y Secretaria Distrital de Gobierno -Alcaldia Local para que proceda de conformidad con sus competencias</t>
  </si>
  <si>
    <t>Se dio trámite por cierre por no competencia y se dio traslado a la Secretaria de Gobierno-Alcaldia Local, Secretaria Distrital de Ambiente -SDA y la Secretaria Distrital de Seguridad, Justicia y Convivencia -SDSJC, Subred Norte entidades competentes para darle tramite a su solicitud.</t>
  </si>
  <si>
    <t>Se trasladó por competencia, oportunamente a la Secretaria Distrital de Planeación,  Catastro Distrital y la  Secretaria Distrital de Hábitat  para que procedan de conformidad con sus competencias</t>
  </si>
  <si>
    <t>Se asignó a la Entidad y se respondió en términos</t>
  </si>
  <si>
    <r>
      <rPr>
        <b/>
        <sz val="11"/>
        <color theme="1"/>
        <rFont val="Calibri"/>
        <family val="2"/>
        <scheme val="minor"/>
      </rPr>
      <t xml:space="preserve">Fecha de Elaboración </t>
    </r>
    <r>
      <rPr>
        <sz val="11"/>
        <color theme="1"/>
        <rFont val="Calibri"/>
        <family val="2"/>
        <scheme val="minor"/>
      </rPr>
      <t xml:space="preserve">07 de noviembre </t>
    </r>
    <r>
      <rPr>
        <b/>
        <sz val="11"/>
        <color theme="1"/>
        <rFont val="Calibri"/>
        <family val="2"/>
        <scheme val="minor"/>
      </rPr>
      <t>y fecha de revisión y ajuste:</t>
    </r>
    <r>
      <rPr>
        <sz val="11"/>
        <color theme="1"/>
        <rFont val="Calibri"/>
        <family val="2"/>
        <scheme val="minor"/>
      </rPr>
      <t xml:space="preserve"> 07 de noviembre</t>
    </r>
  </si>
  <si>
    <t>LILIANA AGUILAR PUENTES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</si>
</sst>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42">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i/>
      <sz val="12"/>
      <color theme="2" tint="-0.74999237037263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9"/>
      <name val="Open Sans"/>
      <family val="2"/>
    </font>
    <font>
      <b/>
      <sz val="12"/>
      <color theme="1"/>
      <name val="Museo Sans 300"/>
    </font>
  </fonts>
  <fills count="8">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13" fillId="0" borderId="5" applyNumberFormat="0" applyFill="0" applyAlignment="0" applyProtection="0"/>
  </cellStyleXfs>
  <cellXfs count="114">
    <xf numFmtId="0" fontId="0" fillId="0" borderId="0" xfId="0"/>
    <xf numFmtId="0" fontId="0" fillId="0" borderId="0" xfId="0" applyAlignment="1">
      <alignment wrapText="1"/>
    </xf>
    <xf numFmtId="0" fontId="5" fillId="0" borderId="0" xfId="0" applyFont="1" applyAlignment="1">
      <alignment horizontal="center" vertical="center" wrapText="1"/>
    </xf>
    <xf numFmtId="0" fontId="4" fillId="0" borderId="0" xfId="0" applyFont="1" applyAlignment="1">
      <alignment horizontal="justify" vertical="justify"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0" fontId="0" fillId="0" borderId="0" xfId="0" pivotButton="1"/>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1" applyFont="1" applyFill="1" applyBorder="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14" fontId="11" fillId="3"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4" fillId="3" borderId="0" xfId="0" applyFont="1" applyFill="1" applyAlignment="1">
      <alignment horizontal="center" vertical="center"/>
    </xf>
    <xf numFmtId="0" fontId="35" fillId="3" borderId="0" xfId="0" applyFont="1" applyFill="1" applyAlignment="1">
      <alignment horizontal="center" vertical="center"/>
    </xf>
    <xf numFmtId="0" fontId="0" fillId="0" borderId="0" xfId="0" applyAlignment="1">
      <alignment horizontal="right"/>
    </xf>
    <xf numFmtId="3" fontId="0" fillId="0" borderId="0" xfId="0" applyNumberFormat="1"/>
    <xf numFmtId="14" fontId="16" fillId="3" borderId="0" xfId="0" applyNumberFormat="1" applyFont="1" applyFill="1"/>
    <xf numFmtId="0" fontId="11" fillId="0" borderId="0" xfId="0" applyFont="1" applyAlignment="1">
      <alignment horizontal="center" vertical="center" wrapText="1"/>
    </xf>
    <xf numFmtId="14"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justify" vertical="center" wrapText="1"/>
    </xf>
    <xf numFmtId="14" fontId="11" fillId="3" borderId="0" xfId="0" applyNumberFormat="1" applyFont="1" applyFill="1" applyAlignment="1">
      <alignment horizontal="center" vertical="center" wrapText="1"/>
    </xf>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4"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4" fontId="0" fillId="3" borderId="1" xfId="0" applyNumberFormat="1" applyFill="1" applyBorder="1"/>
    <xf numFmtId="164" fontId="0" fillId="3" borderId="1" xfId="0" applyNumberFormat="1" applyFill="1" applyBorder="1"/>
    <xf numFmtId="0" fontId="2" fillId="3" borderId="0" xfId="0" applyFont="1" applyFill="1"/>
    <xf numFmtId="0" fontId="36" fillId="3" borderId="0" xfId="0" applyFont="1" applyFill="1" applyAlignment="1">
      <alignment horizontal="center" vertical="center" wrapText="1"/>
    </xf>
    <xf numFmtId="0" fontId="0" fillId="6" borderId="0" xfId="0" applyFill="1"/>
    <xf numFmtId="0" fontId="40" fillId="0" borderId="0" xfId="0" applyFont="1"/>
    <xf numFmtId="0" fontId="0" fillId="0" borderId="0" xfId="0" applyAlignment="1">
      <alignment horizontal="left" vertical="center" wrapText="1"/>
    </xf>
    <xf numFmtId="0" fontId="0" fillId="0" borderId="0" xfId="0" applyAlignment="1">
      <alignment vertical="center" wrapText="1"/>
    </xf>
    <xf numFmtId="14" fontId="11" fillId="3" borderId="11" xfId="0" applyNumberFormat="1" applyFont="1" applyFill="1" applyBorder="1" applyAlignment="1">
      <alignment horizontal="center" vertical="center" wrapText="1"/>
    </xf>
    <xf numFmtId="0" fontId="11" fillId="3" borderId="12" xfId="0" applyFont="1" applyFill="1" applyBorder="1" applyAlignment="1">
      <alignment horizontal="justify" vertical="center" wrapText="1"/>
    </xf>
    <xf numFmtId="0" fontId="11" fillId="3" borderId="14" xfId="0" applyFont="1" applyFill="1" applyBorder="1" applyAlignment="1">
      <alignment horizontal="justify" vertical="center" wrapText="1"/>
    </xf>
    <xf numFmtId="14" fontId="11" fillId="3" borderId="16" xfId="0" applyNumberFormat="1" applyFont="1" applyFill="1" applyBorder="1" applyAlignment="1">
      <alignment horizontal="center" vertical="center" wrapText="1"/>
    </xf>
    <xf numFmtId="0" fontId="11" fillId="3" borderId="17" xfId="0" applyFont="1" applyFill="1" applyBorder="1" applyAlignment="1">
      <alignment horizontal="justify" vertical="center" wrapText="1"/>
    </xf>
    <xf numFmtId="0" fontId="0" fillId="0" borderId="0" xfId="0" applyAlignment="1">
      <alignment vertical="center"/>
    </xf>
    <xf numFmtId="0" fontId="0" fillId="0" borderId="0" xfId="0" pivotButton="1" applyAlignment="1">
      <alignment vertical="center" wrapText="1"/>
    </xf>
    <xf numFmtId="0" fontId="0" fillId="0" borderId="0" xfId="0" applyNumberFormat="1" applyAlignment="1">
      <alignment vertical="center"/>
    </xf>
    <xf numFmtId="0" fontId="11" fillId="0" borderId="1" xfId="0" applyFont="1" applyBorder="1" applyAlignment="1">
      <alignment horizontal="center" vertical="center" wrapText="1"/>
    </xf>
    <xf numFmtId="0" fontId="0" fillId="0" borderId="1" xfId="0" applyBorder="1" applyAlignment="1">
      <alignment horizontal="justify" vertical="center" wrapText="1"/>
    </xf>
    <xf numFmtId="0" fontId="0" fillId="0" borderId="1" xfId="0" pivotButton="1" applyBorder="1" applyAlignment="1">
      <alignment horizontal="center" vertical="center"/>
    </xf>
    <xf numFmtId="0" fontId="0" fillId="0" borderId="1" xfId="0" pivotButton="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34" fillId="7" borderId="1" xfId="0" applyFont="1" applyFill="1" applyBorder="1" applyAlignment="1">
      <alignment horizontal="center" vertical="center"/>
    </xf>
    <xf numFmtId="0" fontId="41" fillId="3" borderId="10" xfId="0" applyFont="1" applyFill="1" applyBorder="1" applyAlignment="1">
      <alignment horizontal="center" vertical="center" wrapText="1"/>
    </xf>
    <xf numFmtId="0" fontId="41" fillId="3" borderId="13"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34" fillId="4" borderId="0" xfId="0" applyFont="1" applyFill="1"/>
    <xf numFmtId="0" fontId="32" fillId="2" borderId="18" xfId="0" applyFont="1" applyFill="1" applyBorder="1" applyAlignment="1">
      <alignment horizontal="center" vertical="center" wrapText="1"/>
    </xf>
    <xf numFmtId="14" fontId="32" fillId="2" borderId="19" xfId="0" applyNumberFormat="1" applyFont="1" applyFill="1" applyBorder="1" applyAlignment="1">
      <alignment horizontal="center" vertical="center" wrapText="1"/>
    </xf>
    <xf numFmtId="14" fontId="33" fillId="2" borderId="19" xfId="0" applyNumberFormat="1" applyFont="1" applyFill="1" applyBorder="1" applyAlignment="1">
      <alignment horizontal="center" vertical="center" wrapText="1"/>
    </xf>
    <xf numFmtId="0" fontId="33" fillId="2" borderId="20" xfId="0" applyFont="1" applyFill="1" applyBorder="1" applyAlignment="1">
      <alignment horizontal="center" vertical="center" wrapText="1"/>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8" fillId="3" borderId="0" xfId="0" applyFont="1" applyFill="1" applyAlignment="1">
      <alignment horizontal="left" vertical="center"/>
    </xf>
    <xf numFmtId="0" fontId="5" fillId="0" borderId="0" xfId="0" applyFont="1" applyAlignment="1">
      <alignment horizontal="center" vertical="center"/>
    </xf>
    <xf numFmtId="0" fontId="31"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30" fillId="0" borderId="0" xfId="0" applyFont="1" applyAlignment="1">
      <alignment horizontal="justify" vertical="justify"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0" fontId="27"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1" fillId="0" borderId="0" xfId="0" applyFont="1" applyAlignment="1">
      <alignment horizontal="justify" vertical="center" wrapText="1"/>
    </xf>
    <xf numFmtId="0" fontId="32" fillId="2" borderId="19" xfId="0" applyFont="1" applyFill="1" applyBorder="1" applyAlignment="1">
      <alignment horizontal="center" vertical="center" wrapText="1"/>
    </xf>
    <xf numFmtId="1" fontId="11" fillId="0" borderId="11"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11" fillId="3" borderId="11" xfId="0" applyFont="1" applyFill="1" applyBorder="1" applyAlignment="1">
      <alignment horizontal="center" vertical="center" wrapText="1"/>
    </xf>
    <xf numFmtId="1" fontId="11" fillId="0" borderId="16" xfId="0" applyNumberFormat="1" applyFont="1" applyBorder="1" applyAlignment="1">
      <alignment horizontal="center" vertical="center" wrapText="1"/>
    </xf>
    <xf numFmtId="0" fontId="11" fillId="0" borderId="16" xfId="0" applyFont="1" applyBorder="1" applyAlignment="1">
      <alignment horizontal="center" vertical="center" wrapText="1"/>
    </xf>
    <xf numFmtId="0" fontId="11" fillId="3" borderId="16" xfId="0" applyFont="1" applyFill="1" applyBorder="1" applyAlignment="1">
      <alignment horizontal="center" vertical="center" wrapText="1"/>
    </xf>
    <xf numFmtId="0" fontId="2" fillId="0" borderId="0" xfId="0" applyFont="1" applyAlignment="1">
      <alignment horizontal="center" vertical="center"/>
    </xf>
  </cellXfs>
  <cellStyles count="2">
    <cellStyle name="Encabezado 1" xfId="1" builtinId="16"/>
    <cellStyle name="Normal" xfId="0" builtinId="0"/>
  </cellStyles>
  <dxfs count="181">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wrapText="1"/>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s>
  <tableStyles count="0" defaultTableStyle="TableStyleMedium2" defaultPivotStyle="PivotStyleLight16"/>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Comentario!$C$31:$G$31</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Comentario!$C$32:$G$32</c:f>
              <c:numCache>
                <c:formatCode>General</c:formatCode>
                <c:ptCount val="5"/>
                <c:pt idx="0">
                  <c:v>10</c:v>
                </c:pt>
                <c:pt idx="1">
                  <c:v>6</c:v>
                </c:pt>
                <c:pt idx="2">
                  <c:v>10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3809</xdr:colOff>
      <xdr:row>1</xdr:row>
      <xdr:rowOff>68580</xdr:rowOff>
    </xdr:from>
    <xdr:to>
      <xdr:col>16</xdr:col>
      <xdr:colOff>752474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909" y="259080"/>
          <a:ext cx="115944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53340</xdr:colOff>
      <xdr:row>12</xdr:row>
      <xdr:rowOff>10299</xdr:rowOff>
    </xdr:from>
    <xdr:ext cx="6865620" cy="523220"/>
    <xdr:sp macro="" textlink="">
      <xdr:nvSpPr>
        <xdr:cNvPr id="3" name="113 Rectángulo">
          <a:extLst>
            <a:ext uri="{FF2B5EF4-FFF2-40B4-BE49-F238E27FC236}">
              <a16:creationId xmlns:a16="http://schemas.microsoft.com/office/drawing/2014/main" id="{6B75D193-FDBD-4D74-96CD-DBFD63385FD4}"/>
            </a:ext>
          </a:extLst>
        </xdr:cNvPr>
        <xdr:cNvSpPr/>
      </xdr:nvSpPr>
      <xdr:spPr>
        <a:xfrm>
          <a:off x="1264920" y="2204859"/>
          <a:ext cx="6865620" cy="523220"/>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38100</xdr:colOff>
      <xdr:row>11</xdr:row>
      <xdr:rowOff>81691</xdr:rowOff>
    </xdr:from>
    <xdr:ext cx="36830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204200" y="2177191"/>
          <a:ext cx="36830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Octubre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24</xdr:row>
      <xdr:rowOff>184826</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383071"/>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octubre</a:t>
          </a:r>
          <a:r>
            <a:rPr lang="es-CO" sz="1600" b="1" i="0" kern="1200">
              <a:solidFill>
                <a:schemeClr val="bg1"/>
              </a:solidFill>
              <a:latin typeface="Museo Sans Condensed 500" panose="02000000000000000000" pitchFamily="2" charset="77"/>
              <a:ea typeface="+mj-ea"/>
              <a:cs typeface="+mj-cs"/>
            </a:rPr>
            <a:t> de 2023</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498516</xdr:colOff>
      <xdr:row>0</xdr:row>
      <xdr:rowOff>0</xdr:rowOff>
    </xdr:from>
    <xdr:to>
      <xdr:col>9</xdr:col>
      <xdr:colOff>380310</xdr:colOff>
      <xdr:row>9</xdr:row>
      <xdr:rowOff>83037</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516" y="0"/>
          <a:ext cx="22494006" cy="1971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2931583</xdr:colOff>
      <xdr:row>8</xdr:row>
      <xdr:rowOff>418603</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282083" y="1857936"/>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Octubre 2023</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Octubre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32</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12</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548638</xdr:colOff>
      <xdr:row>13</xdr:row>
      <xdr:rowOff>109860</xdr:rowOff>
    </xdr:from>
    <xdr:ext cx="3907699"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056320" y="2828815"/>
          <a:ext cx="3907699"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Octubre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14</xdr:row>
      <xdr:rowOff>86649</xdr:rowOff>
    </xdr:from>
    <xdr:to>
      <xdr:col>11</xdr:col>
      <xdr:colOff>5237755</xdr:colOff>
      <xdr:row>16</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237.409454745371"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237.412761458334" createdVersion="8" refreshedVersion="8" minRefreshableVersion="3" recordCount="10" xr:uid="{3708EE60-5851-4CD5-A189-375E1A0AF2D6}">
  <cacheSource type="worksheet">
    <worksheetSource ref="B19:I29" sheet="base Solicitudes de Información"/>
  </cacheSource>
  <cacheFields count="8">
    <cacheField name="Número petición_x000a_Numero de registro en el Sistema" numFmtId="0">
      <sharedItems containsSemiMixedTypes="0" containsString="0" containsNumber="1" containsInteger="1" minValue="4376632023" maxValue="4772942023"/>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3">
        <s v="Solucionado - Por traslado"/>
        <s v="Cerrado - Por no competencia"/>
        <s v="Solucionado - Por asignacion"/>
      </sharedItems>
    </cacheField>
    <cacheField name="Asunto _x000a_Resumen de la solicitud realizada por el ciudadano o resumida por el funcionario" numFmtId="0">
      <sharedItems longText="1"/>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237.441746643519" createdVersion="8" refreshedVersion="8" minRefreshableVersion="3" recordCount="10" xr:uid="{CFA22173-9D49-42E9-9163-95CA6A3D7647}">
  <cacheSource type="worksheet">
    <worksheetSource name="Tabla18"/>
  </cacheSource>
  <cacheFields count="100">
    <cacheField name="Item" numFmtId="0">
      <sharedItems containsSemiMixedTypes="0" containsString="0" containsNumber="1" containsInteger="1" minValue="1" maxValue="10"/>
    </cacheField>
    <cacheField name="Número petición" numFmtId="0">
      <sharedItems containsSemiMixedTypes="0" containsString="0" containsNumber="1" containsInteger="1" minValue="3144692023" maxValue="4772942023" count="28">
        <n v="4376632023"/>
        <n v="4376922023"/>
        <n v="4378022023"/>
        <n v="4380402023"/>
        <n v="4383152023"/>
        <n v="4493782023"/>
        <n v="4628452023"/>
        <n v="4679442023"/>
        <n v="4689122023"/>
        <n v="4772942023"/>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unt="6">
        <s v="Solucionado - Por traslado"/>
        <s v="Cerrado - Por no competencia"/>
        <s v="Solucionado - Por asignacion"/>
        <s v="Cancelado - Por no peticion" u="1"/>
        <s v="Por aclarar - por solicitud aclaracion" u="1"/>
        <s v="Solucionado - Por respuesta definitiva"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5"/>
    </cacheField>
    <cacheField name="Longitud de los hechos" numFmtId="0">
      <sharedItems containsString="0" containsBlank="1" containsNumber="1" containsInteger="1" minValue="-7411189198493950" maxValue="-741153809"/>
    </cacheField>
    <cacheField name="Latitud de los hechos" numFmtId="0">
      <sharedItems containsString="0" containsBlank="1" containsNumber="1" containsInteger="1" minValue="46692127" maxValue="471609469076099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3-10-29T00:00:00" count="17">
        <d v="2023-10-03T00:00:00"/>
        <d v="2023-10-10T00:00:00"/>
        <d v="2023-10-19T00:00:00"/>
        <d v="2023-10-23T00:00:00"/>
        <d v="2023-10-28T00:00:00"/>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3-10-04T00:00:00" maxDate="2023-10-31T00:00:00"/>
    </cacheField>
    <cacheField name="Fecha asignación" numFmtId="14">
      <sharedItems containsSemiMixedTypes="0" containsNonDate="0" containsDate="1" containsString="0" minDate="2023-08-01T09:54:51" maxDate="2023-10-29T00:00:00" count="22">
        <d v="2023-10-03T00:00:00"/>
        <d v="2023-10-04T00:00:00"/>
        <d v="2023-10-11T00:00:00"/>
        <d v="2023-10-20T00:00:00"/>
        <d v="2023-10-24T00:00:00"/>
        <d v="2023-10-23T00:00:00"/>
        <d v="2023-10-28T00:00:00"/>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3-10-04T00:00:00" maxDate="2023-10-31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3-10-03T00:00:00" maxDate="2023-10-29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3-10-18T00:00:00" maxDate="2023-11-15T00:00:00"/>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3-10-31T00:00:00" count="21">
        <d v="2023-10-03T00:00:00"/>
        <d v="2023-10-04T00:00:00"/>
        <d v="2023-10-11T00:00:00"/>
        <d v="2023-10-20T00:00:00"/>
        <d v="2023-10-24T00:00:00"/>
        <d v="2023-10-23T00:00:00"/>
        <d v="2023-10-30T00:00:00"/>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Date="1" containsMixedTypes="1" minDate="2023-08-01T16:28:29" maxDate="2023-11-01T00:00:00" count="18">
        <d v="2023-10-20T00:00:00"/>
        <d v="2023-10-04T00:00:00"/>
        <s v=""/>
        <d v="2023-10-05T00:00:00"/>
        <d v="2023-10-30T00:00:00"/>
        <d v="2023-10-31T00:00:00"/>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2">
        <n v="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3-10-05T00:00:00" maxDate="2023-11-01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unt="18" longText="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41322988" maxValue="1032877414"/>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6200871" maxValue="3233109655"/>
    </cacheField>
    <cacheField name="Celular peticionario" numFmtId="0">
      <sharedItems containsString="0" containsBlank="1" containsNumber="1" containsInteger="1" minValue="3002132435" maxValue="3233109655"/>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5"/>
    </cacheField>
    <cacheField name="Notificación física" numFmtId="0">
      <sharedItems/>
    </cacheField>
    <cacheField name="Notificación electrónica" numFmtId="0">
      <sharedItems/>
    </cacheField>
    <cacheField name="Entidad que recibe" numFmtId="0">
      <sharedItems containsBlank="1" count="6">
        <s v="SECRETARIA DE DESARROLLO ECONOMICO"/>
        <m/>
        <s v="IDU"/>
        <s v="CATASTRO"/>
        <s v="SECRETARIA DE GOBIERNO"/>
        <s v="IDARTES - INSTITUTO DE LAS ARTES" u="1"/>
      </sharedItems>
    </cacheField>
    <cacheField name="Entidad que traslada" numFmtId="0">
      <sharedItems containsBlank="1" count="2">
        <s v="DEFENSORIA DEL ESPACIO PUBLICO"/>
        <m/>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unt="1">
        <s v="GESTIONADO"/>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n v="4376632023"/>
    <s v="LILIANAnecesidad del servicio  AGUILAR PUENTES"/>
    <s v="WEB"/>
    <s v="SOLICITUD DE ACCESO A LA INFORMACION"/>
    <x v="0"/>
    <s v="SOLICITUD A LA ALCALDIA MAYOR DE BOGOTA INFORMACION Y COPIA DE OFICIOS  RRESOLUCIONES Y DECRETOS RELACIONADOS CON EL ESPACIO PUBLICO DEL CENTRO FUNDACIONAL DE USAQUEN"/>
    <n v="1"/>
    <s v="GESTIONADO"/>
  </r>
  <r>
    <n v="4376922023"/>
    <s v="LILIANAnecesidad del servicio  AGUILAR PUENTES"/>
    <s v="WEB"/>
    <s v="SOLICITUD DE ACCESO A LA INFORMACION"/>
    <x v="0"/>
    <s v="SOLICITUD DE INFORMACION ATINENTE AL ESPACIO PUBLICO"/>
    <n v="1"/>
    <s v="GESTIONADO"/>
  </r>
  <r>
    <n v="4378022023"/>
    <s v="Olga Lucia Mesa Moreno"/>
    <s v="WEB"/>
    <s v="SOLICITUD DE ACCESO A LA INFORMACION"/>
    <x v="1"/>
    <s v="SOLICITUD DE INFORMACION DE CONTRATOS Y REGLAMENTACIONES DEL ESPACIO PUBLICO EN EL CENTRO FUNDACIONAL DE USAQUEN"/>
    <n v="1"/>
    <s v="GESTIONADO"/>
  </r>
  <r>
    <n v="4380402023"/>
    <s v="LILIANAnecesidad del servicio  AGUILAR PUENTES"/>
    <s v="WEB"/>
    <s v="SOLICITUD DE ACCESO A LA INFORMACION"/>
    <x v="0"/>
    <s v="SOLICITUD INFORMACION ESPACIO PUBLICO EN CENTRO FUNDACIONAL DE USAQUEN"/>
    <n v="1"/>
    <s v="GESTIONADO"/>
  </r>
  <r>
    <n v="4383152023"/>
    <s v="LILIANAnecesidad del servicio  AGUILAR PUENTES"/>
    <s v="WEB"/>
    <s v="SOLICITUD DE ACCESO A LA INFORMACION"/>
    <x v="0"/>
    <s v="CUMPLIMIENTO A REGLAMENTACION REFERIDA E INFORMACION CONTRATOS ESPACIO PUBLICO CENTRO FUNDACIONAL USAQUEN"/>
    <n v="1"/>
    <s v="GESTIONADO"/>
  </r>
  <r>
    <n v="4493782023"/>
    <s v="Olga Lucia Mesa Moreno"/>
    <s v="WEB"/>
    <s v="SOLICITUD DE ACCESO A LA INFORMACION"/>
    <x v="2"/>
    <s v="LA CONSULTA QUE TENGO  ES BAJO QUE DECRETO EL DISTRITO SE APROPIO DE LAS ZONAS COMUNES  DE LOS CONJUNTOS RESIDENCIALES DE LA CIUDAD  PARA USARLOS COMO FIGURA DE RECAUDO PARTICULAR  TENGO ENTENDIDO QUE TODO ESPACIO PUBLICO ES UN BIEN COMUN Y ESTE NO ESTA SUJETO A TRATAMIENTO ESPECIAL PARA USO COMERCIAL  DE ESTA MANERA GENERO LA CONSULTA BAJO QUE DECRETO Y CON QUE FIGURA LEJISLATIVA ESTAN APROPIANDOSE DE LOS ESPACIOS PUBLICOS PARA CONSECIONARLOS Y DARLOS PARA GENERAR COBROS POR USO"/>
    <n v="1"/>
    <s v="GESTIONADO"/>
  </r>
  <r>
    <n v="4628452023"/>
    <s v="Olga Lucia Mesa Moreno"/>
    <s v="WEB"/>
    <s v="SOLICITUD DE ACCESO A LA INFORMACION"/>
    <x v="2"/>
    <s v="BUENOS DIAS QUEREMOS SABER QUE CASAS E INMUEBLES ESTAN DISPOBIBLES EN LA CIUDAD DE BOGOTA PARA SER OTORGADAS EN COMODATO Y A QUE ENTIDADES ESTAN ASIGNADAS  ESTO PARA LA CREACION DE UN HOGAR DE PASO PARA PACIENTES DIAGNOSTICADOS CON CANCER DE ESCASOS RECURSOS QUE VIENEN A BOGOTA A REALIZARSE TRATAMIENTOS MEDICOS ONCOLOGICOS. "/>
    <n v="1"/>
    <s v="GESTIONADO"/>
  </r>
  <r>
    <n v="4679442023"/>
    <s v="Olga Lucia Mesa Moreno"/>
    <s v="WEB"/>
    <s v="SOLICITUD DE ACCESO A LA INFORMACION"/>
    <x v="1"/>
    <s v="NECESITO SABER Y TENER ACCESO A LA INFORMACION DE EL PORQUE SE AUTORIZO Y SE OTORGO PERMISOS AL ESTABLECIMIENTO IVY CLUB DE NIT 901710302 - 4  UBICADO EN LA 116 #18B-40  SIN AVISO PREVIO A LA COMUNIDAD  Y VECINOS QUE HABITAN EL SECTOR  DEBIDO A SU ACTIVIDAD LA CUAL ESTA PERTURBANDO LA TRANQUILIDAD DEL SECTOR   ESTANDO UBICADO EN UN SECTOR RESIDENCIAL Y PEGADO A CASAS QUE LLEVA ANOS EN EL BARRIO Y PAGANDO IMPUESTOS  PARA JUSTAMENTE VIVIR EN TRANQUILIDAD."/>
    <n v="1"/>
    <s v="GESTIONADO"/>
  </r>
  <r>
    <n v="4689122023"/>
    <s v="Olga Lucia Mesa Moreno"/>
    <s v="WEB"/>
    <s v="SOLICITUD DE ACCESO A LA INFORMACION"/>
    <x v="0"/>
    <s v="SOLICITUD BASE DE DATOS CONJUNTOS Y EDIFICIOS RESIDENCIALES EN BOGOTA"/>
    <n v="1"/>
    <s v="GESTIONADO"/>
  </r>
  <r>
    <n v="4772942023"/>
    <s v="Olga Lucia Mesa Moreno"/>
    <s v="WEB"/>
    <s v="SOLICITUD DE ACCESO A LA INFORMACION"/>
    <x v="0"/>
    <s v="HOLA  NOTE QUE EN ZONA ESTAN REALIZANDO UN ESPACIO PARA HACER UN GIMNASIO Y YA CASI LO ACABAN  AL LADO DEL PARQUE COLOCARON UN CARTEL QUE MOSTRABA EL CONSORCIO  EMPRESA ENCARGADA ETC. QUISE INVESTIGAR MAS A FONDO SI SOLO VAN A HACER ESO O MAS  YA QUE SOLO ESO POR EL COSTO LITERALMENTE ES UN ROBO Y UNA ESTUPIDEZ   EN ESTE ARCHIVO ADJUNTO NO ENCONTRE INFORMACION SOBRE EL CONSORCIO ENGATIVA 2023 QUISIERA PEDIRLES QUE ME FACILITEN TODA INFORMACION SOBRE EL CASO  GRACIAS"/>
    <n v="1"/>
    <s v="GESTION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n v="1"/>
    <x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LILIANAnecesidad del servicio  AGUILAR PUENTES"/>
    <s v="Activo"/>
    <m/>
    <s v="WEB"/>
    <s v="SOLICITUD DE ACCESO A LA INFORMACION"/>
    <s v="Registro - con preclasificacion"/>
    <x v="0"/>
    <s v="Solucionado - Por traslado"/>
    <s v="SOLICITUD A LA ALCALDIA MAYOR DE BOGOTA INFORMACION Y COPIA DE OFICIOS  RRESOLUCIONES Y DECRETOS RELACIONADOS CON EL ESPACIO PUBLICO DEL CENTRO FUNDACIONAL DE USAQUEN"/>
    <s v="ESTRATEGICO"/>
    <m/>
    <s v="false"/>
    <s v="true"/>
    <s v="false"/>
    <m/>
    <m/>
    <s v="false"/>
    <m/>
    <m/>
    <s v="01 - USAQUEN"/>
    <s v="14 - USAQUEN"/>
    <s v="USAQUEN"/>
    <n v="3"/>
    <n v="-7403043487"/>
    <n v="469554408400001"/>
    <m/>
    <m/>
    <x v="0"/>
    <d v="2023-10-04T00:00:00"/>
    <x v="0"/>
    <d v="2023-10-04T00:00:00"/>
    <m/>
    <d v="2023-10-03T00:00:00"/>
    <s v=""/>
    <s v=""/>
    <s v=""/>
    <s v=""/>
    <s v=""/>
    <d v="2023-10-18T00:00:00"/>
    <n v="10"/>
    <m/>
    <s v=""/>
    <x v="0"/>
    <x v="0"/>
    <x v="0"/>
    <n v="0"/>
    <s v="Registro para atencion"/>
    <s v="Funcionario"/>
    <d v="2023-10-05T00:00:00"/>
    <n v="2"/>
    <n v="0"/>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s v="Natural"/>
    <s v="Natural"/>
    <s v="Peticionario Identificado"/>
    <s v="laguilar131"/>
    <s v="En nombre propio"/>
    <s v="Cedula de ciudadania"/>
    <s v="ELVIA ISABEL PERRY TORRES"/>
    <n v="41322988"/>
    <s v="No brinda informacion"/>
    <s v="elviaperry@hotmail.com"/>
    <n v="6200871"/>
    <n v="3005679833"/>
    <s v="KR 6 119 28"/>
    <s v="01 - USAQUEN"/>
    <s v="14 - USAQUEN"/>
    <s v="USAQUEN"/>
    <n v="3"/>
    <s v="false"/>
    <s v="true"/>
    <x v="0"/>
    <x v="0"/>
    <n v="1"/>
    <s v="Registrada"/>
    <s v="Por el ciudadano"/>
    <m/>
    <s v="PERIODO ACTUAL"/>
    <s v="Gestion oportuna (DTL)"/>
    <m/>
    <m/>
    <s v="GESTIONADOS"/>
    <x v="0"/>
    <m/>
    <m/>
    <m/>
    <m/>
    <m/>
  </r>
  <r>
    <n v="2"/>
    <x v="1"/>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LILIANAnecesidad del servicio  AGUILAR PUENTES"/>
    <s v="Activo"/>
    <m/>
    <s v="WEB"/>
    <s v="SOLICITUD DE ACCESO A LA INFORMACION"/>
    <s v="Registro - con preclasificacion"/>
    <x v="0"/>
    <s v="Solucionado - Por traslado"/>
    <s v="SOLICITUD DE INFORMACION ATINENTE AL ESPACIO PUBLICO"/>
    <s v="ESTRATEGICO"/>
    <m/>
    <s v="false"/>
    <s v="true"/>
    <s v="false"/>
    <m/>
    <m/>
    <s v="false"/>
    <m/>
    <m/>
    <s v="01 - USAQUEN"/>
    <s v="14 - USAQUEN"/>
    <s v="USAQUEN"/>
    <n v="3"/>
    <n v="-7403043487"/>
    <n v="469554408400001"/>
    <m/>
    <m/>
    <x v="0"/>
    <d v="2023-10-04T00:00:00"/>
    <x v="0"/>
    <d v="2023-10-04T00:00:00"/>
    <m/>
    <d v="2023-10-03T00:00:00"/>
    <s v=""/>
    <s v=""/>
    <s v=""/>
    <s v=""/>
    <s v=""/>
    <d v="2023-10-18T00:00:00"/>
    <n v="10"/>
    <m/>
    <s v=""/>
    <x v="0"/>
    <x v="1"/>
    <x v="0"/>
    <n v="0"/>
    <s v="Registro para atencion"/>
    <s v="Funcionario"/>
    <d v="2023-10-05T00:00:00"/>
    <n v="2"/>
    <n v="0"/>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s v="Natural"/>
    <s v="Natural"/>
    <s v="Peticionario Identificado"/>
    <s v="laguilar131"/>
    <s v="En nombre propio"/>
    <s v="Cedula de ciudadania"/>
    <s v="ELVIA ISABEL PERRY TORRES"/>
    <n v="41322988"/>
    <s v="No brinda informacion"/>
    <s v="elviaperry@hotmail.com"/>
    <n v="6200871"/>
    <n v="3005679833"/>
    <s v="KR 6 119 28"/>
    <s v="01 - USAQUEN"/>
    <s v="14 - USAQUEN"/>
    <s v="USAQUEN"/>
    <n v="3"/>
    <s v="false"/>
    <s v="true"/>
    <x v="0"/>
    <x v="0"/>
    <n v="1"/>
    <s v="Registrada"/>
    <s v="Por el ciudadano"/>
    <m/>
    <s v="PERIODO ACTUAL"/>
    <s v="Gestion oportuna (DTL)"/>
    <m/>
    <m/>
    <s v="GESTIONADOS"/>
    <x v="0"/>
    <m/>
    <m/>
    <m/>
    <m/>
    <m/>
  </r>
  <r>
    <n v="3"/>
    <x v="2"/>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1"/>
    <s v="Cerrado - Por no competencia"/>
    <s v="SOLICITUD DE INFORMACION DE CONTRATOS Y REGLAMENTACIONES DEL ESPACIO PUBLICO EN EL CENTRO FUNDACIONAL DE USAQUEN"/>
    <s v="ESTRATEGICO"/>
    <m/>
    <s v="false"/>
    <s v="true"/>
    <s v="false"/>
    <m/>
    <m/>
    <s v="false"/>
    <m/>
    <m/>
    <s v="01 - USAQUEN"/>
    <s v="14 - USAQUEN"/>
    <s v="USAQUEN"/>
    <n v="3"/>
    <n v="-7403043487"/>
    <n v="469554408400001"/>
    <m/>
    <m/>
    <x v="0"/>
    <d v="2023-10-04T00:00:00"/>
    <x v="1"/>
    <d v="2023-10-05T00:00:00"/>
    <m/>
    <d v="2023-10-03T00:00:00"/>
    <s v=""/>
    <s v=""/>
    <s v=""/>
    <s v=""/>
    <s v=""/>
    <d v="2023-10-19T00:00:00"/>
    <n v="10"/>
    <m/>
    <s v=""/>
    <x v="1"/>
    <x v="2"/>
    <x v="0"/>
    <n v="0"/>
    <s v="Registro para atencion"/>
    <s v="Funcionario"/>
    <d v="2023-10-06T00:00:00"/>
    <n v="2"/>
    <n v="0"/>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s v="Natural"/>
    <s v="Natural"/>
    <s v="Peticionario Identificado"/>
    <s v="omesa32"/>
    <s v="En nombre propio"/>
    <s v="Cedula de ciudadania"/>
    <s v="ELVIA ISABEL PERRY TORRES"/>
    <n v="41322988"/>
    <s v="No brinda informacion"/>
    <s v="elviaperry@hotmail.com"/>
    <n v="6200871"/>
    <n v="3005679833"/>
    <s v="KR 6 119 28"/>
    <s v="01 - USAQUEN"/>
    <s v="14 - USAQUEN"/>
    <s v="USAQUEN"/>
    <n v="3"/>
    <s v="false"/>
    <s v="true"/>
    <x v="1"/>
    <x v="1"/>
    <n v="1"/>
    <s v="Recibida"/>
    <s v="Por el ciudadano"/>
    <m/>
    <s v="PERIODO ACTUAL"/>
    <s v="Gestion oportuna (DTL)"/>
    <m/>
    <m/>
    <s v="GESTIONADOS"/>
    <x v="0"/>
    <m/>
    <m/>
    <m/>
    <m/>
    <m/>
  </r>
  <r>
    <n v="4"/>
    <x v="3"/>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LILIANAnecesidad del servicio  AGUILAR PUENTES"/>
    <s v="Activo"/>
    <m/>
    <s v="WEB"/>
    <s v="SOLICITUD DE ACCESO A LA INFORMACION"/>
    <s v="Registro - con preclasificacion"/>
    <x v="0"/>
    <s v="Solucionado - Por traslado"/>
    <s v="SOLICITUD INFORMACION ESPACIO PUBLICO EN CENTRO FUNDACIONAL DE USAQUEN"/>
    <s v="ESTRATEGICO"/>
    <m/>
    <s v="false"/>
    <s v="true"/>
    <s v="false"/>
    <m/>
    <m/>
    <s v="false"/>
    <m/>
    <m/>
    <s v="01 - USAQUEN"/>
    <s v="14 - USAQUEN"/>
    <s v="USAQUEN"/>
    <n v="3"/>
    <n v="-7403043487"/>
    <n v="469554408400001"/>
    <m/>
    <m/>
    <x v="0"/>
    <d v="2023-10-04T00:00:00"/>
    <x v="0"/>
    <d v="2023-10-04T00:00:00"/>
    <m/>
    <d v="2023-10-03T00:00:00"/>
    <s v=""/>
    <s v=""/>
    <s v=""/>
    <s v=""/>
    <s v=""/>
    <d v="2023-10-18T00:00:00"/>
    <n v="10"/>
    <m/>
    <s v=""/>
    <x v="0"/>
    <x v="0"/>
    <x v="0"/>
    <n v="0"/>
    <s v="Registro para atencion"/>
    <s v="Funcionario"/>
    <d v="2023-10-05T00:00:00"/>
    <n v="2"/>
    <n v="0"/>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2"/>
    <s v="Natural"/>
    <s v="Natural"/>
    <s v="Peticionario Identificado"/>
    <s v="laguilar131"/>
    <s v="En nombre propio"/>
    <s v="Cedula de ciudadania"/>
    <s v="Andres  Cuellar CUBIDES"/>
    <n v="79140650"/>
    <s v="No brinda informacion"/>
    <s v="rescue555@gmail.com"/>
    <m/>
    <n v="3002132435"/>
    <s v="KR 6 119 28  CA 8"/>
    <s v="01 - USAQUEN"/>
    <s v="14 - USAQUEN"/>
    <s v="USAQUEN"/>
    <n v="3"/>
    <s v="false"/>
    <s v="true"/>
    <x v="0"/>
    <x v="0"/>
    <n v="1"/>
    <s v="Registrada"/>
    <s v="Por el ciudadano"/>
    <m/>
    <s v="PERIODO ACTUAL"/>
    <s v="Gestion oportuna (DTL)"/>
    <m/>
    <m/>
    <s v="GESTIONADOS"/>
    <x v="0"/>
    <m/>
    <m/>
    <m/>
    <m/>
    <m/>
  </r>
  <r>
    <n v="5"/>
    <x v="4"/>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LILIANAnecesidad del servicio  AGUILAR PUENTES"/>
    <s v="Activo"/>
    <m/>
    <s v="WEB"/>
    <s v="SOLICITUD DE ACCESO A LA INFORMACION"/>
    <s v="Registro - con preclasificacion"/>
    <x v="0"/>
    <s v="Solucionado - Por traslado"/>
    <s v="CUMPLIMIENTO A REGLAMENTACION REFERIDA E INFORMACION CONTRATOS ESPACIO PUBLICO CENTRO FUNDACIONAL USAQUEN"/>
    <s v="ESTRATEGICO"/>
    <m/>
    <s v="false"/>
    <s v="true"/>
    <s v="false"/>
    <m/>
    <m/>
    <s v="false"/>
    <m/>
    <m/>
    <s v="01 - USAQUEN"/>
    <s v="14 - USAQUEN"/>
    <s v="USAQUEN"/>
    <n v="3"/>
    <n v="-7403043487"/>
    <n v="469554408400001"/>
    <m/>
    <m/>
    <x v="0"/>
    <d v="2023-10-04T00:00:00"/>
    <x v="0"/>
    <d v="2023-10-04T00:00:00"/>
    <m/>
    <d v="2023-10-03T00:00:00"/>
    <s v=""/>
    <s v=""/>
    <s v=""/>
    <s v=""/>
    <s v=""/>
    <d v="2023-10-18T00:00:00"/>
    <n v="10"/>
    <m/>
    <s v=""/>
    <x v="0"/>
    <x v="3"/>
    <x v="0"/>
    <n v="0"/>
    <s v="Registro para atencion"/>
    <s v="Funcionario"/>
    <d v="2023-10-05T00:00:00"/>
    <n v="2"/>
    <n v="0"/>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3"/>
    <s v="Natural"/>
    <s v="Natural"/>
    <s v="Peticionario Identificado"/>
    <s v="laguilar131"/>
    <s v="En nombre propio"/>
    <s v="Cedula de ciudadania"/>
    <s v="Andres  Cuellar CUBIDES"/>
    <n v="79140650"/>
    <s v="No brinda informacion"/>
    <s v="rescue555@gmail.com"/>
    <m/>
    <n v="3002132435"/>
    <s v="KR 6 119 28  CA 8"/>
    <s v="01 - USAQUEN"/>
    <s v="14 - USAQUEN"/>
    <s v="USAQUEN"/>
    <n v="3"/>
    <s v="false"/>
    <s v="true"/>
    <x v="2"/>
    <x v="0"/>
    <n v="1"/>
    <s v="Registrada"/>
    <s v="Por el ciudadano"/>
    <m/>
    <s v="PERIODO ACTUAL"/>
    <s v="Gestion oportuna (DTL)"/>
    <m/>
    <m/>
    <s v="GESTIONADOS"/>
    <x v="0"/>
    <m/>
    <m/>
    <m/>
    <m/>
    <m/>
  </r>
  <r>
    <n v="6"/>
    <x v="5"/>
    <s v="GOBIERNO"/>
    <s v="ENTIDADES DISTRITALES"/>
    <s v="DEFENSORIA DEL ESPACIO PUBLICO"/>
    <s v="Oficina de Atencion a la Ciudadania | Puede Consolidar | Trasladar Entidades"/>
    <s v="AREA DE ATENCION A LA CIUDADANIA"/>
    <m/>
    <s v="ESPACIO PUBLICO"/>
    <s v="ESPACIO PUBLICO"/>
    <s v="ASESORIA EN LA ADMINISTRACION Y SOSTENIBILIDAD DEL ESPACIO PUBLICO"/>
    <s v="Olga Lucia Mesa Moreno"/>
    <s v="Activo"/>
    <m/>
    <s v="WEB"/>
    <s v="SOLICITUD DE ACCESO A LA INFORMACION"/>
    <s v="En tramite - Por traslado"/>
    <x v="2"/>
    <s v="Solucionado - Por asignacion"/>
    <s v="LA CONSULTA QUE TENGO  ES BAJO QUE DECRETO EL DISTRITO SE APROPIO DE LAS ZONAS COMUNES  DE LOS CONJUNTOS RESIDENCIALES DE LA CIUDAD  PARA USARLOS COMO FIGURA DE RECAUDO PARTICULAR  TENGO ENTENDIDO QUE TODO ESPACIO PUBLICO ES UN BIEN COMUN Y ESTE NO ESTA SUJETO A TRATAMIENTO ESPECIAL PARA USO COMERCIAL  DE ESTA MANERA GENERO LA CONSULTA BAJO QUE DECRETO Y CON QUE FIGURA LEJISLATIVA ESTAN APROPIANDOSE DE LOS ESPACIOS PUBLICOS PARA CONSECIONARLOS Y DARLOS PARA GENERAR COBROS POR USO"/>
    <s v="MISIONAL"/>
    <m/>
    <s v="false"/>
    <s v="false"/>
    <s v="false"/>
    <m/>
    <m/>
    <s v="false"/>
    <m/>
    <s v="Buen dia Senores Terminal de Transporte S.A.  agradecemos atender peticion toda vez que en el campo de palabra clave el peticionario manifiesta ?CONSULTA DE ZONAS DE PARQUEADERO?"/>
    <s v="09 - FONTIBON"/>
    <s v="114 - MODELIA"/>
    <s v="MODELIA"/>
    <n v="4"/>
    <n v="-741153809"/>
    <n v="46692127"/>
    <m/>
    <m/>
    <x v="1"/>
    <d v="2023-10-11T00:00:00"/>
    <x v="2"/>
    <d v="2023-10-12T00:00:00"/>
    <m/>
    <d v="2023-10-10T00:00:00"/>
    <s v=""/>
    <s v=""/>
    <s v=""/>
    <s v=""/>
    <s v=""/>
    <d v="2023-10-26T00:00:00"/>
    <n v="10"/>
    <m/>
    <s v=""/>
    <x v="2"/>
    <x v="4"/>
    <x v="0"/>
    <n v="0"/>
    <s v="Registro para atencion"/>
    <s v="Funcionario"/>
    <d v="2023-10-13T00:00:00"/>
    <n v="2"/>
    <n v="0"/>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x v="4"/>
    <m/>
    <m/>
    <s v="Anonimo"/>
    <s v="omesa32"/>
    <s v="En nombre propio"/>
    <m/>
    <s v="ANONIMO"/>
    <m/>
    <m/>
    <m/>
    <m/>
    <m/>
    <m/>
    <m/>
    <m/>
    <m/>
    <m/>
    <s v="false"/>
    <s v="false"/>
    <x v="1"/>
    <x v="1"/>
    <n v="1"/>
    <s v="Recibida"/>
    <s v="Por el ciudadano"/>
    <m/>
    <s v="PERIODO ACTUAL"/>
    <s v="Gestion oportuna (DTL)"/>
    <m/>
    <m/>
    <s v="GESTIONADOS"/>
    <x v="0"/>
    <m/>
    <m/>
    <m/>
    <m/>
    <m/>
  </r>
  <r>
    <n v="7"/>
    <x v="6"/>
    <s v="GOBIERNO"/>
    <s v="ENTIDADES DISTRITALES"/>
    <s v="DEFENSORIA DEL ESPACIO PUBLICO"/>
    <s v="Oficina de Atencion a la Ciudadania | Puede Consolidar | Trasladar Entidades"/>
    <s v="AREA DE ATENCION A LA CIUDADANIA"/>
    <m/>
    <s v="ESPACIO PUBLICO"/>
    <s v="ESPACIO PUBLICO"/>
    <s v="ASESORIA EN LA ADMINISTRACION Y SOSTENIBILIDAD DEL ESPACIO PUBLICO"/>
    <s v="Olga Lucia Mesa Moreno"/>
    <s v="Activo"/>
    <m/>
    <s v="WEB"/>
    <s v="SOLICITUD DE ACCESO A LA INFORMACION"/>
    <s v="En tramite - Por traslado"/>
    <x v="2"/>
    <s v="Solucionado - Por asignacion"/>
    <s v="BUENOS DIAS QUEREMOS SABER QUE CASAS E INMUEBLES ESTAN DISPOBIBLES EN LA CIUDAD DE BOGOTA PARA SER OTORGADAS EN COMODATO Y A QUE ENTIDADES ESTAN ASIGNADAS  ESTO PARA LA CREACION DE UN HOGAR DE PASO PARA PACIENTES DIAGNOSTICADOS CON CANCER DE ESCASOS RECURSOS QUE VIENEN A BOGOTA A REALIZARSE TRATAMIENTOS MEDICOS ONCOLOGICOS. "/>
    <s v="MISIONAL"/>
    <m/>
    <s v="false"/>
    <s v="false"/>
    <s v="false"/>
    <m/>
    <m/>
    <s v="false"/>
    <m/>
    <m/>
    <m/>
    <m/>
    <m/>
    <m/>
    <n v="-756062616"/>
    <n v="61566974"/>
    <m/>
    <m/>
    <x v="2"/>
    <d v="2023-10-20T00:00:00"/>
    <x v="3"/>
    <d v="2023-10-23T00:00:00"/>
    <m/>
    <d v="2023-10-19T00:00:00"/>
    <s v=""/>
    <s v=""/>
    <s v=""/>
    <s v=""/>
    <s v=""/>
    <d v="2023-11-03T00:00:00"/>
    <n v="10"/>
    <m/>
    <s v=""/>
    <x v="3"/>
    <x v="5"/>
    <x v="0"/>
    <n v="0"/>
    <s v="Registro para atencion"/>
    <s v="Funcionario"/>
    <d v="2023-10-24T00:00:00"/>
    <n v="2"/>
    <n v="0"/>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x v="5"/>
    <s v="Juridica"/>
    <s v="Juridica"/>
    <s v="Peticionario Identificado"/>
    <s v="omesa32"/>
    <s v="En nombre propio"/>
    <s v="NIT"/>
    <s v="CORPORACION ONCOAMOR   "/>
    <n v="901704920"/>
    <m/>
    <s v="CORP.ONCOAMOR@gmail.com"/>
    <n v="3233109655"/>
    <n v="3233109655"/>
    <m/>
    <s v="02 - CHAPINERO"/>
    <s v="99 - CHAPINERO"/>
    <s v="CHAPINERO CENTRAL"/>
    <n v="3"/>
    <s v="false"/>
    <s v="true"/>
    <x v="1"/>
    <x v="1"/>
    <n v="1"/>
    <s v="Recibida"/>
    <s v="Por el ciudadano"/>
    <m/>
    <s v="PERIODO ACTUAL"/>
    <s v="Gestion oportuna (DTL)"/>
    <m/>
    <m/>
    <s v="GESTIONADOS"/>
    <x v="0"/>
    <m/>
    <m/>
    <m/>
    <m/>
    <m/>
  </r>
  <r>
    <n v="8"/>
    <x v="7"/>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1"/>
    <s v="Cerrado - Por no competencia"/>
    <s v="NECESITO SABER Y TENER ACCESO A LA INFORMACION DE EL PORQUE SE AUTORIZO Y SE OTORGO PERMISOS AL ESTABLECIMIENTO IVY CLUB DE NIT 901710302 - 4  UBICADO EN LA 116 #18B-40  SIN AVISO PREVIO A LA COMUNIDAD  Y VECINOS QUE HABITAN EL SECTOR  DEBIDO A SU ACTIVIDAD LA CUAL ESTA PERTURBANDO LA TRANQUILIDAD DEL SECTOR   ESTANDO UBICADO EN UN SECTOR RESIDENCIAL Y PEGADO A CASAS QUE LLEVA ANOS EN EL BARRIO Y PAGANDO IMPUESTOS  PARA JUSTAMENTE VIVIR EN TRANQUILIDAD."/>
    <s v="ESTRATEGICO"/>
    <m/>
    <s v="false"/>
    <s v="false"/>
    <s v="false"/>
    <m/>
    <m/>
    <s v="false"/>
    <m/>
    <m/>
    <s v="01 - USAQUEN"/>
    <s v="16 - SANTA BARBARA"/>
    <s v="SANTA BARBARA OCCIDENTAL"/>
    <n v="5"/>
    <n v="-74048994329"/>
    <n v="469863689099998"/>
    <m/>
    <m/>
    <x v="3"/>
    <d v="2023-10-24T00:00:00"/>
    <x v="4"/>
    <d v="2023-10-25T00:00:00"/>
    <m/>
    <d v="2023-10-23T00:00:00"/>
    <s v=""/>
    <s v=""/>
    <s v=""/>
    <s v=""/>
    <s v=""/>
    <d v="2023-11-08T00:00:00"/>
    <n v="10"/>
    <m/>
    <s v=""/>
    <x v="4"/>
    <x v="2"/>
    <x v="0"/>
    <n v="0"/>
    <s v="Registro para atencion"/>
    <s v="Funcionario"/>
    <d v="2023-10-26T00:00:00"/>
    <n v="2"/>
    <n v="0"/>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6"/>
    <s v="Natural"/>
    <s v="Natural"/>
    <s v="Peticionario Identificado"/>
    <s v="omesa32"/>
    <s v="En nombre propio"/>
    <s v="Cedula de ciudadania"/>
    <s v="CAMILO  CARVAJAL "/>
    <n v="1020717075"/>
    <s v="No brinda informacion"/>
    <s v="camilocarvajal2c@gmail.com"/>
    <m/>
    <n v="3166687797"/>
    <s v="CL 118 18B 51"/>
    <s v="01 - USAQUEN"/>
    <s v="16 - SANTA BARBARA"/>
    <s v="SANTA BARBARA OCCIDENTAL"/>
    <n v="5"/>
    <s v="false"/>
    <s v="true"/>
    <x v="1"/>
    <x v="1"/>
    <n v="1"/>
    <s v="Recibida"/>
    <s v="Por el ciudadano"/>
    <m/>
    <s v="PERIODO ACTUAL"/>
    <s v="Gestion oportuna (DTL)"/>
    <m/>
    <m/>
    <s v="GESTIONADOS"/>
    <x v="0"/>
    <m/>
    <m/>
    <m/>
    <m/>
    <m/>
  </r>
  <r>
    <n v="9"/>
    <x v="8"/>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SOLICITUD BASE DE DATOS CONJUNTOS Y EDIFICIOS RESIDENCIALES EN BOGOTA"/>
    <s v="ESTRATEGICO"/>
    <m/>
    <s v="false"/>
    <s v="true"/>
    <s v="false"/>
    <m/>
    <m/>
    <s v="false"/>
    <m/>
    <m/>
    <m/>
    <m/>
    <m/>
    <m/>
    <m/>
    <m/>
    <m/>
    <m/>
    <x v="3"/>
    <d v="2023-10-24T00:00:00"/>
    <x v="5"/>
    <d v="2023-10-24T00:00:00"/>
    <m/>
    <d v="2023-10-23T00:00:00"/>
    <s v=""/>
    <s v=""/>
    <s v=""/>
    <s v=""/>
    <s v=""/>
    <d v="2023-11-07T00:00:00"/>
    <n v="10"/>
    <m/>
    <s v=""/>
    <x v="5"/>
    <x v="2"/>
    <x v="0"/>
    <n v="0"/>
    <s v="Registro para atencion"/>
    <s v="Funcionario"/>
    <d v="2023-10-25T00:00:00"/>
    <n v="2"/>
    <n v="0"/>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7"/>
    <s v="Natural"/>
    <s v="Natural"/>
    <s v="Peticionario Identificado"/>
    <s v="omesa32"/>
    <s v="En nombre propio"/>
    <s v="Cedula de ciudadania"/>
    <s v="NYCOLLE DANIELA ROJAS CORREA"/>
    <n v="1001315679"/>
    <s v="No brinda informacion"/>
    <s v="nycolledaniela@gmail.com"/>
    <n v="7740842"/>
    <n v="3046128481"/>
    <m/>
    <m/>
    <m/>
    <m/>
    <m/>
    <s v="false"/>
    <s v="true"/>
    <x v="3"/>
    <x v="0"/>
    <n v="1"/>
    <s v="Registrada"/>
    <s v="Por el ciudadano"/>
    <m/>
    <s v="PERIODO ACTUAL"/>
    <s v="Gestion oportuna (DTL)"/>
    <m/>
    <m/>
    <s v="GESTIONADOS"/>
    <x v="0"/>
    <m/>
    <m/>
    <m/>
    <m/>
    <m/>
  </r>
  <r>
    <n v="10"/>
    <x v="9"/>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HOLA  NOTE QUE EN ZONA ESTAN REALIZANDO UN ESPACIO PARA HACER UN GIMNASIO Y YA CASI LO ACABAN  AL LADO DEL PARQUE COLOCARON UN CARTEL QUE MOSTRABA EL CONSORCIO  EMPRESA ENCARGADA ETC. QUISE INVESTIGAR MAS A FONDO SI SOLO VAN A HACER ESO O MAS  YA QUE SOLO ESO POR EL COSTO LITERALMENTE ES UN ROBO Y UNA ESTUPIDEZ   EN ESTE ARCHIVO ADJUNTO NO ENCONTRE INFORMACION SOBRE EL CONSORCIO ENGATIVA 2023 QUISIERA PEDIRLES QUE ME FACILITEN TODA INFORMACION SOBRE EL CASO  GRACIAS"/>
    <s v="ESTRATEGICO"/>
    <m/>
    <s v="false"/>
    <s v="true"/>
    <s v="false"/>
    <m/>
    <m/>
    <s v="false"/>
    <m/>
    <m/>
    <s v="10 - ENGATIVA"/>
    <s v="72 - BOLIVIA"/>
    <s v="BOCHICA II"/>
    <m/>
    <n v="-7411189198493950"/>
    <n v="4716094690760990"/>
    <m/>
    <m/>
    <x v="4"/>
    <d v="2023-10-30T00:00:00"/>
    <x v="6"/>
    <d v="2023-10-30T00:00:00"/>
    <m/>
    <d v="2023-10-28T00:00:00"/>
    <s v=""/>
    <s v=""/>
    <s v=""/>
    <s v=""/>
    <s v=""/>
    <d v="2023-11-14T00:00:00"/>
    <n v="9"/>
    <m/>
    <s v=""/>
    <x v="6"/>
    <x v="2"/>
    <x v="0"/>
    <n v="0"/>
    <s v="Registro para atencion"/>
    <s v="Funcionario"/>
    <d v="2023-10-31T00:00:00"/>
    <n v="2"/>
    <n v="0"/>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8"/>
    <s v="Natural"/>
    <s v="Natural"/>
    <s v="Peticionario Identificado"/>
    <s v="omesa32"/>
    <s v="En nombre propio"/>
    <s v="Tarjeta de Identidad"/>
    <s v="SAMUEL M M P"/>
    <n v="1032877414"/>
    <s v="No brinda informacion"/>
    <s v="samuelmateomp@gmail.com"/>
    <n v="3026143693"/>
    <n v="3026143693"/>
    <s v="CL 82 103D 35"/>
    <s v="10 - ENGATIVA"/>
    <s v="72 - BOLIVIA"/>
    <s v="BOLIVIA ORIENTAL"/>
    <n v="3"/>
    <s v="false"/>
    <s v="true"/>
    <x v="4"/>
    <x v="0"/>
    <n v="1"/>
    <s v="Registrada"/>
    <s v="Por el ciudadano"/>
    <m/>
    <s v="PERIODO ACTUAL"/>
    <s v="Gestion oportuna (DTL)"/>
    <m/>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57"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6" firstHeaderRow="1" firstDataRow="1" firstDataCol="10"/>
  <pivotFields count="100">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28">
        <item m="1" x="19"/>
        <item m="1" x="22"/>
        <item m="1" x="26"/>
        <item m="1" x="24"/>
        <item m="1" x="25"/>
        <item m="1" x="21"/>
        <item m="1" x="20"/>
        <item m="1" x="23"/>
        <item m="1" x="27"/>
        <item m="1" x="10"/>
        <item m="1" x="11"/>
        <item m="1" x="12"/>
        <item m="1" x="13"/>
        <item m="1" x="14"/>
        <item m="1" x="15"/>
        <item m="1" x="16"/>
        <item m="1" x="17"/>
        <item m="1" x="18"/>
        <item x="0"/>
        <item x="1"/>
        <item x="2"/>
        <item x="3"/>
        <item x="4"/>
        <item x="5"/>
        <item x="6"/>
        <item x="7"/>
        <item x="8"/>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x="0"/>
        <item m="1" x="3"/>
        <item m="1" x="4"/>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7">
        <item m="1" x="12"/>
        <item m="1" x="11"/>
        <item m="1" x="13"/>
        <item m="1" x="10"/>
        <item m="1" x="14"/>
        <item m="1" x="16"/>
        <item m="1" x="15"/>
        <item m="1" x="5"/>
        <item m="1" x="6"/>
        <item m="1" x="7"/>
        <item m="1" x="8"/>
        <item m="1" x="9"/>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2">
        <item m="1" x="13"/>
        <item m="1" x="19"/>
        <item m="1" x="18"/>
        <item m="1" x="16"/>
        <item m="1" x="21"/>
        <item m="1" x="15"/>
        <item m="1" x="20"/>
        <item m="1" x="14"/>
        <item m="1" x="17"/>
        <item m="1" x="7"/>
        <item m="1" x="8"/>
        <item m="1" x="9"/>
        <item m="1" x="10"/>
        <item m="1" x="11"/>
        <item m="1" x="12"/>
        <item x="0"/>
        <item x="1"/>
        <item x="2"/>
        <item x="3"/>
        <item x="4"/>
        <item x="5"/>
        <item x="6"/>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1">
        <item m="1" x="13"/>
        <item m="1" x="19"/>
        <item m="1" x="15"/>
        <item m="1" x="16"/>
        <item m="1" x="18"/>
        <item m="1" x="12"/>
        <item m="1" x="20"/>
        <item m="1" x="17"/>
        <item m="1" x="14"/>
        <item m="1" x="7"/>
        <item m="1" x="8"/>
        <item m="1" x="9"/>
        <item m="1" x="10"/>
        <item m="1" x="11"/>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18">
        <item m="1" x="12"/>
        <item m="1" x="17"/>
        <item m="1" x="16"/>
        <item m="1" x="14"/>
        <item m="1" x="11"/>
        <item m="1" x="15"/>
        <item m="1" x="13"/>
        <item m="1" x="6"/>
        <item m="1" x="7"/>
        <item m="1" x="8"/>
        <item m="1" x="9"/>
        <item m="1" x="10"/>
        <item x="0"/>
        <item x="1"/>
        <item x="2"/>
        <item x="3"/>
        <item x="4"/>
        <item x="5"/>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x="4"/>
        <item x="1"/>
        <item m="1" x="5"/>
        <item x="0"/>
        <item x="2"/>
        <item x="3"/>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0">
    <field x="1"/>
    <field x="38"/>
    <field x="53"/>
    <field x="94"/>
    <field x="40"/>
    <field x="54"/>
    <field x="55"/>
    <field x="84"/>
    <field x="83"/>
    <field x="17"/>
  </rowFields>
  <rowItems count="10">
    <i>
      <x v="18"/>
      <x v="12"/>
      <x v="14"/>
      <x/>
      <x v="15"/>
      <x v="12"/>
      <x/>
      <x/>
      <x v="3"/>
      <x v="1"/>
    </i>
    <i>
      <x v="19"/>
      <x v="12"/>
      <x v="14"/>
      <x/>
      <x v="15"/>
      <x v="13"/>
      <x/>
      <x/>
      <x v="3"/>
      <x v="1"/>
    </i>
    <i>
      <x v="20"/>
      <x v="12"/>
      <x v="15"/>
      <x/>
      <x v="16"/>
      <x v="14"/>
      <x/>
      <x v="1"/>
      <x v="1"/>
      <x v="4"/>
    </i>
    <i>
      <x v="21"/>
      <x v="12"/>
      <x v="14"/>
      <x/>
      <x v="15"/>
      <x v="12"/>
      <x/>
      <x/>
      <x v="3"/>
      <x v="1"/>
    </i>
    <i>
      <x v="22"/>
      <x v="12"/>
      <x v="14"/>
      <x/>
      <x v="15"/>
      <x v="15"/>
      <x/>
      <x/>
      <x v="4"/>
      <x v="1"/>
    </i>
    <i>
      <x v="23"/>
      <x v="13"/>
      <x v="16"/>
      <x/>
      <x v="17"/>
      <x v="16"/>
      <x/>
      <x v="1"/>
      <x v="1"/>
      <x v="5"/>
    </i>
    <i>
      <x v="24"/>
      <x v="14"/>
      <x v="17"/>
      <x/>
      <x v="18"/>
      <x v="17"/>
      <x/>
      <x v="1"/>
      <x v="1"/>
      <x v="5"/>
    </i>
    <i>
      <x v="25"/>
      <x v="15"/>
      <x v="18"/>
      <x/>
      <x v="19"/>
      <x v="14"/>
      <x/>
      <x v="1"/>
      <x v="1"/>
      <x v="4"/>
    </i>
    <i>
      <x v="26"/>
      <x v="15"/>
      <x v="19"/>
      <x/>
      <x v="20"/>
      <x v="14"/>
      <x/>
      <x/>
      <x v="5"/>
      <x v="1"/>
    </i>
    <i>
      <x v="27"/>
      <x v="16"/>
      <x v="20"/>
      <x/>
      <x v="21"/>
      <x v="14"/>
      <x/>
      <x/>
      <x/>
      <x v="1"/>
    </i>
  </rowItems>
  <colItems count="1">
    <i/>
  </colItems>
  <formats count="15">
    <format dxfId="145">
      <pivotArea dataOnly="0" labelOnly="1" outline="0" fieldPosition="0">
        <references count="1">
          <reference field="54" count="0"/>
        </references>
      </pivotArea>
    </format>
    <format dxfId="144">
      <pivotArea field="54" type="button" dataOnly="0" labelOnly="1" outline="0" axis="axisRow" fieldPosition="5"/>
    </format>
    <format dxfId="143">
      <pivotArea type="all" dataOnly="0" outline="0" fieldPosition="0"/>
    </format>
    <format dxfId="142">
      <pivotArea field="1" type="button" dataOnly="0" labelOnly="1" outline="0" axis="axisRow" fieldPosition="0"/>
    </format>
    <format dxfId="141">
      <pivotArea field="38" type="button" dataOnly="0" labelOnly="1" outline="0" axis="axisRow" fieldPosition="1"/>
    </format>
    <format dxfId="140">
      <pivotArea field="53" type="button" dataOnly="0" labelOnly="1" outline="0" axis="axisRow" fieldPosition="2"/>
    </format>
    <format dxfId="139">
      <pivotArea field="94" type="button" dataOnly="0" labelOnly="1" outline="0" axis="axisRow" fieldPosition="3"/>
    </format>
    <format dxfId="138">
      <pivotArea field="40" type="button" dataOnly="0" labelOnly="1" outline="0" axis="axisRow" fieldPosition="4"/>
    </format>
    <format dxfId="137">
      <pivotArea field="54" type="button" dataOnly="0" labelOnly="1" outline="0" axis="axisRow" fieldPosition="5"/>
    </format>
    <format dxfId="136">
      <pivotArea field="55" type="button" dataOnly="0" labelOnly="1" outline="0" axis="axisRow" fieldPosition="6"/>
    </format>
    <format dxfId="135">
      <pivotArea field="17" type="button" dataOnly="0" labelOnly="1" outline="0" axis="axisRow" fieldPosition="9"/>
    </format>
    <format dxfId="134">
      <pivotArea dataOnly="0" labelOnly="1" outline="0" fieldPosition="0">
        <references count="1">
          <reference field="1" count="0"/>
        </references>
      </pivotArea>
    </format>
    <format dxfId="133">
      <pivotArea field="84" type="button" dataOnly="0" labelOnly="1" outline="0" axis="axisRow" fieldPosition="7"/>
    </format>
    <format dxfId="132">
      <pivotArea field="83" type="button" dataOnly="0" labelOnly="1" outline="0" axis="axisRow" fieldPosition="8"/>
    </format>
    <format dxfId="131">
      <pivotArea field="54"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57"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14" firstHeaderRow="1" firstDataRow="1" firstDataCol="7"/>
  <pivotFields count="100">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28">
        <item m="1" x="19"/>
        <item m="1" x="22"/>
        <item m="1" x="26"/>
        <item m="1" x="24"/>
        <item m="1" x="25"/>
        <item m="1" x="21"/>
        <item m="1" x="20"/>
        <item m="1" x="23"/>
        <item m="1" x="27"/>
        <item m="1" x="10"/>
        <item m="1" x="11"/>
        <item m="1" x="12"/>
        <item m="1" x="13"/>
        <item m="1" x="14"/>
        <item m="1" x="15"/>
        <item m="1" x="16"/>
        <item m="1" x="17"/>
        <item m="1" x="18"/>
        <item x="0"/>
        <item x="1"/>
        <item x="2"/>
        <item x="3"/>
        <item x="4"/>
        <item x="5"/>
        <item x="6"/>
        <item x="7"/>
        <item x="8"/>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7">
        <item m="1" x="12"/>
        <item m="1" x="11"/>
        <item m="1" x="13"/>
        <item m="1" x="10"/>
        <item m="1" x="14"/>
        <item m="1" x="16"/>
        <item m="1" x="15"/>
        <item m="1" x="5"/>
        <item m="1" x="6"/>
        <item m="1" x="7"/>
        <item m="1" x="8"/>
        <item m="1" x="9"/>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2">
        <item m="1" x="13"/>
        <item m="1" x="19"/>
        <item m="1" x="18"/>
        <item m="1" x="16"/>
        <item m="1" x="21"/>
        <item m="1" x="15"/>
        <item m="1" x="20"/>
        <item m="1" x="14"/>
        <item m="1" x="17"/>
        <item m="1" x="7"/>
        <item m="1" x="8"/>
        <item m="1" x="9"/>
        <item m="1" x="10"/>
        <item m="1" x="11"/>
        <item m="1" x="12"/>
        <item x="0"/>
        <item x="1"/>
        <item x="2"/>
        <item x="3"/>
        <item x="4"/>
        <item x="5"/>
        <item x="6"/>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1">
        <item m="1" x="13"/>
        <item m="1" x="19"/>
        <item m="1" x="15"/>
        <item m="1" x="16"/>
        <item m="1" x="18"/>
        <item m="1" x="12"/>
        <item m="1" x="20"/>
        <item m="1" x="17"/>
        <item m="1" x="14"/>
        <item m="1" x="7"/>
        <item m="1" x="8"/>
        <item m="1" x="9"/>
        <item m="1" x="10"/>
        <item m="1" x="11"/>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18">
        <item m="1" x="12"/>
        <item m="1" x="17"/>
        <item m="1" x="16"/>
        <item m="1" x="14"/>
        <item m="1" x="11"/>
        <item m="1" x="15"/>
        <item m="1" x="13"/>
        <item m="1" x="6"/>
        <item m="1" x="7"/>
        <item m="1" x="8"/>
        <item m="1" x="9"/>
        <item m="1" x="10"/>
        <item x="0"/>
        <item x="1"/>
        <item x="2"/>
        <item x="3"/>
        <item x="4"/>
        <item x="5"/>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7">
    <field x="1"/>
    <field x="38"/>
    <field x="53"/>
    <field x="94"/>
    <field x="40"/>
    <field x="54"/>
    <field x="55"/>
  </rowFields>
  <rowItems count="10">
    <i>
      <x v="18"/>
      <x v="12"/>
      <x v="14"/>
      <x/>
      <x v="15"/>
      <x v="12"/>
      <x/>
    </i>
    <i>
      <x v="19"/>
      <x v="12"/>
      <x v="14"/>
      <x/>
      <x v="15"/>
      <x v="13"/>
      <x/>
    </i>
    <i>
      <x v="20"/>
      <x v="12"/>
      <x v="15"/>
      <x/>
      <x v="16"/>
      <x v="14"/>
      <x/>
    </i>
    <i>
      <x v="21"/>
      <x v="12"/>
      <x v="14"/>
      <x/>
      <x v="15"/>
      <x v="12"/>
      <x/>
    </i>
    <i>
      <x v="22"/>
      <x v="12"/>
      <x v="14"/>
      <x/>
      <x v="15"/>
      <x v="15"/>
      <x/>
    </i>
    <i>
      <x v="23"/>
      <x v="13"/>
      <x v="16"/>
      <x/>
      <x v="17"/>
      <x v="16"/>
      <x/>
    </i>
    <i>
      <x v="24"/>
      <x v="14"/>
      <x v="17"/>
      <x/>
      <x v="18"/>
      <x v="17"/>
      <x/>
    </i>
    <i>
      <x v="25"/>
      <x v="15"/>
      <x v="18"/>
      <x/>
      <x v="19"/>
      <x v="14"/>
      <x/>
    </i>
    <i>
      <x v="26"/>
      <x v="15"/>
      <x v="19"/>
      <x/>
      <x v="20"/>
      <x v="14"/>
      <x/>
    </i>
    <i>
      <x v="27"/>
      <x v="16"/>
      <x v="20"/>
      <x/>
      <x v="21"/>
      <x v="14"/>
      <x/>
    </i>
  </rowItems>
  <colItems count="1">
    <i/>
  </colItems>
  <formats count="18">
    <format dxfId="163">
      <pivotArea field="54" type="button" dataOnly="0" labelOnly="1" outline="0" axis="axisRow" fieldPosition="5"/>
    </format>
    <format dxfId="162">
      <pivotArea type="all" dataOnly="0" outline="0" fieldPosition="0"/>
    </format>
    <format dxfId="161">
      <pivotArea field="1" type="button" dataOnly="0" labelOnly="1" outline="0" axis="axisRow" fieldPosition="0"/>
    </format>
    <format dxfId="160">
      <pivotArea field="38" type="button" dataOnly="0" labelOnly="1" outline="0" axis="axisRow" fieldPosition="1"/>
    </format>
    <format dxfId="159">
      <pivotArea field="53" type="button" dataOnly="0" labelOnly="1" outline="0" axis="axisRow" fieldPosition="2"/>
    </format>
    <format dxfId="158">
      <pivotArea field="94" type="button" dataOnly="0" labelOnly="1" outline="0" axis="axisRow" fieldPosition="3"/>
    </format>
    <format dxfId="157">
      <pivotArea field="40" type="button" dataOnly="0" labelOnly="1" outline="0" axis="axisRow" fieldPosition="4"/>
    </format>
    <format dxfId="156">
      <pivotArea field="54" type="button" dataOnly="0" labelOnly="1" outline="0" axis="axisRow" fieldPosition="5"/>
    </format>
    <format dxfId="155">
      <pivotArea field="55" type="button" dataOnly="0" labelOnly="1" outline="0" axis="axisRow" fieldPosition="6"/>
    </format>
    <format dxfId="154">
      <pivotArea dataOnly="0" labelOnly="1" outline="0" fieldPosition="0">
        <references count="1">
          <reference field="1" count="0"/>
        </references>
      </pivotArea>
    </format>
    <format dxfId="153">
      <pivotArea field="54" type="button" dataOnly="0" labelOnly="1" outline="0" axis="axisRow" fieldPosition="5"/>
    </format>
    <format dxfId="152">
      <pivotArea dataOnly="0" labelOnly="1" outline="0" fieldPosition="0">
        <references count="6">
          <reference field="1" count="1" selected="0">
            <x v="1"/>
          </reference>
          <reference field="38" count="1" selected="0">
            <x v="1"/>
          </reference>
          <reference field="40" count="1" selected="0">
            <x v="1"/>
          </reference>
          <reference field="53" count="1" selected="0">
            <x v="1"/>
          </reference>
          <reference field="54" count="1">
            <x v="0"/>
          </reference>
          <reference field="94" count="0" selected="0"/>
        </references>
      </pivotArea>
    </format>
    <format dxfId="151">
      <pivotArea dataOnly="0" labelOnly="1" outline="0" fieldPosition="0">
        <references count="6">
          <reference field="1" count="1" selected="0">
            <x v="2"/>
          </reference>
          <reference field="38" count="1" selected="0">
            <x v="1"/>
          </reference>
          <reference field="40" count="1" selected="0">
            <x v="2"/>
          </reference>
          <reference field="53" count="1" selected="0">
            <x v="2"/>
          </reference>
          <reference field="54" count="1">
            <x v="1"/>
          </reference>
          <reference field="94" count="0" selected="0"/>
        </references>
      </pivotArea>
    </format>
    <format dxfId="150">
      <pivotArea dataOnly="0" labelOnly="1" outline="0" fieldPosition="0">
        <references count="6">
          <reference field="1" count="1" selected="0">
            <x v="3"/>
          </reference>
          <reference field="38" count="1" selected="0">
            <x v="1"/>
          </reference>
          <reference field="40" count="1" selected="0">
            <x v="3"/>
          </reference>
          <reference field="53" count="1" selected="0">
            <x v="3"/>
          </reference>
          <reference field="54" count="1">
            <x v="2"/>
          </reference>
          <reference field="94" count="0" selected="0"/>
        </references>
      </pivotArea>
    </format>
    <format dxfId="149">
      <pivotArea dataOnly="0" labelOnly="1" outline="0" fieldPosition="0">
        <references count="6">
          <reference field="1" count="1" selected="0">
            <x v="4"/>
          </reference>
          <reference field="38" count="1" selected="0">
            <x v="2"/>
          </reference>
          <reference field="40" count="1" selected="0">
            <x v="4"/>
          </reference>
          <reference field="53" count="1" selected="0">
            <x v="4"/>
          </reference>
          <reference field="54" count="1">
            <x v="3"/>
          </reference>
          <reference field="94" count="0" selected="0"/>
        </references>
      </pivotArea>
    </format>
    <format dxfId="148">
      <pivotArea dataOnly="0" labelOnly="1" outline="0" fieldPosition="0">
        <references count="6">
          <reference field="1" count="1" selected="0">
            <x v="5"/>
          </reference>
          <reference field="38" count="1" selected="0">
            <x v="3"/>
          </reference>
          <reference field="40" count="1" selected="0">
            <x v="5"/>
          </reference>
          <reference field="53" count="1" selected="0">
            <x v="5"/>
          </reference>
          <reference field="54" count="1">
            <x v="4"/>
          </reference>
          <reference field="94" count="0" selected="0"/>
        </references>
      </pivotArea>
    </format>
    <format dxfId="147">
      <pivotArea dataOnly="0" labelOnly="1" outline="0" fieldPosition="0">
        <references count="6">
          <reference field="1" count="1" selected="0">
            <x v="7"/>
          </reference>
          <reference field="38" count="1" selected="0">
            <x v="5"/>
          </reference>
          <reference field="40" count="1" selected="0">
            <x v="7"/>
          </reference>
          <reference field="53" count="1" selected="0">
            <x v="7"/>
          </reference>
          <reference field="54" count="1">
            <x v="5"/>
          </reference>
          <reference field="94" count="0" selected="0"/>
        </references>
      </pivotArea>
    </format>
    <format dxfId="146">
      <pivotArea dataOnly="0" labelOnly="1" outline="0" fieldPosition="0">
        <references count="6">
          <reference field="1" count="1" selected="0">
            <x v="8"/>
          </reference>
          <reference field="38" count="1" selected="0">
            <x v="6"/>
          </reference>
          <reference field="40" count="1" selected="0">
            <x v="8"/>
          </reference>
          <reference field="53" count="1" selected="0">
            <x v="8"/>
          </reference>
          <reference field="54" count="1">
            <x v="6"/>
          </reference>
          <reference field="9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57"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C22" firstHeaderRow="1" firstDataRow="1" firstDataCol="3"/>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
        <item m="1" x="19"/>
        <item m="1" x="22"/>
        <item m="1" x="26"/>
        <item m="1" x="24"/>
        <item m="1" x="25"/>
        <item m="1" x="21"/>
        <item m="1" x="20"/>
        <item m="1" x="23"/>
        <item m="1" x="27"/>
        <item m="1" x="10"/>
        <item m="1" x="11"/>
        <item m="1" x="12"/>
        <item m="1" x="13"/>
        <item m="1" x="14"/>
        <item m="1" x="15"/>
        <item m="1" x="16"/>
        <item m="1" x="17"/>
        <item m="1" x="18"/>
        <item x="0"/>
        <item x="1"/>
        <item x="2"/>
        <item x="3"/>
        <item x="4"/>
        <item x="5"/>
        <item x="6"/>
        <item x="7"/>
        <item x="8"/>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3"/>
        <item m="1" x="4"/>
        <item m="1" x="5"/>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
        <item m="1" x="10"/>
        <item m="1" x="14"/>
        <item m="1" x="13"/>
        <item m="1" x="12"/>
        <item m="1" x="11"/>
        <item m="1" x="15"/>
        <item n="Cordial saludo   Apreciado ciudadano  la peticion no corresponde a una peticion ciudadana para registro en Bogota te escucha. ya que esta corresponde a un tramite de la Entidad. Se le dara el tramite que corresponda a traves del sistema de gestion docume" m="1" x="17"/>
        <item n="Cordial saludo  Apreciado ciudadano  la peticion no corresponde a una peticion ciudadana para registro en Bogota te escucha. ya que esta corresponde a un tramite de la Entidad. Se le dara el tramite que corresponda a traves del sistema de gestion documen" m="1" x="9"/>
        <item n="Reciba un cordial saludo  apreciado Ciudadano(a) Una vez analizada su peticion y de acuerdo con la ley 1755 de 2015  trasladamos su caso a la Secretaria de Gobierno -Alcaldia Local  Instituto para la Economia Social- IPES  para que procedan de conformida" m="1" x="16"/>
        <item n="Reciba un cordial saludo  apreciado Ciudadano(a) Una vez analizada su peticion y de acuerdo con el articulo 21 de la Ley 1755 de 2015  trasladamos su caso a la Secretaria Desarrolloe Economico y Secretaria de Gobierno   para que proceda de conformidad co" x="0"/>
        <item n="Reciba un cordial saludo apreciado ciudadano (a)  Una vez analizada su peticion le informamos que su caso lo esta tramitando la Secretaria de Gobierno-Alcaldia Local  Instituto de Desarrollo Urbano-IDU  entidades competentes para darle tramite a su solic" x="1"/>
        <item n="Reciba un cordial saludo  apreciado Ciudadano(a) Una vez analizada su peticion y de acuerdo con el articulo 21 de la Ley 1755 de 2015  trasladamos su caso a la Secretarai de Desarrollo Economico y Secretaria Distrital de Gobierno -Alcaldia Local para que" x="2"/>
        <item n="Reciba un cordial saludo  apreciado Ciudadano(a) Una vez analizada su peticion y de acuerdo con el articulo 21 de la Ley 1755 de 2015  trasladamos su caso a la Secretaria de Desarroloo Economico  IDU y Secretaria Distrital de Gobierno -Alcaldia Local par" x="3"/>
        <item x="4"/>
        <item x="5"/>
        <item n="Reciba un cordial saludo apreciado ciudadano (a) Una vez analizada su peticion le informamos que su caso lo esta tramitando la Secretaria de Gobierno-Alcaldia Local  Secretaria de Ambiente  Secretaria de Seguridad  Subred Norte  entidades competentes par" x="6"/>
        <item n="Reciba un cordial saludo  apreciado Ciudadano(a) Una vez analizada su peticion y de acuerdo con la Ley 1755 de 2015  trasladamos su caso a la Secretaria de Planeacion  Catastro  Secretaria de Habitat  para que procedan de conformidad con sus competencias" x="7"/>
        <item n="Reciba un cordial saludo  apreciado Ciudadano(a) Una vez analizada su peticion y de acuerdo con el articulo 21 de la Ley 1755 de 2015  trasladamos su caso a la Secretaria Distrital de Gobierno -Alcaldia Local  para que proceda de conformidad con sus comp"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
    <field x="17"/>
    <field x="63"/>
  </rowFields>
  <rowItems count="10">
    <i>
      <x v="18"/>
      <x v="3"/>
      <x v="9"/>
    </i>
    <i>
      <x v="19"/>
      <x v="3"/>
      <x v="9"/>
    </i>
    <i>
      <x v="20"/>
      <x v="4"/>
      <x v="10"/>
    </i>
    <i>
      <x v="21"/>
      <x v="3"/>
      <x v="11"/>
    </i>
    <i>
      <x v="22"/>
      <x v="3"/>
      <x v="12"/>
    </i>
    <i>
      <x v="23"/>
      <x v="5"/>
      <x v="13"/>
    </i>
    <i>
      <x v="24"/>
      <x v="5"/>
      <x v="14"/>
    </i>
    <i>
      <x v="25"/>
      <x v="4"/>
      <x v="15"/>
    </i>
    <i>
      <x v="26"/>
      <x v="3"/>
      <x v="16"/>
    </i>
    <i>
      <x v="27"/>
      <x v="3"/>
      <x v="17"/>
    </i>
  </rowItems>
  <colItems count="1">
    <i/>
  </colItems>
  <formats count="111">
    <format dxfId="121">
      <pivotArea field="17" type="button" dataOnly="0" labelOnly="1" outline="0" axis="axisRow" fieldPosition="1"/>
    </format>
    <format dxfId="120">
      <pivotArea dataOnly="0" labelOnly="1" fieldPosition="0">
        <references count="1">
          <reference field="17" count="0"/>
        </references>
      </pivotArea>
    </format>
    <format dxfId="119">
      <pivotArea dataOnly="0" labelOnly="1" grandRow="1" outline="0" fieldPosition="0"/>
    </format>
    <format dxfId="118">
      <pivotArea dataOnly="0" labelOnly="1" fieldPosition="0">
        <references count="2">
          <reference field="1" count="2">
            <x v="9"/>
            <x v="17"/>
          </reference>
          <reference field="17" count="1" selected="0">
            <x v="0"/>
          </reference>
        </references>
      </pivotArea>
    </format>
    <format dxfId="117">
      <pivotArea dataOnly="0" labelOnly="1" fieldPosition="0">
        <references count="2">
          <reference field="1" count="1">
            <x v="10"/>
          </reference>
          <reference field="17" count="1" selected="0">
            <x v="1"/>
          </reference>
        </references>
      </pivotArea>
    </format>
    <format dxfId="116">
      <pivotArea dataOnly="0" labelOnly="1" fieldPosition="0">
        <references count="2">
          <reference field="1" count="5">
            <x v="11"/>
            <x v="12"/>
            <x v="13"/>
            <x v="14"/>
            <x v="15"/>
          </reference>
          <reference field="17" count="1" selected="0">
            <x v="2"/>
          </reference>
        </references>
      </pivotArea>
    </format>
    <format dxfId="115">
      <pivotArea dataOnly="0" labelOnly="1" fieldPosition="0">
        <references count="2">
          <reference field="1" count="1">
            <x v="16"/>
          </reference>
          <reference field="17" count="1" selected="0">
            <x v="3"/>
          </reference>
        </references>
      </pivotArea>
    </format>
    <format dxfId="114">
      <pivotArea dataOnly="0" labelOnly="1" fieldPosition="0">
        <references count="3">
          <reference field="1" count="1" selected="0">
            <x v="9"/>
          </reference>
          <reference field="17" count="1" selected="0">
            <x v="0"/>
          </reference>
          <reference field="63" count="1">
            <x v="7"/>
          </reference>
        </references>
      </pivotArea>
    </format>
    <format dxfId="113">
      <pivotArea dataOnly="0" labelOnly="1" fieldPosition="0">
        <references count="3">
          <reference field="1" count="1" selected="0">
            <x v="17"/>
          </reference>
          <reference field="17" count="1" selected="0">
            <x v="0"/>
          </reference>
          <reference field="63" count="1">
            <x v="6"/>
          </reference>
        </references>
      </pivotArea>
    </format>
    <format dxfId="112">
      <pivotArea dataOnly="0" labelOnly="1" fieldPosition="0">
        <references count="3">
          <reference field="1" count="1" selected="0">
            <x v="10"/>
          </reference>
          <reference field="17" count="1" selected="0">
            <x v="1"/>
          </reference>
          <reference field="63" count="1">
            <x v="0"/>
          </reference>
        </references>
      </pivotArea>
    </format>
    <format dxfId="111">
      <pivotArea dataOnly="0" labelOnly="1" fieldPosition="0">
        <references count="3">
          <reference field="1" count="1" selected="0">
            <x v="11"/>
          </reference>
          <reference field="17" count="1" selected="0">
            <x v="2"/>
          </reference>
          <reference field="63" count="1">
            <x v="4"/>
          </reference>
        </references>
      </pivotArea>
    </format>
    <format dxfId="110">
      <pivotArea dataOnly="0" labelOnly="1" fieldPosition="0">
        <references count="3">
          <reference field="1" count="1" selected="0">
            <x v="12"/>
          </reference>
          <reference field="17" count="1" selected="0">
            <x v="2"/>
          </reference>
          <reference field="63" count="1">
            <x v="3"/>
          </reference>
        </references>
      </pivotArea>
    </format>
    <format dxfId="109">
      <pivotArea dataOnly="0" labelOnly="1" fieldPosition="0">
        <references count="3">
          <reference field="1" count="1" selected="0">
            <x v="13"/>
          </reference>
          <reference field="17" count="1" selected="0">
            <x v="2"/>
          </reference>
          <reference field="63" count="1">
            <x v="2"/>
          </reference>
        </references>
      </pivotArea>
    </format>
    <format dxfId="108">
      <pivotArea dataOnly="0" labelOnly="1" fieldPosition="0">
        <references count="3">
          <reference field="1" count="1" selected="0">
            <x v="14"/>
          </reference>
          <reference field="17" count="1" selected="0">
            <x v="2"/>
          </reference>
          <reference field="63" count="1">
            <x v="1"/>
          </reference>
        </references>
      </pivotArea>
    </format>
    <format dxfId="107">
      <pivotArea dataOnly="0" labelOnly="1" fieldPosition="0">
        <references count="3">
          <reference field="1" count="1" selected="0">
            <x v="15"/>
          </reference>
          <reference field="17" count="1" selected="0">
            <x v="2"/>
          </reference>
          <reference field="63" count="1">
            <x v="5"/>
          </reference>
        </references>
      </pivotArea>
    </format>
    <format dxfId="106">
      <pivotArea dataOnly="0" labelOnly="1" fieldPosition="0">
        <references count="3">
          <reference field="1" count="1" selected="0">
            <x v="16"/>
          </reference>
          <reference field="17" count="1" selected="0">
            <x v="3"/>
          </reference>
          <reference field="63" count="1">
            <x v="8"/>
          </reference>
        </references>
      </pivotArea>
    </format>
    <format dxfId="105">
      <pivotArea dataOnly="0" labelOnly="1" fieldPosition="0">
        <references count="3">
          <reference field="1" count="1" selected="0">
            <x v="9"/>
          </reference>
          <reference field="17" count="1" selected="0">
            <x v="0"/>
          </reference>
          <reference field="63" count="1">
            <x v="7"/>
          </reference>
        </references>
      </pivotArea>
    </format>
    <format dxfId="104">
      <pivotArea field="17" type="button" dataOnly="0" labelOnly="1" outline="0" axis="axisRow" fieldPosition="1"/>
    </format>
    <format dxfId="103">
      <pivotArea dataOnly="0" labelOnly="1" outline="0" fieldPosition="0">
        <references count="2">
          <reference field="1" count="1" selected="0">
            <x v="9"/>
          </reference>
          <reference field="17" count="1">
            <x v="0"/>
          </reference>
        </references>
      </pivotArea>
    </format>
    <format dxfId="102">
      <pivotArea dataOnly="0" labelOnly="1" outline="0" fieldPosition="0">
        <references count="2">
          <reference field="1" count="1" selected="0">
            <x v="10"/>
          </reference>
          <reference field="17" count="1">
            <x v="1"/>
          </reference>
        </references>
      </pivotArea>
    </format>
    <format dxfId="101">
      <pivotArea dataOnly="0" labelOnly="1" outline="0" fieldPosition="0">
        <references count="2">
          <reference field="1" count="1" selected="0">
            <x v="11"/>
          </reference>
          <reference field="17" count="1">
            <x v="2"/>
          </reference>
        </references>
      </pivotArea>
    </format>
    <format dxfId="100">
      <pivotArea dataOnly="0" labelOnly="1" outline="0" fieldPosition="0">
        <references count="2">
          <reference field="1" count="1" selected="0">
            <x v="16"/>
          </reference>
          <reference field="17" count="1">
            <x v="3"/>
          </reference>
        </references>
      </pivotArea>
    </format>
    <format dxfId="99">
      <pivotArea dataOnly="0" labelOnly="1" outline="0" fieldPosition="0">
        <references count="2">
          <reference field="1" count="1" selected="0">
            <x v="17"/>
          </reference>
          <reference field="17" count="1">
            <x v="0"/>
          </reference>
        </references>
      </pivotArea>
    </format>
    <format dxfId="98">
      <pivotArea field="1" type="button" dataOnly="0" labelOnly="1" outline="0" axis="axisRow" fieldPosition="0"/>
    </format>
    <format dxfId="97">
      <pivotArea dataOnly="0" labelOnly="1" outline="0" fieldPosition="0">
        <references count="1">
          <reference field="1" count="0"/>
        </references>
      </pivotArea>
    </format>
    <format dxfId="96">
      <pivotArea dataOnly="0" labelOnly="1" outline="0" fieldPosition="0">
        <references count="1">
          <reference field="63" count="0"/>
        </references>
      </pivotArea>
    </format>
    <format dxfId="95">
      <pivotArea field="63" type="button" dataOnly="0" labelOnly="1" outline="0" axis="axisRow" fieldPosition="2"/>
    </format>
    <format dxfId="94">
      <pivotArea dataOnly="0" labelOnly="1" outline="0" fieldPosition="0">
        <references count="3">
          <reference field="1" count="1" selected="0">
            <x v="18"/>
          </reference>
          <reference field="17" count="1" selected="0">
            <x v="3"/>
          </reference>
          <reference field="63" count="1">
            <x v="9"/>
          </reference>
        </references>
      </pivotArea>
    </format>
    <format dxfId="93">
      <pivotArea dataOnly="0" labelOnly="1" outline="0" fieldPosition="0">
        <references count="3">
          <reference field="1" count="1" selected="0">
            <x v="19"/>
          </reference>
          <reference field="17" count="1" selected="0">
            <x v="3"/>
          </reference>
          <reference field="63" count="1">
            <x v="9"/>
          </reference>
        </references>
      </pivotArea>
    </format>
    <format dxfId="92">
      <pivotArea dataOnly="0" labelOnly="1" outline="0" fieldPosition="0">
        <references count="3">
          <reference field="1" count="1" selected="0">
            <x v="20"/>
          </reference>
          <reference field="17" count="1" selected="0">
            <x v="4"/>
          </reference>
          <reference field="63" count="1">
            <x v="10"/>
          </reference>
        </references>
      </pivotArea>
    </format>
    <format dxfId="91">
      <pivotArea dataOnly="0" labelOnly="1" outline="0" fieldPosition="0">
        <references count="3">
          <reference field="1" count="1" selected="0">
            <x v="21"/>
          </reference>
          <reference field="17" count="1" selected="0">
            <x v="3"/>
          </reference>
          <reference field="63" count="1">
            <x v="11"/>
          </reference>
        </references>
      </pivotArea>
    </format>
    <format dxfId="90">
      <pivotArea dataOnly="0" labelOnly="1" outline="0" fieldPosition="0">
        <references count="3">
          <reference field="1" count="1" selected="0">
            <x v="22"/>
          </reference>
          <reference field="17" count="1" selected="0">
            <x v="3"/>
          </reference>
          <reference field="63" count="1">
            <x v="12"/>
          </reference>
        </references>
      </pivotArea>
    </format>
    <format dxfId="89">
      <pivotArea dataOnly="0" labelOnly="1" outline="0" fieldPosition="0">
        <references count="3">
          <reference field="1" count="1" selected="0">
            <x v="23"/>
          </reference>
          <reference field="17" count="1" selected="0">
            <x v="5"/>
          </reference>
          <reference field="63" count="1">
            <x v="13"/>
          </reference>
        </references>
      </pivotArea>
    </format>
    <format dxfId="88">
      <pivotArea dataOnly="0" labelOnly="1" outline="0" fieldPosition="0">
        <references count="3">
          <reference field="1" count="1" selected="0">
            <x v="24"/>
          </reference>
          <reference field="17" count="1" selected="0">
            <x v="5"/>
          </reference>
          <reference field="63" count="1">
            <x v="14"/>
          </reference>
        </references>
      </pivotArea>
    </format>
    <format dxfId="87">
      <pivotArea dataOnly="0" labelOnly="1" outline="0" fieldPosition="0">
        <references count="3">
          <reference field="1" count="1" selected="0">
            <x v="25"/>
          </reference>
          <reference field="17" count="1" selected="0">
            <x v="4"/>
          </reference>
          <reference field="63" count="1">
            <x v="15"/>
          </reference>
        </references>
      </pivotArea>
    </format>
    <format dxfId="86">
      <pivotArea dataOnly="0" labelOnly="1" outline="0" fieldPosition="0">
        <references count="3">
          <reference field="1" count="1" selected="0">
            <x v="26"/>
          </reference>
          <reference field="17" count="1" selected="0">
            <x v="3"/>
          </reference>
          <reference field="63" count="1">
            <x v="16"/>
          </reference>
        </references>
      </pivotArea>
    </format>
    <format dxfId="85">
      <pivotArea dataOnly="0" labelOnly="1" outline="0" fieldPosition="0">
        <references count="3">
          <reference field="1" count="1" selected="0">
            <x v="27"/>
          </reference>
          <reference field="17" count="1" selected="0">
            <x v="3"/>
          </reference>
          <reference field="63" count="1">
            <x v="17"/>
          </reference>
        </references>
      </pivotArea>
    </format>
    <format dxfId="84">
      <pivotArea field="63" type="button" dataOnly="0" labelOnly="1" outline="0" axis="axisRow" fieldPosition="2"/>
    </format>
    <format dxfId="83">
      <pivotArea dataOnly="0" labelOnly="1" outline="0" fieldPosition="0">
        <references count="3">
          <reference field="1" count="1" selected="0">
            <x v="18"/>
          </reference>
          <reference field="17" count="1" selected="0">
            <x v="3"/>
          </reference>
          <reference field="63" count="1">
            <x v="9"/>
          </reference>
        </references>
      </pivotArea>
    </format>
    <format dxfId="82">
      <pivotArea dataOnly="0" labelOnly="1" outline="0" fieldPosition="0">
        <references count="3">
          <reference field="1" count="1" selected="0">
            <x v="19"/>
          </reference>
          <reference field="17" count="1" selected="0">
            <x v="3"/>
          </reference>
          <reference field="63" count="1">
            <x v="9"/>
          </reference>
        </references>
      </pivotArea>
    </format>
    <format dxfId="81">
      <pivotArea dataOnly="0" labelOnly="1" outline="0" fieldPosition="0">
        <references count="3">
          <reference field="1" count="1" selected="0">
            <x v="20"/>
          </reference>
          <reference field="17" count="1" selected="0">
            <x v="4"/>
          </reference>
          <reference field="63" count="1">
            <x v="10"/>
          </reference>
        </references>
      </pivotArea>
    </format>
    <format dxfId="80">
      <pivotArea dataOnly="0" labelOnly="1" outline="0" fieldPosition="0">
        <references count="3">
          <reference field="1" count="1" selected="0">
            <x v="21"/>
          </reference>
          <reference field="17" count="1" selected="0">
            <x v="3"/>
          </reference>
          <reference field="63" count="1">
            <x v="11"/>
          </reference>
        </references>
      </pivotArea>
    </format>
    <format dxfId="79">
      <pivotArea dataOnly="0" labelOnly="1" outline="0" fieldPosition="0">
        <references count="3">
          <reference field="1" count="1" selected="0">
            <x v="22"/>
          </reference>
          <reference field="17" count="1" selected="0">
            <x v="3"/>
          </reference>
          <reference field="63" count="1">
            <x v="12"/>
          </reference>
        </references>
      </pivotArea>
    </format>
    <format dxfId="78">
      <pivotArea dataOnly="0" labelOnly="1" outline="0" fieldPosition="0">
        <references count="3">
          <reference field="1" count="1" selected="0">
            <x v="23"/>
          </reference>
          <reference field="17" count="1" selected="0">
            <x v="5"/>
          </reference>
          <reference field="63" count="1">
            <x v="13"/>
          </reference>
        </references>
      </pivotArea>
    </format>
    <format dxfId="77">
      <pivotArea dataOnly="0" labelOnly="1" outline="0" fieldPosition="0">
        <references count="3">
          <reference field="1" count="1" selected="0">
            <x v="24"/>
          </reference>
          <reference field="17" count="1" selected="0">
            <x v="5"/>
          </reference>
          <reference field="63" count="1">
            <x v="14"/>
          </reference>
        </references>
      </pivotArea>
    </format>
    <format dxfId="76">
      <pivotArea dataOnly="0" labelOnly="1" outline="0" fieldPosition="0">
        <references count="3">
          <reference field="1" count="1" selected="0">
            <x v="25"/>
          </reference>
          <reference field="17" count="1" selected="0">
            <x v="4"/>
          </reference>
          <reference field="63" count="1">
            <x v="15"/>
          </reference>
        </references>
      </pivotArea>
    </format>
    <format dxfId="75">
      <pivotArea dataOnly="0" labelOnly="1" outline="0" fieldPosition="0">
        <references count="3">
          <reference field="1" count="1" selected="0">
            <x v="26"/>
          </reference>
          <reference field="17" count="1" selected="0">
            <x v="3"/>
          </reference>
          <reference field="63" count="1">
            <x v="16"/>
          </reference>
        </references>
      </pivotArea>
    </format>
    <format dxfId="74">
      <pivotArea dataOnly="0" labelOnly="1" outline="0" fieldPosition="0">
        <references count="3">
          <reference field="1" count="1" selected="0">
            <x v="27"/>
          </reference>
          <reference field="17" count="1" selected="0">
            <x v="3"/>
          </reference>
          <reference field="63" count="1">
            <x v="17"/>
          </reference>
        </references>
      </pivotArea>
    </format>
    <format dxfId="73">
      <pivotArea type="all" dataOnly="0" outline="0" fieldPosition="0"/>
    </format>
    <format dxfId="72">
      <pivotArea field="1" type="button" dataOnly="0" labelOnly="1" outline="0" axis="axisRow" fieldPosition="0"/>
    </format>
    <format dxfId="71">
      <pivotArea field="17" type="button" dataOnly="0" labelOnly="1" outline="0" axis="axisRow" fieldPosition="1"/>
    </format>
    <format dxfId="70">
      <pivotArea field="63" type="button" dataOnly="0" labelOnly="1" outline="0" axis="axisRow" fieldPosition="2"/>
    </format>
    <format dxfId="69">
      <pivotArea dataOnly="0" labelOnly="1" outline="0" fieldPosition="0">
        <references count="1">
          <reference field="1" count="0"/>
        </references>
      </pivotArea>
    </format>
    <format dxfId="68">
      <pivotArea dataOnly="0" labelOnly="1" outline="0" fieldPosition="0">
        <references count="2">
          <reference field="1" count="1" selected="0">
            <x v="18"/>
          </reference>
          <reference field="17" count="1">
            <x v="3"/>
          </reference>
        </references>
      </pivotArea>
    </format>
    <format dxfId="67">
      <pivotArea dataOnly="0" labelOnly="1" outline="0" fieldPosition="0">
        <references count="2">
          <reference field="1" count="1" selected="0">
            <x v="20"/>
          </reference>
          <reference field="17" count="1">
            <x v="4"/>
          </reference>
        </references>
      </pivotArea>
    </format>
    <format dxfId="66">
      <pivotArea dataOnly="0" labelOnly="1" outline="0" fieldPosition="0">
        <references count="2">
          <reference field="1" count="1" selected="0">
            <x v="21"/>
          </reference>
          <reference field="17" count="1">
            <x v="3"/>
          </reference>
        </references>
      </pivotArea>
    </format>
    <format dxfId="65">
      <pivotArea dataOnly="0" labelOnly="1" outline="0" fieldPosition="0">
        <references count="2">
          <reference field="1" count="1" selected="0">
            <x v="23"/>
          </reference>
          <reference field="17" count="1">
            <x v="5"/>
          </reference>
        </references>
      </pivotArea>
    </format>
    <format dxfId="64">
      <pivotArea dataOnly="0" labelOnly="1" outline="0" fieldPosition="0">
        <references count="2">
          <reference field="1" count="1" selected="0">
            <x v="25"/>
          </reference>
          <reference field="17" count="1">
            <x v="4"/>
          </reference>
        </references>
      </pivotArea>
    </format>
    <format dxfId="63">
      <pivotArea dataOnly="0" labelOnly="1" outline="0" fieldPosition="0">
        <references count="2">
          <reference field="1" count="1" selected="0">
            <x v="26"/>
          </reference>
          <reference field="17" count="1">
            <x v="3"/>
          </reference>
        </references>
      </pivotArea>
    </format>
    <format dxfId="62">
      <pivotArea dataOnly="0" labelOnly="1" outline="0" fieldPosition="0">
        <references count="3">
          <reference field="1" count="1" selected="0">
            <x v="18"/>
          </reference>
          <reference field="17" count="1" selected="0">
            <x v="3"/>
          </reference>
          <reference field="63" count="1">
            <x v="9"/>
          </reference>
        </references>
      </pivotArea>
    </format>
    <format dxfId="61">
      <pivotArea dataOnly="0" labelOnly="1" outline="0" fieldPosition="0">
        <references count="3">
          <reference field="1" count="1" selected="0">
            <x v="19"/>
          </reference>
          <reference field="17" count="1" selected="0">
            <x v="3"/>
          </reference>
          <reference field="63" count="1">
            <x v="9"/>
          </reference>
        </references>
      </pivotArea>
    </format>
    <format dxfId="60">
      <pivotArea dataOnly="0" labelOnly="1" outline="0" fieldPosition="0">
        <references count="3">
          <reference field="1" count="1" selected="0">
            <x v="20"/>
          </reference>
          <reference field="17" count="1" selected="0">
            <x v="4"/>
          </reference>
          <reference field="63" count="1">
            <x v="10"/>
          </reference>
        </references>
      </pivotArea>
    </format>
    <format dxfId="59">
      <pivotArea dataOnly="0" labelOnly="1" outline="0" fieldPosition="0">
        <references count="3">
          <reference field="1" count="1" selected="0">
            <x v="21"/>
          </reference>
          <reference field="17" count="1" selected="0">
            <x v="3"/>
          </reference>
          <reference field="63" count="1">
            <x v="11"/>
          </reference>
        </references>
      </pivotArea>
    </format>
    <format dxfId="58">
      <pivotArea dataOnly="0" labelOnly="1" outline="0" fieldPosition="0">
        <references count="3">
          <reference field="1" count="1" selected="0">
            <x v="22"/>
          </reference>
          <reference field="17" count="1" selected="0">
            <x v="3"/>
          </reference>
          <reference field="63" count="1">
            <x v="12"/>
          </reference>
        </references>
      </pivotArea>
    </format>
    <format dxfId="57">
      <pivotArea dataOnly="0" labelOnly="1" outline="0" fieldPosition="0">
        <references count="3">
          <reference field="1" count="1" selected="0">
            <x v="23"/>
          </reference>
          <reference field="17" count="1" selected="0">
            <x v="5"/>
          </reference>
          <reference field="63" count="1">
            <x v="13"/>
          </reference>
        </references>
      </pivotArea>
    </format>
    <format dxfId="56">
      <pivotArea dataOnly="0" labelOnly="1" outline="0" fieldPosition="0">
        <references count="3">
          <reference field="1" count="1" selected="0">
            <x v="24"/>
          </reference>
          <reference field="17" count="1" selected="0">
            <x v="5"/>
          </reference>
          <reference field="63" count="1">
            <x v="14"/>
          </reference>
        </references>
      </pivotArea>
    </format>
    <format dxfId="55">
      <pivotArea dataOnly="0" labelOnly="1" outline="0" fieldPosition="0">
        <references count="3">
          <reference field="1" count="1" selected="0">
            <x v="25"/>
          </reference>
          <reference field="17" count="1" selected="0">
            <x v="4"/>
          </reference>
          <reference field="63" count="1">
            <x v="15"/>
          </reference>
        </references>
      </pivotArea>
    </format>
    <format dxfId="54">
      <pivotArea dataOnly="0" labelOnly="1" outline="0" fieldPosition="0">
        <references count="3">
          <reference field="1" count="1" selected="0">
            <x v="26"/>
          </reference>
          <reference field="17" count="1" selected="0">
            <x v="3"/>
          </reference>
          <reference field="63" count="1">
            <x v="16"/>
          </reference>
        </references>
      </pivotArea>
    </format>
    <format dxfId="53">
      <pivotArea dataOnly="0" labelOnly="1" outline="0" fieldPosition="0">
        <references count="3">
          <reference field="1" count="1" selected="0">
            <x v="27"/>
          </reference>
          <reference field="17" count="1" selected="0">
            <x v="3"/>
          </reference>
          <reference field="63" count="1">
            <x v="17"/>
          </reference>
        </references>
      </pivotArea>
    </format>
    <format dxfId="52">
      <pivotArea type="all" dataOnly="0" outline="0" fieldPosition="0"/>
    </format>
    <format dxfId="51">
      <pivotArea field="1" type="button" dataOnly="0" labelOnly="1" outline="0" axis="axisRow" fieldPosition="0"/>
    </format>
    <format dxfId="50">
      <pivotArea field="17" type="button" dataOnly="0" labelOnly="1" outline="0" axis="axisRow" fieldPosition="1"/>
    </format>
    <format dxfId="49">
      <pivotArea field="63" type="button" dataOnly="0" labelOnly="1" outline="0" axis="axisRow" fieldPosition="2"/>
    </format>
    <format dxfId="48">
      <pivotArea dataOnly="0" labelOnly="1" outline="0" fieldPosition="0">
        <references count="1">
          <reference field="1" count="0"/>
        </references>
      </pivotArea>
    </format>
    <format dxfId="47">
      <pivotArea dataOnly="0" labelOnly="1" outline="0" fieldPosition="0">
        <references count="2">
          <reference field="1" count="1" selected="0">
            <x v="18"/>
          </reference>
          <reference field="17" count="1">
            <x v="3"/>
          </reference>
        </references>
      </pivotArea>
    </format>
    <format dxfId="46">
      <pivotArea dataOnly="0" labelOnly="1" outline="0" fieldPosition="0">
        <references count="2">
          <reference field="1" count="1" selected="0">
            <x v="20"/>
          </reference>
          <reference field="17" count="1">
            <x v="4"/>
          </reference>
        </references>
      </pivotArea>
    </format>
    <format dxfId="45">
      <pivotArea dataOnly="0" labelOnly="1" outline="0" fieldPosition="0">
        <references count="2">
          <reference field="1" count="1" selected="0">
            <x v="21"/>
          </reference>
          <reference field="17" count="1">
            <x v="3"/>
          </reference>
        </references>
      </pivotArea>
    </format>
    <format dxfId="44">
      <pivotArea dataOnly="0" labelOnly="1" outline="0" fieldPosition="0">
        <references count="2">
          <reference field="1" count="1" selected="0">
            <x v="23"/>
          </reference>
          <reference field="17" count="1">
            <x v="5"/>
          </reference>
        </references>
      </pivotArea>
    </format>
    <format dxfId="43">
      <pivotArea dataOnly="0" labelOnly="1" outline="0" fieldPosition="0">
        <references count="2">
          <reference field="1" count="1" selected="0">
            <x v="25"/>
          </reference>
          <reference field="17" count="1">
            <x v="4"/>
          </reference>
        </references>
      </pivotArea>
    </format>
    <format dxfId="42">
      <pivotArea dataOnly="0" labelOnly="1" outline="0" fieldPosition="0">
        <references count="2">
          <reference field="1" count="1" selected="0">
            <x v="26"/>
          </reference>
          <reference field="17" count="1">
            <x v="3"/>
          </reference>
        </references>
      </pivotArea>
    </format>
    <format dxfId="41">
      <pivotArea type="all" dataOnly="0" outline="0" fieldPosition="0"/>
    </format>
    <format dxfId="40">
      <pivotArea field="1" type="button" dataOnly="0" labelOnly="1" outline="0" axis="axisRow" fieldPosition="0"/>
    </format>
    <format dxfId="39">
      <pivotArea field="17" type="button" dataOnly="0" labelOnly="1" outline="0" axis="axisRow" fieldPosition="1"/>
    </format>
    <format dxfId="38">
      <pivotArea field="63" type="button" dataOnly="0" labelOnly="1" outline="0" axis="axisRow" fieldPosition="2"/>
    </format>
    <format dxfId="37">
      <pivotArea dataOnly="0" labelOnly="1" outline="0" fieldPosition="0">
        <references count="1">
          <reference field="1" count="0"/>
        </references>
      </pivotArea>
    </format>
    <format dxfId="36">
      <pivotArea dataOnly="0" labelOnly="1" outline="0" fieldPosition="0">
        <references count="2">
          <reference field="1" count="1" selected="0">
            <x v="18"/>
          </reference>
          <reference field="17" count="1">
            <x v="3"/>
          </reference>
        </references>
      </pivotArea>
    </format>
    <format dxfId="35">
      <pivotArea dataOnly="0" labelOnly="1" outline="0" fieldPosition="0">
        <references count="2">
          <reference field="1" count="1" selected="0">
            <x v="20"/>
          </reference>
          <reference field="17" count="1">
            <x v="4"/>
          </reference>
        </references>
      </pivotArea>
    </format>
    <format dxfId="34">
      <pivotArea dataOnly="0" labelOnly="1" outline="0" fieldPosition="0">
        <references count="2">
          <reference field="1" count="1" selected="0">
            <x v="21"/>
          </reference>
          <reference field="17" count="1">
            <x v="3"/>
          </reference>
        </references>
      </pivotArea>
    </format>
    <format dxfId="33">
      <pivotArea dataOnly="0" labelOnly="1" outline="0" fieldPosition="0">
        <references count="2">
          <reference field="1" count="1" selected="0">
            <x v="23"/>
          </reference>
          <reference field="17" count="1">
            <x v="5"/>
          </reference>
        </references>
      </pivotArea>
    </format>
    <format dxfId="32">
      <pivotArea dataOnly="0" labelOnly="1" outline="0" fieldPosition="0">
        <references count="2">
          <reference field="1" count="1" selected="0">
            <x v="25"/>
          </reference>
          <reference field="17" count="1">
            <x v="4"/>
          </reference>
        </references>
      </pivotArea>
    </format>
    <format dxfId="31">
      <pivotArea dataOnly="0" labelOnly="1" outline="0" fieldPosition="0">
        <references count="2">
          <reference field="1" count="1" selected="0">
            <x v="26"/>
          </reference>
          <reference field="17" count="1">
            <x v="3"/>
          </reference>
        </references>
      </pivotArea>
    </format>
    <format dxfId="30">
      <pivotArea dataOnly="0" labelOnly="1" outline="0" fieldPosition="0">
        <references count="3">
          <reference field="1" count="1" selected="0">
            <x v="18"/>
          </reference>
          <reference field="17" count="1" selected="0">
            <x v="3"/>
          </reference>
          <reference field="63" count="1">
            <x v="9"/>
          </reference>
        </references>
      </pivotArea>
    </format>
    <format dxfId="29">
      <pivotArea dataOnly="0" labelOnly="1" outline="0" fieldPosition="0">
        <references count="3">
          <reference field="1" count="1" selected="0">
            <x v="19"/>
          </reference>
          <reference field="17" count="1" selected="0">
            <x v="3"/>
          </reference>
          <reference field="63" count="1">
            <x v="9"/>
          </reference>
        </references>
      </pivotArea>
    </format>
    <format dxfId="28">
      <pivotArea dataOnly="0" labelOnly="1" outline="0" fieldPosition="0">
        <references count="3">
          <reference field="1" count="1" selected="0">
            <x v="20"/>
          </reference>
          <reference field="17" count="1" selected="0">
            <x v="4"/>
          </reference>
          <reference field="63" count="1">
            <x v="10"/>
          </reference>
        </references>
      </pivotArea>
    </format>
    <format dxfId="27">
      <pivotArea dataOnly="0" labelOnly="1" outline="0" fieldPosition="0">
        <references count="3">
          <reference field="1" count="1" selected="0">
            <x v="21"/>
          </reference>
          <reference field="17" count="1" selected="0">
            <x v="3"/>
          </reference>
          <reference field="63" count="1">
            <x v="11"/>
          </reference>
        </references>
      </pivotArea>
    </format>
    <format dxfId="26">
      <pivotArea dataOnly="0" labelOnly="1" outline="0" fieldPosition="0">
        <references count="3">
          <reference field="1" count="1" selected="0">
            <x v="22"/>
          </reference>
          <reference field="17" count="1" selected="0">
            <x v="3"/>
          </reference>
          <reference field="63" count="1">
            <x v="12"/>
          </reference>
        </references>
      </pivotArea>
    </format>
    <format dxfId="25">
      <pivotArea dataOnly="0" labelOnly="1" outline="0" fieldPosition="0">
        <references count="3">
          <reference field="1" count="1" selected="0">
            <x v="23"/>
          </reference>
          <reference field="17" count="1" selected="0">
            <x v="5"/>
          </reference>
          <reference field="63" count="1">
            <x v="13"/>
          </reference>
        </references>
      </pivotArea>
    </format>
    <format dxfId="24">
      <pivotArea dataOnly="0" labelOnly="1" outline="0" fieldPosition="0">
        <references count="3">
          <reference field="1" count="1" selected="0">
            <x v="24"/>
          </reference>
          <reference field="17" count="1" selected="0">
            <x v="5"/>
          </reference>
          <reference field="63" count="1">
            <x v="14"/>
          </reference>
        </references>
      </pivotArea>
    </format>
    <format dxfId="23">
      <pivotArea dataOnly="0" labelOnly="1" outline="0" fieldPosition="0">
        <references count="3">
          <reference field="1" count="1" selected="0">
            <x v="25"/>
          </reference>
          <reference field="17" count="1" selected="0">
            <x v="4"/>
          </reference>
          <reference field="63" count="1">
            <x v="15"/>
          </reference>
        </references>
      </pivotArea>
    </format>
    <format dxfId="22">
      <pivotArea dataOnly="0" labelOnly="1" outline="0" fieldPosition="0">
        <references count="3">
          <reference field="1" count="1" selected="0">
            <x v="26"/>
          </reference>
          <reference field="17" count="1" selected="0">
            <x v="3"/>
          </reference>
          <reference field="63" count="1">
            <x v="16"/>
          </reference>
        </references>
      </pivotArea>
    </format>
    <format dxfId="21">
      <pivotArea dataOnly="0" labelOnly="1" outline="0" fieldPosition="0">
        <references count="3">
          <reference field="1" count="1" selected="0">
            <x v="27"/>
          </reference>
          <reference field="17" count="1" selected="0">
            <x v="3"/>
          </reference>
          <reference field="63" count="1">
            <x v="17"/>
          </reference>
        </references>
      </pivotArea>
    </format>
    <format dxfId="20">
      <pivotArea dataOnly="0" labelOnly="1" outline="0" fieldPosition="0">
        <references count="3">
          <reference field="1" count="1" selected="0">
            <x v="18"/>
          </reference>
          <reference field="17" count="1" selected="0">
            <x v="3"/>
          </reference>
          <reference field="63" count="1">
            <x v="9"/>
          </reference>
        </references>
      </pivotArea>
    </format>
    <format dxfId="19">
      <pivotArea dataOnly="0" labelOnly="1" outline="0" fieldPosition="0">
        <references count="3">
          <reference field="1" count="1" selected="0">
            <x v="19"/>
          </reference>
          <reference field="17" count="1" selected="0">
            <x v="3"/>
          </reference>
          <reference field="63" count="1">
            <x v="9"/>
          </reference>
        </references>
      </pivotArea>
    </format>
    <format dxfId="18">
      <pivotArea dataOnly="0" labelOnly="1" outline="0" fieldPosition="0">
        <references count="3">
          <reference field="1" count="1" selected="0">
            <x v="20"/>
          </reference>
          <reference field="17" count="1" selected="0">
            <x v="4"/>
          </reference>
          <reference field="63" count="1">
            <x v="10"/>
          </reference>
        </references>
      </pivotArea>
    </format>
    <format dxfId="17">
      <pivotArea dataOnly="0" labelOnly="1" outline="0" fieldPosition="0">
        <references count="3">
          <reference field="1" count="1" selected="0">
            <x v="21"/>
          </reference>
          <reference field="17" count="1" selected="0">
            <x v="3"/>
          </reference>
          <reference field="63" count="1">
            <x v="11"/>
          </reference>
        </references>
      </pivotArea>
    </format>
    <format dxfId="16">
      <pivotArea dataOnly="0" labelOnly="1" outline="0" fieldPosition="0">
        <references count="3">
          <reference field="1" count="1" selected="0">
            <x v="22"/>
          </reference>
          <reference field="17" count="1" selected="0">
            <x v="3"/>
          </reference>
          <reference field="63" count="1">
            <x v="12"/>
          </reference>
        </references>
      </pivotArea>
    </format>
    <format dxfId="15">
      <pivotArea dataOnly="0" labelOnly="1" outline="0" fieldPosition="0">
        <references count="3">
          <reference field="1" count="1" selected="0">
            <x v="23"/>
          </reference>
          <reference field="17" count="1" selected="0">
            <x v="5"/>
          </reference>
          <reference field="63" count="1">
            <x v="13"/>
          </reference>
        </references>
      </pivotArea>
    </format>
    <format dxfId="14">
      <pivotArea dataOnly="0" labelOnly="1" outline="0" fieldPosition="0">
        <references count="3">
          <reference field="1" count="1" selected="0">
            <x v="24"/>
          </reference>
          <reference field="17" count="1" selected="0">
            <x v="5"/>
          </reference>
          <reference field="63" count="1">
            <x v="14"/>
          </reference>
        </references>
      </pivotArea>
    </format>
    <format dxfId="13">
      <pivotArea dataOnly="0" labelOnly="1" outline="0" fieldPosition="0">
        <references count="3">
          <reference field="1" count="1" selected="0">
            <x v="25"/>
          </reference>
          <reference field="17" count="1" selected="0">
            <x v="4"/>
          </reference>
          <reference field="63" count="1">
            <x v="15"/>
          </reference>
        </references>
      </pivotArea>
    </format>
    <format dxfId="12">
      <pivotArea dataOnly="0" labelOnly="1" outline="0" fieldPosition="0">
        <references count="3">
          <reference field="1" count="1" selected="0">
            <x v="26"/>
          </reference>
          <reference field="17" count="1" selected="0">
            <x v="3"/>
          </reference>
          <reference field="63" count="1">
            <x v="16"/>
          </reference>
        </references>
      </pivotArea>
    </format>
    <format dxfId="11">
      <pivotArea dataOnly="0" labelOnly="1" outline="0" fieldPosition="0">
        <references count="3">
          <reference field="1" count="1" selected="0">
            <x v="27"/>
          </reference>
          <reference field="17" count="1" selected="0">
            <x v="3"/>
          </reference>
          <reference field="63" count="1">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15A50D3-4D6A-4551-AA10-CD0A1862C461}" name="TablaDinámica1" cacheId="5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7" firstHeaderRow="1" firstDataRow="1" firstDataCol="1"/>
  <pivotFields count="8">
    <pivotField showAll="0"/>
    <pivotField showAll="0"/>
    <pivotField showAll="0"/>
    <pivotField showAll="0"/>
    <pivotField axis="axisRow" dataField="1" showAll="0">
      <items count="4">
        <item x="0"/>
        <item x="1"/>
        <item x="2"/>
        <item t="default"/>
      </items>
    </pivotField>
    <pivotField showAll="0"/>
    <pivotField numFmtId="1" showAll="0"/>
    <pivotField showAll="0"/>
  </pivotFields>
  <rowFields count="1">
    <field x="4"/>
  </rowFields>
  <rowItems count="4">
    <i>
      <x/>
    </i>
    <i>
      <x v="1"/>
    </i>
    <i>
      <x v="2"/>
    </i>
    <i t="grand">
      <x/>
    </i>
  </rowItems>
  <colItems count="1">
    <i/>
  </colItems>
  <dataFields count="1">
    <dataField name="Cuenta de Estado petición final_x000a_Estado de la petición en el último día  del mes" fld="4" subtotal="count" baseField="0" baseItem="0"/>
  </dataFields>
  <formats count="9">
    <format dxfId="130">
      <pivotArea field="4" type="button" dataOnly="0" labelOnly="1" outline="0" axis="axisRow" fieldPosition="0"/>
    </format>
    <format dxfId="129">
      <pivotArea dataOnly="0" labelOnly="1" fieldPosition="0">
        <references count="1">
          <reference field="4" count="0"/>
        </references>
      </pivotArea>
    </format>
    <format dxfId="128">
      <pivotArea dataOnly="0" labelOnly="1" grandRow="1" outline="0" fieldPosition="0"/>
    </format>
    <format dxfId="127">
      <pivotArea dataOnly="0" labelOnly="1" outline="0" axis="axisValues" fieldPosition="0"/>
    </format>
    <format dxfId="126">
      <pivotArea outline="0" collapsedLevelsAreSubtotals="1" fieldPosition="0"/>
    </format>
    <format dxfId="125">
      <pivotArea dataOnly="0" labelOnly="1" outline="0" axis="axisValues" fieldPosition="0"/>
    </format>
    <format dxfId="124">
      <pivotArea field="4" type="button" dataOnly="0" labelOnly="1" outline="0" axis="axisRow" fieldPosition="0"/>
    </format>
    <format dxfId="123">
      <pivotArea dataOnly="0" labelOnly="1" fieldPosition="0">
        <references count="1">
          <reference field="4" count="0"/>
        </references>
      </pivotArea>
    </format>
    <format dxfId="1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55"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V12" totalsRowShown="0">
  <autoFilter ref="A2:CV12" xr:uid="{5AF3C217-A5E2-4B43-8DCA-F69089FF6FD6}"/>
  <sortState ref="A3:CU11">
    <sortCondition ref="A2:A10"/>
    <sortCondition ref="F2:F10"/>
    <sortCondition descending="1" ref="CG2:CG10"/>
  </sortState>
  <tableColumns count="100">
    <tableColumn id="101" xr3:uid="{70EF1E3F-7888-4193-9835-1D7F808BB39B}" name="Item"/>
    <tableColumn id="1" xr3:uid="{A6996548-20F6-4C13-8C9E-F484117768B3}" name="Número petición"/>
    <tableColumn id="2" xr3:uid="{CF7AC0B4-646A-442C-8702-87CFF48B6B11}" name="Sector"/>
    <tableColumn id="3" xr3:uid="{3A499029-5EB6-4A38-B5EF-266528910A84}" name="Tipo de entidad"/>
    <tableColumn id="4" xr3:uid="{DDCB5AD1-DBE7-463E-8501-A1A54B696427}" name="Entidad"/>
    <tableColumn id="5" xr3:uid="{F22A0144-F5E8-4F96-BBEB-DE28B9C07FD6}" name="Tipo de dependencia"/>
    <tableColumn id="6" xr3:uid="{781AFEC7-82D9-4705-B6EB-ACBE0AC43599}" name="Dependencia"/>
    <tableColumn id="7" xr3:uid="{C0D79E17-DCEE-476A-803C-94742B8D9EDB}" name="Dependencia hija"/>
    <tableColumn id="8" xr3:uid="{B6CB0891-0D10-4B9F-A03B-B3C9465B9DA9}" name="Tema"/>
    <tableColumn id="9" xr3:uid="{8BB04758-5D57-4C0F-B5DE-71D2BB3394C5}" name="Categoría subtema"/>
    <tableColumn id="10" xr3:uid="{F2ABFF15-F419-43F6-AD89-10BFF9B70D1B}" name="Subtema"/>
    <tableColumn id="11" xr3:uid="{E66A0878-8633-4800-8157-18A6A6631B93}" name="Funcionario"/>
    <tableColumn id="12" xr3:uid="{85C666D7-EEA6-4321-B5B6-461030CA7834}" name="Estado del Usuario"/>
    <tableColumn id="13" xr3:uid="{0757184B-297E-44C8-83E6-5D57608F4413}" name="Punto atención"/>
    <tableColumn id="14" xr3:uid="{227513E3-516B-460A-8CC6-49B6DA40D450}" name="Canal"/>
    <tableColumn id="15" xr3:uid="{C12E90F4-DDB2-4928-A97F-F7075BE41701}" name="Tipo petición"/>
    <tableColumn id="16" xr3:uid="{894F22CE-4089-464B-8B8A-DFE3AB06EB2F}" name="Estado petición inicial"/>
    <tableColumn id="17" xr3:uid="{B3394352-91DA-4CEE-9793-216A04500414}" name="Estado petición final"/>
    <tableColumn id="18" xr3:uid="{763CA2CA-C000-4A86-87E5-7B874D328306}" name="Estado de la petición"/>
    <tableColumn id="19" xr3:uid="{3A51F551-C20F-4444-9D51-15ACC87307A9}" name="Asunto"/>
    <tableColumn id="20" xr3:uid="{73E5FA19-D915-4D62-8742-CDB57DACB66B}" name="Proceso de calidad"/>
    <tableColumn id="21" xr3:uid="{377AD5A7-0011-4D6B-A19C-D78BC8439621}" name="Trámite o servicio"/>
    <tableColumn id="22" xr3:uid="{118AA3D3-50A2-4C09-A7FA-52BA7D9CC12D}" name="Es trámite"/>
    <tableColumn id="23" xr3:uid="{43F39B6F-DFB9-4FFA-A88A-D33E2534C9F8}" name="Adjunto"/>
    <tableColumn id="24" xr3:uid="{549E0F62-471E-4D96-8372-3764AFA52BCC}" name="Tiene procedencia"/>
    <tableColumn id="25" xr3:uid="{9027587C-E47C-4272-9B9B-162096CD8E88}" name="Entidad procedencia"/>
    <tableColumn id="26" xr3:uid="{D4AE64C3-9A4D-4B6F-B4A3-4A9ED5AD6C20}" name="Radicado de procedencia"/>
    <tableColumn id="27" xr3:uid="{715DC795-AC85-4B72-8E5A-4E610E188A77}" name="Es copia"/>
    <tableColumn id="28" xr3:uid="{4759E4E0-1D5A-4925-A8E9-159152D59F03}" name="Entidad fuente"/>
    <tableColumn id="29" xr3:uid="{318F2C82-8FD5-4848-BABF-358451F9A643}" name="Nota"/>
    <tableColumn id="30" xr3:uid="{5CB783AC-692E-48C7-8A62-DF15E83D0027}" name="Localidad de los hechos"/>
    <tableColumn id="31" xr3:uid="{B7325ABA-8B5A-40A2-941F-B0B5EE7ED2A8}" name="UPZ de los hechos"/>
    <tableColumn id="32" xr3:uid="{D8622426-0FC9-4A43-9387-A35B73892D04}" name="Barrio de los hechos"/>
    <tableColumn id="33" xr3:uid="{22C76F38-374E-4BE9-BDF0-C0C6CBB9176F}" name="Estrato de los hechos"/>
    <tableColumn id="34" xr3:uid="{D324DBDC-71A2-4AE6-B60F-DAAFD0106793}" name="Longitud de los hechos" dataDxfId="180"/>
    <tableColumn id="35" xr3:uid="{9C46939B-AB96-4492-8186-D137444C0257}" name="Latitud de los hechos" dataDxfId="179"/>
    <tableColumn id="36" xr3:uid="{E85A7E60-8B74-4865-9617-3063DBD94D47}" name="Longitud de registro de la petición"/>
    <tableColumn id="37" xr3:uid="{C9C2EC9C-796F-41FC-AD4D-20AFB7B3C69B}" name="Latitud de registro de la petición"/>
    <tableColumn id="38" xr3:uid="{1D07CB92-A1E6-49D1-8E7C-79B52A1C938C}" name="Fecha ingreso" dataDxfId="178"/>
    <tableColumn id="39" xr3:uid="{F7AAD57E-760B-43A7-B65E-D7A7545234B6}" name="Fecha registro" dataDxfId="177"/>
    <tableColumn id="40" xr3:uid="{6790AB65-4960-4954-816A-F58D29553499}" name="Fecha asignación" dataDxfId="176"/>
    <tableColumn id="41" xr3:uid="{F4E52A11-8483-4761-B9DC-7E4036747FC7}" name="Fecha inicio términos" dataDxfId="175"/>
    <tableColumn id="42" xr3:uid="{9148B41D-612F-45F6-B9ED-60F9A90B1C4A}" name="Número radicado entrada"/>
    <tableColumn id="43" xr3:uid="{6301B721-1E4B-4C1D-854F-7D8501485D1A}" name="Fecha radicado entrada" dataDxfId="174"/>
    <tableColumn id="44" xr3:uid="{2F21BEA8-9A9A-45FB-9E37-66D4C9BBBF64}" name="Fecha solicitud aclaración" dataDxfId="173"/>
    <tableColumn id="45" xr3:uid="{82E32B16-728B-4D06-97ED-F7E4F5105000}" name="Fecha solicitud ampliación" dataDxfId="172"/>
    <tableColumn id="46" xr3:uid="{B1259AF3-9288-4A12-9F4B-E04740E7F956}" name="Fecha respuesta aclaración" dataDxfId="171"/>
    <tableColumn id="47" xr3:uid="{D337E24C-3F5B-4865-B40F-C72309FC6871}" name="Fecha respuesta ampliación" dataDxfId="170"/>
    <tableColumn id="48" xr3:uid="{5EDB7085-836C-423E-8EAC-0661B8366AD1}" name="Fecha reinicio de términos" dataDxfId="169"/>
    <tableColumn id="49" xr3:uid="{2A8028C5-236B-4A38-9427-CB79AF5B50C2}" name="Fecha vencimiento" dataDxfId="168"/>
    <tableColumn id="50" xr3:uid="{C318C084-2BD5-4201-A6C8-B0D371EDA36F}" name="Días para el vencimiento"/>
    <tableColumn id="51" xr3:uid="{A2BCC445-019E-475E-A50E-FEF78A4C101D}" name="Número radicado salida"/>
    <tableColumn id="52" xr3:uid="{37A39E96-DE97-4B04-ABB8-1357ACB15C96}" name="Fecha radicado salida" dataDxfId="167"/>
    <tableColumn id="53" xr3:uid="{D0FCA4F1-9B22-46DD-9845-14728AECFA5B}" name="Fecha finalización" dataDxfId="166"/>
    <tableColumn id="54" xr3:uid="{FAF79A9D-EDB3-4B26-ACB4-48AE7854B0EC}" name="Fecha cierre" dataDxfId="165"/>
    <tableColumn id="55" xr3:uid="{3F04C641-DE98-44C8-B2B6-FA12C8F043F8}" name="Días gestión"/>
    <tableColumn id="56" xr3:uid="{2E909AA5-6541-4AFC-8623-4D39153C7133}" name="Días vencimiento"/>
    <tableColumn id="57" xr3:uid="{3575530D-11B0-4537-93D3-6D48F0C36326}" name="Actividad"/>
    <tableColumn id="58" xr3:uid="{7BC8D085-A344-485A-94D1-E6DB354AD273}" name="Responsable actividad"/>
    <tableColumn id="59" xr3:uid="{3E20DA29-EF5A-4522-BBED-1ACC48C3752E}" name="Fecha fin actividad" dataDxfId="164"/>
    <tableColumn id="60" xr3:uid="{CF152F56-6E9A-4BBF-AD90-00E98725870B}" name="Días de la actividad"/>
    <tableColumn id="61" xr3:uid="{2BC57C0E-4F10-453C-979E-8D83C95C5542}" name="Días vencimiento actividad"/>
    <tableColumn id="62" xr3:uid="{8340B6D1-97EB-41E8-90B8-9EA7F5EB1575}" name="Comentario"/>
    <tableColumn id="63" xr3:uid="{98259512-BEB7-4CD1-B13D-9E1525B02810}" name="Observaciones"/>
    <tableColumn id="64" xr3:uid="{48343516-ADA6-4341-830A-544518B46C48}" name="Tipo persona"/>
    <tableColumn id="65" xr3:uid="{B62D489A-DABB-45D6-B2ED-BCBB81839365}" name="Tipo de peticionario"/>
    <tableColumn id="66" xr3:uid="{A4507DC7-43AD-4069-8997-3BC0EE88D45D}" name="Tipo usuario"/>
    <tableColumn id="67" xr3:uid="{D5418350-463B-43B3-B0ED-75DFA399DA7A}" name="Login de usuario"/>
    <tableColumn id="68" xr3:uid="{BE37B23F-1689-4113-9A5A-97FE300A5A27}" name="Tipo de solicitante"/>
    <tableColumn id="69" xr3:uid="{4C2E5343-D955-4DDA-A55B-9FFFF22DDACA}" name="Tipo de documento"/>
    <tableColumn id="70" xr3:uid="{843019BF-DF34-4370-A1D4-2391E77989B7}" name="Nombre peticionario"/>
    <tableColumn id="71" xr3:uid="{25C86EFA-A2E6-4D7B-93C9-473BAA619996}" name="Número de documento"/>
    <tableColumn id="72" xr3:uid="{88E79693-AED2-4490-B4F9-B399D712E7D1}" name="Condición del ciudadano"/>
    <tableColumn id="73" xr3:uid="{81A585EF-512C-44CC-A96E-64CEFD05F537}" name="Correo electrónico peticionario"/>
    <tableColumn id="74" xr3:uid="{DA199EA7-8F48-4FA4-B547-0646F3E20717}" name="Teléfono fijo peticionario"/>
    <tableColumn id="75" xr3:uid="{33BCD182-D4D7-4C74-84B6-CAB8BF5902AF}" name="Celular peticionario"/>
    <tableColumn id="76" xr3:uid="{FD3C5F5F-2A8A-40C6-8B30-26D8A20E5013}" name="Dirección residencia peticionario"/>
    <tableColumn id="77" xr3:uid="{5575264A-5C69-42D4-B173-83CB6E775329}" name="Localidad del ciudadano"/>
    <tableColumn id="78" xr3:uid="{C1D7BE72-A6A5-439C-9658-BDBB9DCAC36F}" name="UPZ del ciudadano"/>
    <tableColumn id="79" xr3:uid="{420E2C35-4D1F-40CA-8CB9-636848FC4B75}" name="Barrio del ciudadano"/>
    <tableColumn id="80" xr3:uid="{C9869119-3BA1-47A2-8390-99EF37140CC4}" name="Estrato del ciudadano"/>
    <tableColumn id="81" xr3:uid="{40892A8F-2F9B-474D-9922-3DDAA47BB527}" name="Notificación física"/>
    <tableColumn id="82" xr3:uid="{3B37BBEB-8367-442F-997E-7973D9ACC560}" name="Notificación electrónica"/>
    <tableColumn id="83" xr3:uid="{05FFD2FD-A8F5-4490-89DB-F83A92F22C61}" name="Entidad que recibe"/>
    <tableColumn id="84" xr3:uid="{716BD4DF-B3CC-4202-A315-82D4511BA343}" name="Entidad que traslada"/>
    <tableColumn id="85" xr3:uid="{17585AF0-C0D0-4D68-842E-522BB221990F}" name="Transacción entidad"/>
    <tableColumn id="86" xr3:uid="{1D110B3F-564A-4009-ADAA-8BFFA0E050C2}" name="Tipo de ingreso"/>
    <tableColumn id="87" xr3:uid="{4C80FA96-FEB3-4979-AC5E-8EF84F4083BE}" name="Tipo de registro"/>
    <tableColumn id="88" xr3:uid="{7D347F39-D28E-4D95-9A50-C2253A50F1B9}" name="Comunes"/>
    <tableColumn id="89" xr3:uid="{E403F0CF-8E4C-4036-A80E-C71BB4258812}" name="Periodo"/>
    <tableColumn id="90" xr3:uid="{8195B631-0A99-4882-84B4-CCBC965B9D46}" name="Tipo de gestión"/>
    <tableColumn id="91" xr3:uid="{1BE25225-44DB-4E5E-B9F2-E7412F989066}" name="Tipo de pendiente"/>
    <tableColumn id="92" xr3:uid="{5FE37B04-6443-4EC7-A5E4-6A474D3E6E3D}" name="Gestión en rango días"/>
    <tableColumn id="93" xr3:uid="{F29AABE2-6F1C-4EA8-91A1-05A2FE5AA733}" name="Tipo reporte"/>
    <tableColumn id="94" xr3:uid="{C15FB37F-D9D1-4502-8172-36A909A531A8}" name="Tipo reporte por entidad"/>
    <tableColumn id="95" xr3:uid="{353987F6-DDCC-454F-8A76-75DAC2C19C6D}" name="Tipo de Re-ingreso"/>
    <tableColumn id="96" xr3:uid="{334FFC4C-D73E-406C-BD41-FB28BA34ADA7}" name="Estado del reingreso"/>
    <tableColumn id="97" xr3:uid="{DFA45348-CB67-442C-AFD5-977917B243AD}" name="Número de veces de reingreso"/>
    <tableColumn id="98" xr3:uid="{43DF3362-8399-4FFC-908B-29DAF6793FF0}" name="Tipo de traslado"/>
    <tableColumn id="99" xr3:uid="{202D7B0D-F1D4-4957-B566-B47E7F1509B3}" name="Exclui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3" t="s">
        <v>231</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7"/>
  <sheetViews>
    <sheetView showGridLines="0" tabSelected="1" zoomScale="60" zoomScaleNormal="60" workbookViewId="0">
      <selection sqref="A1:A1048576"/>
    </sheetView>
  </sheetViews>
  <sheetFormatPr baseColWidth="10" defaultColWidth="0" defaultRowHeight="15" zeroHeight="1"/>
  <cols>
    <col min="1" max="1" width="7.85546875" style="113" customWidth="1"/>
    <col min="2" max="2" width="23.5703125" customWidth="1"/>
    <col min="3" max="3" width="31.140625" customWidth="1"/>
    <col min="4" max="4" width="21.85546875" customWidth="1"/>
    <col min="5" max="5" width="35" customWidth="1"/>
    <col min="6" max="6" width="28.42578125" customWidth="1"/>
    <col min="7" max="7" width="128.57031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22.5" customHeight="1">
      <c r="B10" s="1"/>
      <c r="C10" s="1"/>
      <c r="D10" s="1"/>
    </row>
    <row r="11" spans="2:8" ht="45" customHeight="1">
      <c r="B11" s="87" t="s">
        <v>285</v>
      </c>
      <c r="C11" s="87"/>
      <c r="D11" s="89"/>
      <c r="E11" s="89"/>
      <c r="F11" s="89"/>
      <c r="G11" s="89"/>
      <c r="H11" s="5"/>
    </row>
    <row r="12" spans="2:8" ht="15" customHeight="1">
      <c r="B12" s="87"/>
      <c r="C12" s="87"/>
      <c r="D12" s="89"/>
      <c r="E12" s="89"/>
      <c r="F12" s="89"/>
      <c r="G12" s="89"/>
      <c r="H12" s="5"/>
    </row>
    <row r="13" spans="2:8" ht="10.5" customHeight="1">
      <c r="B13" s="87"/>
      <c r="C13" s="87"/>
      <c r="D13" s="5"/>
      <c r="E13" s="5"/>
      <c r="F13" s="5"/>
      <c r="G13" s="5"/>
      <c r="H13" s="5"/>
    </row>
    <row r="14" spans="2:8" ht="26.25" customHeight="1">
      <c r="B14" s="87"/>
      <c r="C14" s="87"/>
      <c r="D14" s="88"/>
      <c r="E14" s="88"/>
      <c r="F14" s="88"/>
      <c r="G14" s="88"/>
      <c r="H14" s="88"/>
    </row>
    <row r="15" spans="2:8" ht="18" customHeight="1">
      <c r="D15" s="88"/>
      <c r="E15" s="88"/>
      <c r="F15" s="88"/>
      <c r="G15" s="88"/>
      <c r="H15" s="88"/>
    </row>
    <row r="16" spans="2:8"/>
    <row r="17" spans="1:9"/>
    <row r="18" spans="1:9" ht="15.75" thickBot="1"/>
    <row r="19" spans="1:9" ht="100.5" customHeight="1">
      <c r="B19" s="10" t="s">
        <v>207</v>
      </c>
      <c r="C19" s="11" t="s">
        <v>208</v>
      </c>
      <c r="D19" s="11" t="s">
        <v>209</v>
      </c>
      <c r="E19" s="11" t="s">
        <v>210</v>
      </c>
      <c r="F19" s="11" t="s">
        <v>143</v>
      </c>
      <c r="G19" s="11" t="s">
        <v>144</v>
      </c>
      <c r="H19" s="11" t="s">
        <v>211</v>
      </c>
      <c r="I19" s="12" t="s">
        <v>212</v>
      </c>
    </row>
    <row r="20" spans="1:9" ht="169.5" customHeight="1">
      <c r="A20" s="113">
        <v>1</v>
      </c>
      <c r="B20" s="19">
        <f>+'solc. acc.info.septiembre'!B3</f>
        <v>4376632023</v>
      </c>
      <c r="C20" s="19" t="s">
        <v>305</v>
      </c>
      <c r="D20" s="19" t="str">
        <f>+'solc. acc.info.septiembre'!O3</f>
        <v>WEB</v>
      </c>
      <c r="E20" s="19" t="str">
        <f>+'solc. acc.info.septiembre'!P3</f>
        <v>SOLICITUD DE ACCESO A LA INFORMACION</v>
      </c>
      <c r="F20" s="19" t="str">
        <f>+'solc. acc.info.septiembre'!R3</f>
        <v>Solucionado - Por traslado</v>
      </c>
      <c r="G20" s="20" t="s">
        <v>233</v>
      </c>
      <c r="H20" s="23">
        <f>+'solc. acc.info.septiembre'!BD3</f>
        <v>1</v>
      </c>
      <c r="I20" s="19" t="str">
        <f>+'solc. acc.info.septiembre'!CQ3</f>
        <v>GESTIONADO</v>
      </c>
    </row>
    <row r="21" spans="1:9" ht="183" customHeight="1">
      <c r="A21" s="113">
        <v>2</v>
      </c>
      <c r="B21" s="19">
        <f>+'solc. acc.info.septiembre'!B4</f>
        <v>4376922023</v>
      </c>
      <c r="C21" s="72" t="s">
        <v>305</v>
      </c>
      <c r="D21" s="19" t="str">
        <f>+'solc. acc.info.septiembre'!O4</f>
        <v>WEB</v>
      </c>
      <c r="E21" s="19" t="str">
        <f>+'solc. acc.info.septiembre'!P4</f>
        <v>SOLICITUD DE ACCESO A LA INFORMACION</v>
      </c>
      <c r="F21" s="19" t="str">
        <f>+'solc. acc.info.septiembre'!R4</f>
        <v>Solucionado - Por traslado</v>
      </c>
      <c r="G21" s="20" t="s">
        <v>243</v>
      </c>
      <c r="H21" s="23">
        <f>+'solc. acc.info.septiembre'!BD4</f>
        <v>1</v>
      </c>
      <c r="I21" s="19" t="str">
        <f>+'solc. acc.info.septiembre'!CQ4</f>
        <v>GESTIONADO</v>
      </c>
    </row>
    <row r="22" spans="1:9" ht="147.75" customHeight="1">
      <c r="A22" s="113">
        <v>3</v>
      </c>
      <c r="B22" s="19">
        <f>+'solc. acc.info.septiembre'!B5</f>
        <v>4378022023</v>
      </c>
      <c r="C22" s="19" t="str">
        <f>+'solc. acc.info.septiembre'!L5</f>
        <v>Olga Lucia Mesa Moreno</v>
      </c>
      <c r="D22" s="19" t="str">
        <f>+'solc. acc.info.septiembre'!O5</f>
        <v>WEB</v>
      </c>
      <c r="E22" s="19" t="str">
        <f>+'solc. acc.info.septiembre'!P5</f>
        <v>SOLICITUD DE ACCESO A LA INFORMACION</v>
      </c>
      <c r="F22" s="19" t="str">
        <f>+'solc. acc.info.septiembre'!R5</f>
        <v>Cerrado - Por no competencia</v>
      </c>
      <c r="G22" s="20" t="s">
        <v>244</v>
      </c>
      <c r="H22" s="23">
        <f>+'solc. acc.info.septiembre'!BD5</f>
        <v>1</v>
      </c>
      <c r="I22" s="19" t="str">
        <f>+'solc. acc.info.septiembre'!CQ5</f>
        <v>GESTIONADO</v>
      </c>
    </row>
    <row r="23" spans="1:9" ht="132" customHeight="1">
      <c r="A23" s="113">
        <v>4</v>
      </c>
      <c r="B23" s="19">
        <f>+'solc. acc.info.septiembre'!B6</f>
        <v>4380402023</v>
      </c>
      <c r="C23" s="72" t="s">
        <v>305</v>
      </c>
      <c r="D23" s="19" t="str">
        <f>+'solc. acc.info.septiembre'!O6</f>
        <v>WEB</v>
      </c>
      <c r="E23" s="19" t="str">
        <f>+'solc. acc.info.septiembre'!P6</f>
        <v>SOLICITUD DE ACCESO A LA INFORMACION</v>
      </c>
      <c r="F23" s="19" t="str">
        <f>+'solc. acc.info.septiembre'!R6</f>
        <v>Solucionado - Por traslado</v>
      </c>
      <c r="G23" s="20" t="s">
        <v>246</v>
      </c>
      <c r="H23" s="23">
        <f>+'solc. acc.info.septiembre'!BD6</f>
        <v>1</v>
      </c>
      <c r="I23" s="19" t="str">
        <f>+'solc. acc.info.septiembre'!CQ6</f>
        <v>GESTIONADO</v>
      </c>
    </row>
    <row r="24" spans="1:9" ht="141" customHeight="1">
      <c r="A24" s="113">
        <v>5</v>
      </c>
      <c r="B24" s="19">
        <f>+'solc. acc.info.septiembre'!B7</f>
        <v>4383152023</v>
      </c>
      <c r="C24" s="72" t="s">
        <v>305</v>
      </c>
      <c r="D24" s="19" t="str">
        <f>+'solc. acc.info.septiembre'!O7</f>
        <v>WEB</v>
      </c>
      <c r="E24" s="19" t="str">
        <f>+'solc. acc.info.septiembre'!P7</f>
        <v>SOLICITUD DE ACCESO A LA INFORMACION</v>
      </c>
      <c r="F24" s="19" t="str">
        <f>+'solc. acc.info.septiembre'!R7</f>
        <v>Solucionado - Por traslado</v>
      </c>
      <c r="G24" s="20" t="s">
        <v>251</v>
      </c>
      <c r="H24" s="23">
        <f>+'solc. acc.info.septiembre'!BD7</f>
        <v>1</v>
      </c>
      <c r="I24" s="19" t="str">
        <f>+'solc. acc.info.septiembre'!CQ7</f>
        <v>GESTIONADO</v>
      </c>
    </row>
    <row r="25" spans="1:9" ht="172.5" customHeight="1">
      <c r="A25" s="113">
        <v>6</v>
      </c>
      <c r="B25" s="19">
        <f>+'solc. acc.info.septiembre'!B8</f>
        <v>4493782023</v>
      </c>
      <c r="C25" s="19" t="str">
        <f>+'solc. acc.info.septiembre'!L8</f>
        <v>Olga Lucia Mesa Moreno</v>
      </c>
      <c r="D25" s="19" t="str">
        <f>+'solc. acc.info.septiembre'!O8</f>
        <v>WEB</v>
      </c>
      <c r="E25" s="19" t="str">
        <f>+'solc. acc.info.septiembre'!P8</f>
        <v>SOLICITUD DE ACCESO A LA INFORMACION</v>
      </c>
      <c r="F25" s="19" t="str">
        <f>+'solc. acc.info.septiembre'!R8</f>
        <v>Solucionado - Por asignacion</v>
      </c>
      <c r="G25" s="20" t="s">
        <v>255</v>
      </c>
      <c r="H25" s="23">
        <f>+'solc. acc.info.septiembre'!BD8</f>
        <v>1</v>
      </c>
      <c r="I25" s="19" t="str">
        <f>+'solc. acc.info.septiembre'!CQ8</f>
        <v>GESTIONADO</v>
      </c>
    </row>
    <row r="26" spans="1:9" ht="123" customHeight="1">
      <c r="A26" s="113">
        <v>7</v>
      </c>
      <c r="B26" s="19">
        <f>+'solc. acc.info.septiembre'!B9</f>
        <v>4628452023</v>
      </c>
      <c r="C26" s="19" t="str">
        <f>+'solc. acc.info.septiembre'!L9</f>
        <v>Olga Lucia Mesa Moreno</v>
      </c>
      <c r="D26" s="19" t="str">
        <f>+'solc. acc.info.septiembre'!O9</f>
        <v>WEB</v>
      </c>
      <c r="E26" s="19" t="str">
        <f>+'solc. acc.info.septiembre'!P9</f>
        <v>SOLICITUD DE ACCESO A LA INFORMACION</v>
      </c>
      <c r="F26" s="19" t="str">
        <f>+'solc. acc.info.septiembre'!R9</f>
        <v>Solucionado - Por asignacion</v>
      </c>
      <c r="G26" s="20" t="s">
        <v>258</v>
      </c>
      <c r="H26" s="23">
        <f>+'solc. acc.info.septiembre'!BD9</f>
        <v>1</v>
      </c>
      <c r="I26" s="19" t="str">
        <f>+'solc. acc.info.septiembre'!CQ9</f>
        <v>GESTIONADO</v>
      </c>
    </row>
    <row r="27" spans="1:9" ht="132" customHeight="1">
      <c r="A27" s="113">
        <v>8</v>
      </c>
      <c r="B27" s="19">
        <f>+'solc. acc.info.septiembre'!B10</f>
        <v>4679442023</v>
      </c>
      <c r="C27" s="19" t="str">
        <f>+'solc. acc.info.septiembre'!L10</f>
        <v>Olga Lucia Mesa Moreno</v>
      </c>
      <c r="D27" s="19" t="str">
        <f>+'solc. acc.info.septiembre'!O10</f>
        <v>WEB</v>
      </c>
      <c r="E27" s="19" t="str">
        <f>+'solc. acc.info.septiembre'!P10</f>
        <v>SOLICITUD DE ACCESO A LA INFORMACION</v>
      </c>
      <c r="F27" s="19" t="str">
        <f>+'solc. acc.info.septiembre'!R10</f>
        <v>Cerrado - Por no competencia</v>
      </c>
      <c r="G27" s="20" t="s">
        <v>294</v>
      </c>
      <c r="H27" s="23">
        <f>+'solc. acc.info.septiembre'!BD10</f>
        <v>1</v>
      </c>
      <c r="I27" s="19" t="str">
        <f>+'solc. acc.info.septiembre'!CQ10</f>
        <v>GESTIONADO</v>
      </c>
    </row>
    <row r="28" spans="1:9" ht="31.5">
      <c r="A28" s="113">
        <v>9</v>
      </c>
      <c r="B28" s="19">
        <f>+'solc. acc.info.septiembre'!B11</f>
        <v>4689122023</v>
      </c>
      <c r="C28" s="19" t="str">
        <f>+'solc. acc.info.septiembre'!L11</f>
        <v>Olga Lucia Mesa Moreno</v>
      </c>
      <c r="D28" s="19" t="str">
        <f>+'solc. acc.info.septiembre'!O11</f>
        <v>WEB</v>
      </c>
      <c r="E28" s="19" t="str">
        <f>+'solc. acc.info.septiembre'!P11</f>
        <v>SOLICITUD DE ACCESO A LA INFORMACION</v>
      </c>
      <c r="F28" s="19" t="str">
        <f>+'solc. acc.info.septiembre'!R11</f>
        <v>Solucionado - Por traslado</v>
      </c>
      <c r="G28" s="20" t="s">
        <v>270</v>
      </c>
      <c r="H28" s="23">
        <f>+'solc. acc.info.septiembre'!BD11</f>
        <v>1</v>
      </c>
      <c r="I28" s="19" t="str">
        <f>+'solc. acc.info.septiembre'!CQ11</f>
        <v>GESTIONADO</v>
      </c>
    </row>
    <row r="29" spans="1:9" ht="108" customHeight="1">
      <c r="B29" s="19">
        <f>+'solc. acc.info.septiembre'!B12</f>
        <v>4772942023</v>
      </c>
      <c r="C29" s="19" t="str">
        <f>+'solc. acc.info.septiembre'!L12</f>
        <v>Olga Lucia Mesa Moreno</v>
      </c>
      <c r="D29" s="19" t="str">
        <f>+'solc. acc.info.septiembre'!O12</f>
        <v>WEB</v>
      </c>
      <c r="E29" s="19" t="str">
        <f>+'solc. acc.info.septiembre'!P12</f>
        <v>SOLICITUD DE ACCESO A LA INFORMACION</v>
      </c>
      <c r="F29" s="19" t="str">
        <f>+'solc. acc.info.septiembre'!R12</f>
        <v>Solucionado - Por traslado</v>
      </c>
      <c r="G29" s="20" t="s">
        <v>275</v>
      </c>
      <c r="H29" s="23">
        <f>+'solc. acc.info.septiembre'!BD12</f>
        <v>1</v>
      </c>
      <c r="I29" s="19" t="str">
        <f>+'solc. acc.info.septiembre'!CQ12</f>
        <v>GESTIONADO</v>
      </c>
    </row>
    <row r="30" spans="1:9"/>
    <row r="31" spans="1:9"/>
    <row r="32" spans="1:9"/>
    <row r="33"/>
    <row r="34"/>
    <row r="35"/>
    <row r="36"/>
    <row r="37"/>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V12"/>
  <sheetViews>
    <sheetView zoomScale="106" zoomScaleNormal="106" workbookViewId="0">
      <pane xSplit="2" ySplit="2" topLeftCell="P3" activePane="bottomRight" state="frozen"/>
      <selection pane="topRight" activeCell="C1" sqref="C1"/>
      <selection pane="bottomLeft" activeCell="A3" sqref="A3"/>
      <selection pane="bottomRight" activeCell="BI8" sqref="BI8"/>
    </sheetView>
  </sheetViews>
  <sheetFormatPr baseColWidth="10" defaultRowHeight="15"/>
  <cols>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5" width="10.85546875" customWidth="1"/>
    <col min="36" max="36" width="20.85546875" bestFit="1" customWidth="1"/>
    <col min="37" max="37" width="25.140625" customWidth="1"/>
    <col min="38" max="40" width="10.85546875" customWidth="1"/>
    <col min="41" max="41" width="18.5703125" bestFit="1" customWidth="1"/>
    <col min="42" max="49" width="10.85546875" customWidth="1"/>
    <col min="50" max="50" width="20.42578125" bestFit="1" customWidth="1"/>
    <col min="51" max="53" width="10.85546875" customWidth="1"/>
    <col min="54" max="54" width="18" customWidth="1"/>
    <col min="55" max="55" width="14" style="14"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0">
      <c r="B1" s="27">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6">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0">
      <c r="A2" t="s">
        <v>218</v>
      </c>
      <c r="B2" t="s">
        <v>0</v>
      </c>
      <c r="C2" t="s">
        <v>1</v>
      </c>
      <c r="D2" t="s">
        <v>2</v>
      </c>
      <c r="E2" t="s">
        <v>3</v>
      </c>
      <c r="F2" t="s">
        <v>4</v>
      </c>
      <c r="G2" t="s">
        <v>5</v>
      </c>
      <c r="H2" t="s">
        <v>6</v>
      </c>
      <c r="I2" t="s">
        <v>7</v>
      </c>
      <c r="J2" t="s">
        <v>8</v>
      </c>
      <c r="K2" t="s">
        <v>9</v>
      </c>
      <c r="L2" t="s">
        <v>10</v>
      </c>
      <c r="M2" t="s">
        <v>11</v>
      </c>
      <c r="N2" t="s">
        <v>12</v>
      </c>
      <c r="O2" t="s">
        <v>13</v>
      </c>
      <c r="P2" t="s">
        <v>14</v>
      </c>
      <c r="Q2" t="s">
        <v>15</v>
      </c>
      <c r="R2" t="s">
        <v>16</v>
      </c>
      <c r="S2" t="s">
        <v>17</v>
      </c>
      <c r="T2" t="s">
        <v>18</v>
      </c>
      <c r="U2" t="s">
        <v>19</v>
      </c>
      <c r="V2" t="s">
        <v>20</v>
      </c>
      <c r="W2" t="s">
        <v>21</v>
      </c>
      <c r="X2" t="s">
        <v>22</v>
      </c>
      <c r="Y2" t="s">
        <v>23</v>
      </c>
      <c r="Z2" t="s">
        <v>24</v>
      </c>
      <c r="AA2" t="s">
        <v>25</v>
      </c>
      <c r="AB2" t="s">
        <v>26</v>
      </c>
      <c r="AC2" t="s">
        <v>27</v>
      </c>
      <c r="AD2" t="s">
        <v>28</v>
      </c>
      <c r="AE2" t="s">
        <v>29</v>
      </c>
      <c r="AF2" t="s">
        <v>30</v>
      </c>
      <c r="AG2" t="s">
        <v>31</v>
      </c>
      <c r="AH2" t="s">
        <v>32</v>
      </c>
      <c r="AI2" t="s">
        <v>33</v>
      </c>
      <c r="AJ2" t="s">
        <v>34</v>
      </c>
      <c r="AK2" t="s">
        <v>35</v>
      </c>
      <c r="AL2" t="s">
        <v>36</v>
      </c>
      <c r="AM2" s="6" t="s">
        <v>37</v>
      </c>
      <c r="AN2" s="6" t="s">
        <v>38</v>
      </c>
      <c r="AO2" s="6" t="s">
        <v>39</v>
      </c>
      <c r="AP2" s="6" t="s">
        <v>40</v>
      </c>
      <c r="AQ2" t="s">
        <v>41</v>
      </c>
      <c r="AR2" s="6" t="s">
        <v>42</v>
      </c>
      <c r="AS2" s="6" t="s">
        <v>43</v>
      </c>
      <c r="AT2" s="6" t="s">
        <v>44</v>
      </c>
      <c r="AU2" s="6" t="s">
        <v>45</v>
      </c>
      <c r="AV2" s="6" t="s">
        <v>46</v>
      </c>
      <c r="AW2" s="6" t="s">
        <v>47</v>
      </c>
      <c r="AX2" s="6" t="s">
        <v>48</v>
      </c>
      <c r="AY2" t="s">
        <v>49</v>
      </c>
      <c r="AZ2" t="s">
        <v>50</v>
      </c>
      <c r="BA2" s="6" t="s">
        <v>51</v>
      </c>
      <c r="BB2" s="6" t="s">
        <v>52</v>
      </c>
      <c r="BC2" s="6" t="s">
        <v>53</v>
      </c>
      <c r="BD2" t="s">
        <v>54</v>
      </c>
      <c r="BE2" t="s">
        <v>55</v>
      </c>
      <c r="BF2" t="s">
        <v>56</v>
      </c>
      <c r="BG2" t="s">
        <v>57</v>
      </c>
      <c r="BH2" s="6" t="s">
        <v>58</v>
      </c>
      <c r="BI2" t="s">
        <v>59</v>
      </c>
      <c r="BJ2" t="s">
        <v>60</v>
      </c>
      <c r="BK2" t="s">
        <v>61</v>
      </c>
      <c r="BL2" t="s">
        <v>62</v>
      </c>
      <c r="BM2" t="s">
        <v>63</v>
      </c>
      <c r="BN2" t="s">
        <v>64</v>
      </c>
      <c r="BO2" t="s">
        <v>65</v>
      </c>
      <c r="BP2" t="s">
        <v>66</v>
      </c>
      <c r="BQ2" t="s">
        <v>67</v>
      </c>
      <c r="BR2" t="s">
        <v>68</v>
      </c>
      <c r="BS2" t="s">
        <v>69</v>
      </c>
      <c r="BT2" t="s">
        <v>70</v>
      </c>
      <c r="BU2" t="s">
        <v>71</v>
      </c>
      <c r="BV2" t="s">
        <v>72</v>
      </c>
      <c r="BW2" t="s">
        <v>73</v>
      </c>
      <c r="BX2" t="s">
        <v>74</v>
      </c>
      <c r="BY2" t="s">
        <v>75</v>
      </c>
      <c r="BZ2" t="s">
        <v>76</v>
      </c>
      <c r="CA2" t="s">
        <v>77</v>
      </c>
      <c r="CB2" t="s">
        <v>78</v>
      </c>
      <c r="CC2" t="s">
        <v>79</v>
      </c>
      <c r="CD2" t="s">
        <v>80</v>
      </c>
      <c r="CE2" t="s">
        <v>81</v>
      </c>
      <c r="CF2" t="s">
        <v>82</v>
      </c>
      <c r="CG2" t="s">
        <v>83</v>
      </c>
      <c r="CH2" t="s">
        <v>84</v>
      </c>
      <c r="CI2" t="s">
        <v>85</v>
      </c>
      <c r="CJ2" t="s">
        <v>86</v>
      </c>
      <c r="CK2" t="s">
        <v>87</v>
      </c>
      <c r="CL2" t="s">
        <v>88</v>
      </c>
      <c r="CM2" t="s">
        <v>89</v>
      </c>
      <c r="CN2" t="s">
        <v>90</v>
      </c>
      <c r="CO2" t="s">
        <v>91</v>
      </c>
      <c r="CP2" t="s">
        <v>92</v>
      </c>
      <c r="CQ2" t="s">
        <v>93</v>
      </c>
      <c r="CR2" t="s">
        <v>94</v>
      </c>
      <c r="CS2" t="s">
        <v>95</v>
      </c>
      <c r="CT2" t="s">
        <v>96</v>
      </c>
      <c r="CU2" t="s">
        <v>97</v>
      </c>
      <c r="CV2" t="s">
        <v>98</v>
      </c>
    </row>
    <row r="3" spans="1:100">
      <c r="A3">
        <v>1</v>
      </c>
      <c r="B3">
        <v>4376632023</v>
      </c>
      <c r="C3" t="s">
        <v>99</v>
      </c>
      <c r="D3" t="s">
        <v>100</v>
      </c>
      <c r="E3" t="s">
        <v>101</v>
      </c>
      <c r="F3" t="s">
        <v>102</v>
      </c>
      <c r="G3" t="s">
        <v>103</v>
      </c>
      <c r="I3" t="s">
        <v>104</v>
      </c>
      <c r="J3" t="s">
        <v>127</v>
      </c>
      <c r="K3" t="s">
        <v>128</v>
      </c>
      <c r="L3" t="s">
        <v>232</v>
      </c>
      <c r="M3" t="s">
        <v>107</v>
      </c>
      <c r="O3" t="s">
        <v>121</v>
      </c>
      <c r="P3" t="s">
        <v>108</v>
      </c>
      <c r="Q3" t="s">
        <v>171</v>
      </c>
      <c r="R3" t="s">
        <v>155</v>
      </c>
      <c r="S3" t="s">
        <v>155</v>
      </c>
      <c r="T3" t="s">
        <v>233</v>
      </c>
      <c r="U3" t="s">
        <v>110</v>
      </c>
      <c r="W3" t="s">
        <v>111</v>
      </c>
      <c r="X3" t="s">
        <v>112</v>
      </c>
      <c r="Y3" t="s">
        <v>111</v>
      </c>
      <c r="AB3" t="s">
        <v>111</v>
      </c>
      <c r="AE3" t="s">
        <v>225</v>
      </c>
      <c r="AF3" t="s">
        <v>234</v>
      </c>
      <c r="AG3" t="s">
        <v>235</v>
      </c>
      <c r="AH3">
        <v>3</v>
      </c>
      <c r="AI3" s="40">
        <v>-7403043487</v>
      </c>
      <c r="AJ3" s="40">
        <v>469554408400001</v>
      </c>
      <c r="AM3" s="6">
        <v>45202</v>
      </c>
      <c r="AN3" s="6">
        <v>45203</v>
      </c>
      <c r="AO3" s="6">
        <v>45202</v>
      </c>
      <c r="AP3" s="6">
        <v>45203</v>
      </c>
      <c r="AR3" s="6">
        <v>45202</v>
      </c>
      <c r="AS3" s="6" t="s">
        <v>236</v>
      </c>
      <c r="AT3" s="6" t="s">
        <v>236</v>
      </c>
      <c r="AU3" s="6" t="s">
        <v>236</v>
      </c>
      <c r="AV3" s="6" t="s">
        <v>236</v>
      </c>
      <c r="AW3" s="6" t="s">
        <v>236</v>
      </c>
      <c r="AX3" s="6">
        <v>45217</v>
      </c>
      <c r="AY3">
        <v>10</v>
      </c>
      <c r="BA3" s="6" t="s">
        <v>236</v>
      </c>
      <c r="BB3" s="6">
        <v>45202</v>
      </c>
      <c r="BC3" s="6">
        <v>45219</v>
      </c>
      <c r="BD3">
        <v>1</v>
      </c>
      <c r="BE3">
        <v>0</v>
      </c>
      <c r="BF3" t="s">
        <v>114</v>
      </c>
      <c r="BG3" t="s">
        <v>10</v>
      </c>
      <c r="BH3" s="6">
        <v>45204</v>
      </c>
      <c r="BI3">
        <v>2</v>
      </c>
      <c r="BJ3">
        <v>0</v>
      </c>
      <c r="BK3" t="s">
        <v>237</v>
      </c>
      <c r="BL3" t="s">
        <v>237</v>
      </c>
      <c r="BM3" t="s">
        <v>122</v>
      </c>
      <c r="BN3" t="s">
        <v>122</v>
      </c>
      <c r="BO3" t="s">
        <v>123</v>
      </c>
      <c r="BP3" t="s">
        <v>238</v>
      </c>
      <c r="BQ3" t="s">
        <v>115</v>
      </c>
      <c r="BR3" t="s">
        <v>124</v>
      </c>
      <c r="BS3" t="s">
        <v>239</v>
      </c>
      <c r="BT3">
        <v>41322988</v>
      </c>
      <c r="BU3" t="s">
        <v>214</v>
      </c>
      <c r="BV3" t="s">
        <v>240</v>
      </c>
      <c r="BW3">
        <v>6200871</v>
      </c>
      <c r="BX3">
        <v>3005679833</v>
      </c>
      <c r="BY3" t="s">
        <v>241</v>
      </c>
      <c r="BZ3" t="s">
        <v>225</v>
      </c>
      <c r="CA3" t="s">
        <v>234</v>
      </c>
      <c r="CB3" t="s">
        <v>235</v>
      </c>
      <c r="CC3">
        <v>3</v>
      </c>
      <c r="CD3" t="s">
        <v>111</v>
      </c>
      <c r="CE3" t="s">
        <v>112</v>
      </c>
      <c r="CF3" t="s">
        <v>242</v>
      </c>
      <c r="CG3" t="s">
        <v>101</v>
      </c>
      <c r="CH3">
        <v>1</v>
      </c>
      <c r="CI3" t="s">
        <v>180</v>
      </c>
      <c r="CJ3" t="s">
        <v>125</v>
      </c>
      <c r="CL3" t="s">
        <v>126</v>
      </c>
      <c r="CM3" t="s">
        <v>117</v>
      </c>
      <c r="CP3" t="s">
        <v>119</v>
      </c>
      <c r="CQ3" t="s">
        <v>120</v>
      </c>
    </row>
    <row r="4" spans="1:100">
      <c r="A4">
        <v>2</v>
      </c>
      <c r="B4">
        <v>4376922023</v>
      </c>
      <c r="C4" t="s">
        <v>99</v>
      </c>
      <c r="D4" t="s">
        <v>100</v>
      </c>
      <c r="E4" t="s">
        <v>101</v>
      </c>
      <c r="F4" t="s">
        <v>102</v>
      </c>
      <c r="G4" t="s">
        <v>103</v>
      </c>
      <c r="I4" t="s">
        <v>104</v>
      </c>
      <c r="J4" t="s">
        <v>127</v>
      </c>
      <c r="K4" t="s">
        <v>128</v>
      </c>
      <c r="L4" t="s">
        <v>232</v>
      </c>
      <c r="M4" t="s">
        <v>107</v>
      </c>
      <c r="O4" t="s">
        <v>121</v>
      </c>
      <c r="P4" t="s">
        <v>108</v>
      </c>
      <c r="Q4" t="s">
        <v>171</v>
      </c>
      <c r="R4" t="s">
        <v>155</v>
      </c>
      <c r="S4" t="s">
        <v>155</v>
      </c>
      <c r="T4" t="s">
        <v>243</v>
      </c>
      <c r="U4" t="s">
        <v>110</v>
      </c>
      <c r="W4" t="s">
        <v>111</v>
      </c>
      <c r="X4" t="s">
        <v>112</v>
      </c>
      <c r="Y4" t="s">
        <v>111</v>
      </c>
      <c r="AB4" t="s">
        <v>111</v>
      </c>
      <c r="AE4" t="s">
        <v>225</v>
      </c>
      <c r="AF4" t="s">
        <v>234</v>
      </c>
      <c r="AG4" t="s">
        <v>235</v>
      </c>
      <c r="AH4">
        <v>3</v>
      </c>
      <c r="AI4" s="40">
        <v>-7403043487</v>
      </c>
      <c r="AJ4" s="40">
        <v>469554408400001</v>
      </c>
      <c r="AM4" s="6">
        <v>45202</v>
      </c>
      <c r="AN4" s="6">
        <v>45203</v>
      </c>
      <c r="AO4" s="6">
        <v>45202</v>
      </c>
      <c r="AP4" s="6">
        <v>45203</v>
      </c>
      <c r="AR4" s="6">
        <v>45202</v>
      </c>
      <c r="AS4" s="6" t="s">
        <v>236</v>
      </c>
      <c r="AT4" s="6" t="s">
        <v>236</v>
      </c>
      <c r="AU4" s="6" t="s">
        <v>236</v>
      </c>
      <c r="AV4" s="6" t="s">
        <v>236</v>
      </c>
      <c r="AW4" s="6" t="s">
        <v>236</v>
      </c>
      <c r="AX4" s="6">
        <v>45217</v>
      </c>
      <c r="AY4">
        <v>10</v>
      </c>
      <c r="BA4" s="6" t="s">
        <v>236</v>
      </c>
      <c r="BB4" s="6">
        <v>45202</v>
      </c>
      <c r="BC4" s="6">
        <v>45203</v>
      </c>
      <c r="BD4">
        <v>1</v>
      </c>
      <c r="BE4">
        <v>0</v>
      </c>
      <c r="BF4" t="s">
        <v>114</v>
      </c>
      <c r="BG4" t="s">
        <v>10</v>
      </c>
      <c r="BH4" s="6">
        <v>45204</v>
      </c>
      <c r="BI4">
        <v>2</v>
      </c>
      <c r="BJ4">
        <v>0</v>
      </c>
      <c r="BK4" t="s">
        <v>237</v>
      </c>
      <c r="BL4" t="s">
        <v>237</v>
      </c>
      <c r="BM4" t="s">
        <v>122</v>
      </c>
      <c r="BN4" t="s">
        <v>122</v>
      </c>
      <c r="BO4" t="s">
        <v>123</v>
      </c>
      <c r="BP4" t="s">
        <v>238</v>
      </c>
      <c r="BQ4" t="s">
        <v>115</v>
      </c>
      <c r="BR4" t="s">
        <v>124</v>
      </c>
      <c r="BS4" t="s">
        <v>239</v>
      </c>
      <c r="BT4">
        <v>41322988</v>
      </c>
      <c r="BU4" t="s">
        <v>214</v>
      </c>
      <c r="BV4" t="s">
        <v>240</v>
      </c>
      <c r="BW4">
        <v>6200871</v>
      </c>
      <c r="BX4">
        <v>3005679833</v>
      </c>
      <c r="BY4" t="s">
        <v>241</v>
      </c>
      <c r="BZ4" t="s">
        <v>225</v>
      </c>
      <c r="CA4" t="s">
        <v>234</v>
      </c>
      <c r="CB4" t="s">
        <v>235</v>
      </c>
      <c r="CC4">
        <v>3</v>
      </c>
      <c r="CD4" t="s">
        <v>111</v>
      </c>
      <c r="CE4" t="s">
        <v>112</v>
      </c>
      <c r="CF4" t="s">
        <v>242</v>
      </c>
      <c r="CG4" t="s">
        <v>101</v>
      </c>
      <c r="CH4">
        <v>1</v>
      </c>
      <c r="CI4" t="s">
        <v>180</v>
      </c>
      <c r="CJ4" t="s">
        <v>125</v>
      </c>
      <c r="CL4" t="s">
        <v>126</v>
      </c>
      <c r="CM4" t="s">
        <v>117</v>
      </c>
      <c r="CP4" t="s">
        <v>119</v>
      </c>
      <c r="CQ4" t="s">
        <v>120</v>
      </c>
    </row>
    <row r="5" spans="1:100">
      <c r="A5">
        <v>3</v>
      </c>
      <c r="B5">
        <v>4378022023</v>
      </c>
      <c r="C5" t="s">
        <v>99</v>
      </c>
      <c r="D5" t="s">
        <v>100</v>
      </c>
      <c r="E5" t="s">
        <v>101</v>
      </c>
      <c r="F5" t="s">
        <v>102</v>
      </c>
      <c r="G5" t="s">
        <v>103</v>
      </c>
      <c r="I5" t="s">
        <v>104</v>
      </c>
      <c r="J5" t="s">
        <v>105</v>
      </c>
      <c r="K5" t="s">
        <v>106</v>
      </c>
      <c r="L5" t="s">
        <v>153</v>
      </c>
      <c r="M5" t="s">
        <v>107</v>
      </c>
      <c r="O5" t="s">
        <v>121</v>
      </c>
      <c r="P5" t="s">
        <v>108</v>
      </c>
      <c r="Q5" t="s">
        <v>109</v>
      </c>
      <c r="R5" t="s">
        <v>129</v>
      </c>
      <c r="S5" t="s">
        <v>129</v>
      </c>
      <c r="T5" t="s">
        <v>244</v>
      </c>
      <c r="U5" t="s">
        <v>110</v>
      </c>
      <c r="W5" t="s">
        <v>111</v>
      </c>
      <c r="X5" t="s">
        <v>112</v>
      </c>
      <c r="Y5" t="s">
        <v>111</v>
      </c>
      <c r="AB5" t="s">
        <v>111</v>
      </c>
      <c r="AE5" t="s">
        <v>225</v>
      </c>
      <c r="AF5" t="s">
        <v>234</v>
      </c>
      <c r="AG5" t="s">
        <v>235</v>
      </c>
      <c r="AH5">
        <v>3</v>
      </c>
      <c r="AI5" s="40">
        <v>-7403043487</v>
      </c>
      <c r="AJ5" s="40">
        <v>469554408400001</v>
      </c>
      <c r="AM5" s="6">
        <v>45202</v>
      </c>
      <c r="AN5" s="6">
        <v>45203</v>
      </c>
      <c r="AO5" s="6">
        <v>45203</v>
      </c>
      <c r="AP5" s="6">
        <v>45204</v>
      </c>
      <c r="AR5" s="6">
        <v>45202</v>
      </c>
      <c r="AS5" s="6" t="s">
        <v>236</v>
      </c>
      <c r="AT5" s="6" t="s">
        <v>236</v>
      </c>
      <c r="AU5" s="6" t="s">
        <v>236</v>
      </c>
      <c r="AV5" s="6" t="s">
        <v>236</v>
      </c>
      <c r="AW5" s="6" t="s">
        <v>236</v>
      </c>
      <c r="AX5" s="6">
        <v>45218</v>
      </c>
      <c r="AY5">
        <v>10</v>
      </c>
      <c r="BA5" s="6" t="s">
        <v>236</v>
      </c>
      <c r="BB5" s="6">
        <v>45203</v>
      </c>
      <c r="BC5" s="6" t="s">
        <v>236</v>
      </c>
      <c r="BD5">
        <v>1</v>
      </c>
      <c r="BE5">
        <v>0</v>
      </c>
      <c r="BF5" t="s">
        <v>114</v>
      </c>
      <c r="BG5" t="s">
        <v>10</v>
      </c>
      <c r="BH5" s="6">
        <v>45205</v>
      </c>
      <c r="BI5">
        <v>2</v>
      </c>
      <c r="BJ5">
        <v>0</v>
      </c>
      <c r="BK5" t="s">
        <v>245</v>
      </c>
      <c r="BL5" t="s">
        <v>245</v>
      </c>
      <c r="BM5" t="s">
        <v>122</v>
      </c>
      <c r="BN5" t="s">
        <v>122</v>
      </c>
      <c r="BO5" t="s">
        <v>123</v>
      </c>
      <c r="BP5" t="s">
        <v>154</v>
      </c>
      <c r="BQ5" t="s">
        <v>115</v>
      </c>
      <c r="BR5" t="s">
        <v>124</v>
      </c>
      <c r="BS5" t="s">
        <v>239</v>
      </c>
      <c r="BT5">
        <v>41322988</v>
      </c>
      <c r="BU5" t="s">
        <v>214</v>
      </c>
      <c r="BV5" t="s">
        <v>240</v>
      </c>
      <c r="BW5">
        <v>6200871</v>
      </c>
      <c r="BX5">
        <v>3005679833</v>
      </c>
      <c r="BY5" t="s">
        <v>241</v>
      </c>
      <c r="BZ5" t="s">
        <v>225</v>
      </c>
      <c r="CA5" t="s">
        <v>234</v>
      </c>
      <c r="CB5" t="s">
        <v>235</v>
      </c>
      <c r="CC5">
        <v>3</v>
      </c>
      <c r="CD5" t="s">
        <v>111</v>
      </c>
      <c r="CE5" t="s">
        <v>112</v>
      </c>
      <c r="CH5">
        <v>1</v>
      </c>
      <c r="CI5" t="s">
        <v>116</v>
      </c>
      <c r="CJ5" t="s">
        <v>125</v>
      </c>
      <c r="CL5" t="s">
        <v>126</v>
      </c>
      <c r="CM5" t="s">
        <v>117</v>
      </c>
      <c r="CP5" t="s">
        <v>119</v>
      </c>
      <c r="CQ5" t="s">
        <v>120</v>
      </c>
    </row>
    <row r="6" spans="1:100">
      <c r="A6">
        <v>4</v>
      </c>
      <c r="B6">
        <v>4380402023</v>
      </c>
      <c r="C6" t="s">
        <v>99</v>
      </c>
      <c r="D6" t="s">
        <v>100</v>
      </c>
      <c r="E6" t="s">
        <v>101</v>
      </c>
      <c r="F6" t="s">
        <v>102</v>
      </c>
      <c r="G6" t="s">
        <v>103</v>
      </c>
      <c r="I6" t="s">
        <v>104</v>
      </c>
      <c r="J6" t="s">
        <v>127</v>
      </c>
      <c r="K6" t="s">
        <v>128</v>
      </c>
      <c r="L6" t="s">
        <v>232</v>
      </c>
      <c r="M6" t="s">
        <v>107</v>
      </c>
      <c r="O6" t="s">
        <v>121</v>
      </c>
      <c r="P6" t="s">
        <v>108</v>
      </c>
      <c r="Q6" t="s">
        <v>171</v>
      </c>
      <c r="R6" t="s">
        <v>155</v>
      </c>
      <c r="S6" t="s">
        <v>155</v>
      </c>
      <c r="T6" t="s">
        <v>246</v>
      </c>
      <c r="U6" t="s">
        <v>110</v>
      </c>
      <c r="W6" t="s">
        <v>111</v>
      </c>
      <c r="X6" t="s">
        <v>112</v>
      </c>
      <c r="Y6" t="s">
        <v>111</v>
      </c>
      <c r="AB6" t="s">
        <v>111</v>
      </c>
      <c r="AE6" t="s">
        <v>225</v>
      </c>
      <c r="AF6" t="s">
        <v>234</v>
      </c>
      <c r="AG6" t="s">
        <v>235</v>
      </c>
      <c r="AH6">
        <v>3</v>
      </c>
      <c r="AI6" s="40">
        <v>-7403043487</v>
      </c>
      <c r="AJ6" s="40">
        <v>469554408400001</v>
      </c>
      <c r="AM6" s="6">
        <v>45202</v>
      </c>
      <c r="AN6" s="6">
        <v>45203</v>
      </c>
      <c r="AO6" s="6">
        <v>45202</v>
      </c>
      <c r="AP6" s="6">
        <v>45203</v>
      </c>
      <c r="AR6" s="6">
        <v>45202</v>
      </c>
      <c r="AS6" s="6" t="s">
        <v>236</v>
      </c>
      <c r="AT6" s="6" t="s">
        <v>236</v>
      </c>
      <c r="AU6" s="6" t="s">
        <v>236</v>
      </c>
      <c r="AV6" s="6" t="s">
        <v>236</v>
      </c>
      <c r="AW6" s="6" t="s">
        <v>236</v>
      </c>
      <c r="AX6" s="6">
        <v>45217</v>
      </c>
      <c r="AY6">
        <v>10</v>
      </c>
      <c r="BA6" s="6" t="s">
        <v>236</v>
      </c>
      <c r="BB6" s="6">
        <v>45202</v>
      </c>
      <c r="BC6" s="6">
        <v>45219</v>
      </c>
      <c r="BD6">
        <v>1</v>
      </c>
      <c r="BE6">
        <v>0</v>
      </c>
      <c r="BF6" t="s">
        <v>114</v>
      </c>
      <c r="BG6" t="s">
        <v>10</v>
      </c>
      <c r="BH6" s="6">
        <v>45204</v>
      </c>
      <c r="BI6">
        <v>2</v>
      </c>
      <c r="BJ6">
        <v>0</v>
      </c>
      <c r="BK6" t="s">
        <v>247</v>
      </c>
      <c r="BL6" t="s">
        <v>247</v>
      </c>
      <c r="BM6" t="s">
        <v>122</v>
      </c>
      <c r="BN6" t="s">
        <v>122</v>
      </c>
      <c r="BO6" t="s">
        <v>123</v>
      </c>
      <c r="BP6" t="s">
        <v>238</v>
      </c>
      <c r="BQ6" t="s">
        <v>115</v>
      </c>
      <c r="BR6" t="s">
        <v>124</v>
      </c>
      <c r="BS6" t="s">
        <v>248</v>
      </c>
      <c r="BT6">
        <v>79140650</v>
      </c>
      <c r="BU6" t="s">
        <v>214</v>
      </c>
      <c r="BV6" t="s">
        <v>249</v>
      </c>
      <c r="BX6">
        <v>3002132435</v>
      </c>
      <c r="BY6" t="s">
        <v>250</v>
      </c>
      <c r="BZ6" t="s">
        <v>225</v>
      </c>
      <c r="CA6" t="s">
        <v>234</v>
      </c>
      <c r="CB6" t="s">
        <v>235</v>
      </c>
      <c r="CC6">
        <v>3</v>
      </c>
      <c r="CD6" t="s">
        <v>111</v>
      </c>
      <c r="CE6" t="s">
        <v>112</v>
      </c>
      <c r="CF6" t="s">
        <v>242</v>
      </c>
      <c r="CG6" t="s">
        <v>101</v>
      </c>
      <c r="CH6">
        <v>1</v>
      </c>
      <c r="CI6" t="s">
        <v>180</v>
      </c>
      <c r="CJ6" t="s">
        <v>125</v>
      </c>
      <c r="CL6" t="s">
        <v>126</v>
      </c>
      <c r="CM6" t="s">
        <v>117</v>
      </c>
      <c r="CP6" t="s">
        <v>119</v>
      </c>
      <c r="CQ6" t="s">
        <v>120</v>
      </c>
    </row>
    <row r="7" spans="1:100">
      <c r="A7">
        <v>5</v>
      </c>
      <c r="B7">
        <v>4383152023</v>
      </c>
      <c r="C7" t="s">
        <v>99</v>
      </c>
      <c r="D7" t="s">
        <v>100</v>
      </c>
      <c r="E7" t="s">
        <v>101</v>
      </c>
      <c r="F7" t="s">
        <v>102</v>
      </c>
      <c r="G7" t="s">
        <v>103</v>
      </c>
      <c r="I7" t="s">
        <v>104</v>
      </c>
      <c r="J7" t="s">
        <v>127</v>
      </c>
      <c r="K7" t="s">
        <v>128</v>
      </c>
      <c r="L7" t="s">
        <v>232</v>
      </c>
      <c r="M7" t="s">
        <v>107</v>
      </c>
      <c r="O7" t="s">
        <v>121</v>
      </c>
      <c r="P7" t="s">
        <v>108</v>
      </c>
      <c r="Q7" t="s">
        <v>171</v>
      </c>
      <c r="R7" t="s">
        <v>155</v>
      </c>
      <c r="S7" t="s">
        <v>155</v>
      </c>
      <c r="T7" t="s">
        <v>251</v>
      </c>
      <c r="U7" t="s">
        <v>110</v>
      </c>
      <c r="W7" t="s">
        <v>111</v>
      </c>
      <c r="X7" t="s">
        <v>112</v>
      </c>
      <c r="Y7" t="s">
        <v>111</v>
      </c>
      <c r="AB7" t="s">
        <v>111</v>
      </c>
      <c r="AE7" t="s">
        <v>225</v>
      </c>
      <c r="AF7" t="s">
        <v>234</v>
      </c>
      <c r="AG7" t="s">
        <v>235</v>
      </c>
      <c r="AH7">
        <v>3</v>
      </c>
      <c r="AI7" s="40">
        <v>-7403043487</v>
      </c>
      <c r="AJ7" s="40">
        <v>469554408400001</v>
      </c>
      <c r="AM7" s="6">
        <v>45202</v>
      </c>
      <c r="AN7" s="6">
        <v>45203</v>
      </c>
      <c r="AO7" s="6">
        <v>45202</v>
      </c>
      <c r="AP7" s="6">
        <v>45203</v>
      </c>
      <c r="AR7" s="6">
        <v>45202</v>
      </c>
      <c r="AS7" s="6" t="s">
        <v>236</v>
      </c>
      <c r="AT7" s="6" t="s">
        <v>236</v>
      </c>
      <c r="AU7" s="6" t="s">
        <v>236</v>
      </c>
      <c r="AV7" s="6" t="s">
        <v>236</v>
      </c>
      <c r="AW7" s="6" t="s">
        <v>236</v>
      </c>
      <c r="AX7" s="6">
        <v>45217</v>
      </c>
      <c r="AY7">
        <v>10</v>
      </c>
      <c r="BA7" s="6" t="s">
        <v>236</v>
      </c>
      <c r="BB7" s="6">
        <v>45202</v>
      </c>
      <c r="BC7" s="6">
        <v>45204</v>
      </c>
      <c r="BD7">
        <v>1</v>
      </c>
      <c r="BE7">
        <v>0</v>
      </c>
      <c r="BF7" t="s">
        <v>114</v>
      </c>
      <c r="BG7" t="s">
        <v>10</v>
      </c>
      <c r="BH7" s="6">
        <v>45204</v>
      </c>
      <c r="BI7">
        <v>2</v>
      </c>
      <c r="BJ7">
        <v>0</v>
      </c>
      <c r="BK7" t="s">
        <v>252</v>
      </c>
      <c r="BL7" t="s">
        <v>252</v>
      </c>
      <c r="BM7" t="s">
        <v>122</v>
      </c>
      <c r="BN7" t="s">
        <v>122</v>
      </c>
      <c r="BO7" t="s">
        <v>123</v>
      </c>
      <c r="BP7" t="s">
        <v>238</v>
      </c>
      <c r="BQ7" t="s">
        <v>115</v>
      </c>
      <c r="BR7" t="s">
        <v>124</v>
      </c>
      <c r="BS7" t="s">
        <v>248</v>
      </c>
      <c r="BT7">
        <v>79140650</v>
      </c>
      <c r="BU7" t="s">
        <v>214</v>
      </c>
      <c r="BV7" t="s">
        <v>249</v>
      </c>
      <c r="BX7">
        <v>3002132435</v>
      </c>
      <c r="BY7" t="s">
        <v>250</v>
      </c>
      <c r="BZ7" t="s">
        <v>225</v>
      </c>
      <c r="CA7" t="s">
        <v>234</v>
      </c>
      <c r="CB7" t="s">
        <v>235</v>
      </c>
      <c r="CC7">
        <v>3</v>
      </c>
      <c r="CD7" t="s">
        <v>111</v>
      </c>
      <c r="CE7" t="s">
        <v>112</v>
      </c>
      <c r="CF7" t="s">
        <v>253</v>
      </c>
      <c r="CG7" t="s">
        <v>101</v>
      </c>
      <c r="CH7">
        <v>1</v>
      </c>
      <c r="CI7" t="s">
        <v>180</v>
      </c>
      <c r="CJ7" t="s">
        <v>125</v>
      </c>
      <c r="CL7" t="s">
        <v>126</v>
      </c>
      <c r="CM7" t="s">
        <v>117</v>
      </c>
      <c r="CP7" t="s">
        <v>119</v>
      </c>
      <c r="CQ7" t="s">
        <v>120</v>
      </c>
    </row>
    <row r="8" spans="1:100">
      <c r="A8">
        <v>6</v>
      </c>
      <c r="B8">
        <v>4493782023</v>
      </c>
      <c r="C8" t="s">
        <v>99</v>
      </c>
      <c r="D8" t="s">
        <v>100</v>
      </c>
      <c r="E8" t="s">
        <v>101</v>
      </c>
      <c r="F8" t="s">
        <v>102</v>
      </c>
      <c r="G8" t="s">
        <v>103</v>
      </c>
      <c r="I8" t="s">
        <v>104</v>
      </c>
      <c r="J8" t="s">
        <v>104</v>
      </c>
      <c r="K8" t="s">
        <v>254</v>
      </c>
      <c r="L8" t="s">
        <v>153</v>
      </c>
      <c r="M8" t="s">
        <v>107</v>
      </c>
      <c r="O8" t="s">
        <v>121</v>
      </c>
      <c r="P8" t="s">
        <v>108</v>
      </c>
      <c r="Q8" t="s">
        <v>109</v>
      </c>
      <c r="R8" t="s">
        <v>150</v>
      </c>
      <c r="S8" t="s">
        <v>150</v>
      </c>
      <c r="T8" t="s">
        <v>255</v>
      </c>
      <c r="U8" t="s">
        <v>130</v>
      </c>
      <c r="W8" t="s">
        <v>111</v>
      </c>
      <c r="X8" t="s">
        <v>111</v>
      </c>
      <c r="Y8" t="s">
        <v>111</v>
      </c>
      <c r="AB8" t="s">
        <v>111</v>
      </c>
      <c r="AD8" t="s">
        <v>256</v>
      </c>
      <c r="AE8" t="s">
        <v>221</v>
      </c>
      <c r="AF8" t="s">
        <v>222</v>
      </c>
      <c r="AG8" t="s">
        <v>223</v>
      </c>
      <c r="AH8">
        <v>4</v>
      </c>
      <c r="AI8" s="40">
        <v>-741153809</v>
      </c>
      <c r="AJ8" s="40">
        <v>46692127</v>
      </c>
      <c r="AM8" s="6">
        <v>45209</v>
      </c>
      <c r="AN8" s="6">
        <v>45210</v>
      </c>
      <c r="AO8" s="6">
        <v>45210</v>
      </c>
      <c r="AP8" s="6">
        <v>45211</v>
      </c>
      <c r="AR8" s="6">
        <v>45209</v>
      </c>
      <c r="AS8" s="6" t="s">
        <v>236</v>
      </c>
      <c r="AT8" s="6" t="s">
        <v>236</v>
      </c>
      <c r="AU8" s="6" t="s">
        <v>236</v>
      </c>
      <c r="AV8" s="6" t="s">
        <v>236</v>
      </c>
      <c r="AW8" s="6" t="s">
        <v>236</v>
      </c>
      <c r="AX8" s="6">
        <v>45225</v>
      </c>
      <c r="AY8">
        <v>10</v>
      </c>
      <c r="BA8" s="6" t="s">
        <v>236</v>
      </c>
      <c r="BB8" s="6">
        <v>45210</v>
      </c>
      <c r="BC8" s="6">
        <v>45229</v>
      </c>
      <c r="BD8">
        <v>1</v>
      </c>
      <c r="BE8">
        <v>0</v>
      </c>
      <c r="BF8" t="s">
        <v>114</v>
      </c>
      <c r="BG8" t="s">
        <v>10</v>
      </c>
      <c r="BH8" s="6">
        <v>45212</v>
      </c>
      <c r="BI8">
        <v>2</v>
      </c>
      <c r="BJ8">
        <v>0</v>
      </c>
      <c r="BK8" t="s">
        <v>257</v>
      </c>
      <c r="BL8" t="s">
        <v>257</v>
      </c>
      <c r="BO8" t="s">
        <v>177</v>
      </c>
      <c r="BP8" t="s">
        <v>154</v>
      </c>
      <c r="BQ8" t="s">
        <v>115</v>
      </c>
      <c r="BS8" t="s">
        <v>178</v>
      </c>
      <c r="CD8" t="s">
        <v>111</v>
      </c>
      <c r="CE8" t="s">
        <v>111</v>
      </c>
      <c r="CH8">
        <v>1</v>
      </c>
      <c r="CI8" t="s">
        <v>116</v>
      </c>
      <c r="CJ8" t="s">
        <v>125</v>
      </c>
      <c r="CL8" t="s">
        <v>126</v>
      </c>
      <c r="CM8" t="s">
        <v>117</v>
      </c>
      <c r="CP8" t="s">
        <v>119</v>
      </c>
      <c r="CQ8" t="s">
        <v>120</v>
      </c>
    </row>
    <row r="9" spans="1:100">
      <c r="A9">
        <v>7</v>
      </c>
      <c r="B9">
        <v>4628452023</v>
      </c>
      <c r="C9" t="s">
        <v>99</v>
      </c>
      <c r="D9" t="s">
        <v>100</v>
      </c>
      <c r="E9" t="s">
        <v>101</v>
      </c>
      <c r="F9" t="s">
        <v>102</v>
      </c>
      <c r="G9" t="s">
        <v>103</v>
      </c>
      <c r="I9" t="s">
        <v>104</v>
      </c>
      <c r="J9" t="s">
        <v>104</v>
      </c>
      <c r="K9" t="s">
        <v>254</v>
      </c>
      <c r="L9" t="s">
        <v>153</v>
      </c>
      <c r="M9" t="s">
        <v>107</v>
      </c>
      <c r="O9" t="s">
        <v>121</v>
      </c>
      <c r="P9" t="s">
        <v>108</v>
      </c>
      <c r="Q9" t="s">
        <v>109</v>
      </c>
      <c r="R9" t="s">
        <v>150</v>
      </c>
      <c r="S9" t="s">
        <v>150</v>
      </c>
      <c r="T9" t="s">
        <v>258</v>
      </c>
      <c r="U9" t="s">
        <v>130</v>
      </c>
      <c r="W9" t="s">
        <v>111</v>
      </c>
      <c r="X9" t="s">
        <v>111</v>
      </c>
      <c r="Y9" t="s">
        <v>111</v>
      </c>
      <c r="AB9" t="s">
        <v>111</v>
      </c>
      <c r="AI9" s="40">
        <v>-756062616</v>
      </c>
      <c r="AJ9" s="40">
        <v>61566974</v>
      </c>
      <c r="AM9" s="6">
        <v>45218</v>
      </c>
      <c r="AN9" s="6">
        <v>45219</v>
      </c>
      <c r="AO9" s="6">
        <v>45219</v>
      </c>
      <c r="AP9" s="6">
        <v>45222</v>
      </c>
      <c r="AR9" s="6">
        <v>45218</v>
      </c>
      <c r="AS9" s="6" t="s">
        <v>236</v>
      </c>
      <c r="AT9" s="6" t="s">
        <v>236</v>
      </c>
      <c r="AU9" s="6" t="s">
        <v>236</v>
      </c>
      <c r="AV9" s="6" t="s">
        <v>236</v>
      </c>
      <c r="AW9" s="6" t="s">
        <v>236</v>
      </c>
      <c r="AX9" s="6">
        <v>45233</v>
      </c>
      <c r="AY9">
        <v>10</v>
      </c>
      <c r="BA9" s="6" t="s">
        <v>236</v>
      </c>
      <c r="BB9" s="6">
        <v>45219</v>
      </c>
      <c r="BC9" s="6">
        <v>45230</v>
      </c>
      <c r="BD9">
        <v>1</v>
      </c>
      <c r="BE9">
        <v>0</v>
      </c>
      <c r="BF9" t="s">
        <v>114</v>
      </c>
      <c r="BG9" t="s">
        <v>10</v>
      </c>
      <c r="BH9" s="6">
        <v>45223</v>
      </c>
      <c r="BI9">
        <v>2</v>
      </c>
      <c r="BJ9">
        <v>0</v>
      </c>
      <c r="BK9" t="s">
        <v>259</v>
      </c>
      <c r="BL9" t="s">
        <v>259</v>
      </c>
      <c r="BM9" t="s">
        <v>219</v>
      </c>
      <c r="BN9" t="s">
        <v>219</v>
      </c>
      <c r="BO9" t="s">
        <v>123</v>
      </c>
      <c r="BP9" t="s">
        <v>154</v>
      </c>
      <c r="BQ9" t="s">
        <v>115</v>
      </c>
      <c r="BR9" t="s">
        <v>220</v>
      </c>
      <c r="BS9" t="s">
        <v>260</v>
      </c>
      <c r="BT9">
        <v>901704920</v>
      </c>
      <c r="BV9" t="s">
        <v>261</v>
      </c>
      <c r="BW9">
        <v>3233109655</v>
      </c>
      <c r="BX9">
        <v>3233109655</v>
      </c>
      <c r="BZ9" t="s">
        <v>168</v>
      </c>
      <c r="CA9" t="s">
        <v>262</v>
      </c>
      <c r="CB9" t="s">
        <v>263</v>
      </c>
      <c r="CC9">
        <v>3</v>
      </c>
      <c r="CD9" t="s">
        <v>111</v>
      </c>
      <c r="CE9" t="s">
        <v>112</v>
      </c>
      <c r="CH9">
        <v>1</v>
      </c>
      <c r="CI9" t="s">
        <v>116</v>
      </c>
      <c r="CJ9" t="s">
        <v>125</v>
      </c>
      <c r="CL9" t="s">
        <v>126</v>
      </c>
      <c r="CM9" t="s">
        <v>117</v>
      </c>
      <c r="CP9" t="s">
        <v>119</v>
      </c>
      <c r="CQ9" t="s">
        <v>120</v>
      </c>
    </row>
    <row r="10" spans="1:100">
      <c r="A10">
        <v>8</v>
      </c>
      <c r="B10">
        <v>4679442023</v>
      </c>
      <c r="C10" t="s">
        <v>99</v>
      </c>
      <c r="D10" t="s">
        <v>100</v>
      </c>
      <c r="E10" t="s">
        <v>101</v>
      </c>
      <c r="F10" t="s">
        <v>102</v>
      </c>
      <c r="G10" t="s">
        <v>103</v>
      </c>
      <c r="I10" t="s">
        <v>104</v>
      </c>
      <c r="J10" t="s">
        <v>105</v>
      </c>
      <c r="K10" t="s">
        <v>106</v>
      </c>
      <c r="L10" t="s">
        <v>153</v>
      </c>
      <c r="M10" t="s">
        <v>107</v>
      </c>
      <c r="O10" t="s">
        <v>121</v>
      </c>
      <c r="P10" t="s">
        <v>108</v>
      </c>
      <c r="Q10" t="s">
        <v>109</v>
      </c>
      <c r="R10" t="s">
        <v>129</v>
      </c>
      <c r="S10" t="s">
        <v>129</v>
      </c>
      <c r="T10" t="s">
        <v>264</v>
      </c>
      <c r="U10" t="s">
        <v>110</v>
      </c>
      <c r="W10" t="s">
        <v>111</v>
      </c>
      <c r="X10" t="s">
        <v>111</v>
      </c>
      <c r="Y10" t="s">
        <v>111</v>
      </c>
      <c r="AB10" t="s">
        <v>111</v>
      </c>
      <c r="AE10" t="s">
        <v>225</v>
      </c>
      <c r="AF10" t="s">
        <v>226</v>
      </c>
      <c r="AG10" t="s">
        <v>265</v>
      </c>
      <c r="AH10">
        <v>5</v>
      </c>
      <c r="AI10" s="40">
        <v>-74048994329</v>
      </c>
      <c r="AJ10" s="40">
        <v>469863689099998</v>
      </c>
      <c r="AM10" s="6">
        <v>45222</v>
      </c>
      <c r="AN10" s="6">
        <v>45223</v>
      </c>
      <c r="AO10" s="6">
        <v>45223</v>
      </c>
      <c r="AP10" s="6">
        <v>45224</v>
      </c>
      <c r="AR10" s="6">
        <v>45222</v>
      </c>
      <c r="AS10" s="6" t="s">
        <v>236</v>
      </c>
      <c r="AT10" s="6" t="s">
        <v>236</v>
      </c>
      <c r="AU10" s="6" t="s">
        <v>236</v>
      </c>
      <c r="AV10" s="6" t="s">
        <v>236</v>
      </c>
      <c r="AW10" s="6" t="s">
        <v>236</v>
      </c>
      <c r="AX10" s="6">
        <v>45238</v>
      </c>
      <c r="AY10">
        <v>10</v>
      </c>
      <c r="BA10" s="6" t="s">
        <v>236</v>
      </c>
      <c r="BB10" s="6">
        <v>45223</v>
      </c>
      <c r="BC10" s="6" t="s">
        <v>236</v>
      </c>
      <c r="BD10">
        <v>1</v>
      </c>
      <c r="BE10">
        <v>0</v>
      </c>
      <c r="BF10" t="s">
        <v>114</v>
      </c>
      <c r="BG10" t="s">
        <v>10</v>
      </c>
      <c r="BH10" s="6">
        <v>45225</v>
      </c>
      <c r="BI10">
        <v>2</v>
      </c>
      <c r="BJ10">
        <v>0</v>
      </c>
      <c r="BK10" t="s">
        <v>266</v>
      </c>
      <c r="BL10" t="s">
        <v>266</v>
      </c>
      <c r="BM10" t="s">
        <v>122</v>
      </c>
      <c r="BN10" t="s">
        <v>122</v>
      </c>
      <c r="BO10" t="s">
        <v>123</v>
      </c>
      <c r="BP10" t="s">
        <v>154</v>
      </c>
      <c r="BQ10" t="s">
        <v>115</v>
      </c>
      <c r="BR10" t="s">
        <v>124</v>
      </c>
      <c r="BS10" t="s">
        <v>267</v>
      </c>
      <c r="BT10">
        <v>1020717075</v>
      </c>
      <c r="BU10" t="s">
        <v>214</v>
      </c>
      <c r="BV10" t="s">
        <v>268</v>
      </c>
      <c r="BX10">
        <v>3166687797</v>
      </c>
      <c r="BY10" t="s">
        <v>269</v>
      </c>
      <c r="BZ10" t="s">
        <v>225</v>
      </c>
      <c r="CA10" t="s">
        <v>226</v>
      </c>
      <c r="CB10" t="s">
        <v>265</v>
      </c>
      <c r="CC10">
        <v>5</v>
      </c>
      <c r="CD10" t="s">
        <v>111</v>
      </c>
      <c r="CE10" t="s">
        <v>112</v>
      </c>
      <c r="CH10">
        <v>1</v>
      </c>
      <c r="CI10" t="s">
        <v>116</v>
      </c>
      <c r="CJ10" t="s">
        <v>125</v>
      </c>
      <c r="CL10" t="s">
        <v>126</v>
      </c>
      <c r="CM10" t="s">
        <v>117</v>
      </c>
      <c r="CP10" t="s">
        <v>119</v>
      </c>
      <c r="CQ10" t="s">
        <v>120</v>
      </c>
    </row>
    <row r="11" spans="1:100">
      <c r="A11">
        <v>9</v>
      </c>
      <c r="B11">
        <v>4689122023</v>
      </c>
      <c r="C11" t="s">
        <v>99</v>
      </c>
      <c r="D11" t="s">
        <v>100</v>
      </c>
      <c r="E11" t="s">
        <v>101</v>
      </c>
      <c r="F11" t="s">
        <v>102</v>
      </c>
      <c r="G11" t="s">
        <v>103</v>
      </c>
      <c r="I11" t="s">
        <v>104</v>
      </c>
      <c r="J11" t="s">
        <v>127</v>
      </c>
      <c r="K11" t="s">
        <v>128</v>
      </c>
      <c r="L11" t="s">
        <v>153</v>
      </c>
      <c r="M11" t="s">
        <v>107</v>
      </c>
      <c r="O11" t="s">
        <v>121</v>
      </c>
      <c r="P11" t="s">
        <v>108</v>
      </c>
      <c r="Q11" t="s">
        <v>171</v>
      </c>
      <c r="R11" t="s">
        <v>155</v>
      </c>
      <c r="S11" t="s">
        <v>155</v>
      </c>
      <c r="T11" t="s">
        <v>270</v>
      </c>
      <c r="U11" t="s">
        <v>110</v>
      </c>
      <c r="W11" t="s">
        <v>111</v>
      </c>
      <c r="X11" t="s">
        <v>112</v>
      </c>
      <c r="Y11" t="s">
        <v>111</v>
      </c>
      <c r="AB11" t="s">
        <v>111</v>
      </c>
      <c r="AM11" s="6">
        <v>45222</v>
      </c>
      <c r="AN11" s="6">
        <v>45223</v>
      </c>
      <c r="AO11" s="6">
        <v>45222</v>
      </c>
      <c r="AP11" s="6">
        <v>45223</v>
      </c>
      <c r="AR11" s="6">
        <v>45222</v>
      </c>
      <c r="AS11" s="6" t="s">
        <v>236</v>
      </c>
      <c r="AT11" s="6" t="s">
        <v>236</v>
      </c>
      <c r="AU11" s="6" t="s">
        <v>236</v>
      </c>
      <c r="AV11" s="6" t="s">
        <v>236</v>
      </c>
      <c r="AW11" s="6" t="s">
        <v>236</v>
      </c>
      <c r="AX11" s="6">
        <v>45237</v>
      </c>
      <c r="AY11">
        <v>10</v>
      </c>
      <c r="BA11" s="6" t="s">
        <v>236</v>
      </c>
      <c r="BB11" s="6">
        <v>45222</v>
      </c>
      <c r="BC11" s="6" t="s">
        <v>236</v>
      </c>
      <c r="BD11">
        <v>1</v>
      </c>
      <c r="BE11">
        <v>0</v>
      </c>
      <c r="BF11" t="s">
        <v>114</v>
      </c>
      <c r="BG11" t="s">
        <v>10</v>
      </c>
      <c r="BH11" s="6">
        <v>45224</v>
      </c>
      <c r="BI11">
        <v>2</v>
      </c>
      <c r="BJ11">
        <v>0</v>
      </c>
      <c r="BK11" t="s">
        <v>271</v>
      </c>
      <c r="BL11" t="s">
        <v>271</v>
      </c>
      <c r="BM11" t="s">
        <v>122</v>
      </c>
      <c r="BN11" t="s">
        <v>122</v>
      </c>
      <c r="BO11" t="s">
        <v>123</v>
      </c>
      <c r="BP11" t="s">
        <v>154</v>
      </c>
      <c r="BQ11" t="s">
        <v>115</v>
      </c>
      <c r="BR11" t="s">
        <v>124</v>
      </c>
      <c r="BS11" t="s">
        <v>272</v>
      </c>
      <c r="BT11">
        <v>1001315679</v>
      </c>
      <c r="BU11" t="s">
        <v>214</v>
      </c>
      <c r="BV11" t="s">
        <v>273</v>
      </c>
      <c r="BW11">
        <v>7740842</v>
      </c>
      <c r="BX11">
        <v>3046128481</v>
      </c>
      <c r="CD11" t="s">
        <v>111</v>
      </c>
      <c r="CE11" t="s">
        <v>112</v>
      </c>
      <c r="CF11" t="s">
        <v>274</v>
      </c>
      <c r="CG11" t="s">
        <v>101</v>
      </c>
      <c r="CH11">
        <v>1</v>
      </c>
      <c r="CI11" t="s">
        <v>180</v>
      </c>
      <c r="CJ11" t="s">
        <v>125</v>
      </c>
      <c r="CL11" t="s">
        <v>126</v>
      </c>
      <c r="CM11" t="s">
        <v>117</v>
      </c>
      <c r="CP11" t="s">
        <v>119</v>
      </c>
      <c r="CQ11" t="s">
        <v>120</v>
      </c>
    </row>
    <row r="12" spans="1:100">
      <c r="A12">
        <v>10</v>
      </c>
      <c r="B12">
        <v>4772942023</v>
      </c>
      <c r="C12" t="s">
        <v>99</v>
      </c>
      <c r="D12" t="s">
        <v>100</v>
      </c>
      <c r="E12" t="s">
        <v>101</v>
      </c>
      <c r="F12" t="s">
        <v>102</v>
      </c>
      <c r="G12" t="s">
        <v>103</v>
      </c>
      <c r="I12" t="s">
        <v>104</v>
      </c>
      <c r="J12" t="s">
        <v>127</v>
      </c>
      <c r="K12" t="s">
        <v>128</v>
      </c>
      <c r="L12" t="s">
        <v>153</v>
      </c>
      <c r="M12" t="s">
        <v>107</v>
      </c>
      <c r="O12" t="s">
        <v>121</v>
      </c>
      <c r="P12" t="s">
        <v>108</v>
      </c>
      <c r="Q12" t="s">
        <v>171</v>
      </c>
      <c r="R12" t="s">
        <v>155</v>
      </c>
      <c r="S12" t="s">
        <v>155</v>
      </c>
      <c r="T12" t="s">
        <v>275</v>
      </c>
      <c r="U12" t="s">
        <v>110</v>
      </c>
      <c r="W12" t="s">
        <v>111</v>
      </c>
      <c r="X12" t="s">
        <v>112</v>
      </c>
      <c r="Y12" t="s">
        <v>111</v>
      </c>
      <c r="AB12" t="s">
        <v>111</v>
      </c>
      <c r="AE12" t="s">
        <v>224</v>
      </c>
      <c r="AF12" t="s">
        <v>276</v>
      </c>
      <c r="AG12" t="s">
        <v>277</v>
      </c>
      <c r="AI12" s="40">
        <v>-7411189198493950</v>
      </c>
      <c r="AJ12" s="40">
        <v>4716094690760990</v>
      </c>
      <c r="AM12" s="6">
        <v>45227</v>
      </c>
      <c r="AN12" s="6">
        <v>45229</v>
      </c>
      <c r="AO12" s="6">
        <v>45227</v>
      </c>
      <c r="AP12" s="6">
        <v>45229</v>
      </c>
      <c r="AR12" s="6">
        <v>45227</v>
      </c>
      <c r="AS12" s="6" t="s">
        <v>236</v>
      </c>
      <c r="AT12" s="6" t="s">
        <v>236</v>
      </c>
      <c r="AU12" s="6" t="s">
        <v>236</v>
      </c>
      <c r="AV12" s="6" t="s">
        <v>236</v>
      </c>
      <c r="AW12" s="6" t="s">
        <v>236</v>
      </c>
      <c r="AX12" s="6">
        <v>45244</v>
      </c>
      <c r="AY12">
        <v>9</v>
      </c>
      <c r="BA12" s="6" t="s">
        <v>236</v>
      </c>
      <c r="BB12" s="6">
        <v>45229</v>
      </c>
      <c r="BC12" s="6" t="s">
        <v>236</v>
      </c>
      <c r="BD12">
        <v>1</v>
      </c>
      <c r="BE12">
        <v>0</v>
      </c>
      <c r="BF12" t="s">
        <v>114</v>
      </c>
      <c r="BG12" t="s">
        <v>10</v>
      </c>
      <c r="BH12" s="6">
        <v>45230</v>
      </c>
      <c r="BI12">
        <v>2</v>
      </c>
      <c r="BJ12">
        <v>0</v>
      </c>
      <c r="BK12" t="s">
        <v>278</v>
      </c>
      <c r="BL12" t="s">
        <v>278</v>
      </c>
      <c r="BM12" t="s">
        <v>122</v>
      </c>
      <c r="BN12" t="s">
        <v>122</v>
      </c>
      <c r="BO12" t="s">
        <v>123</v>
      </c>
      <c r="BP12" t="s">
        <v>154</v>
      </c>
      <c r="BQ12" t="s">
        <v>115</v>
      </c>
      <c r="BR12" t="s">
        <v>279</v>
      </c>
      <c r="BS12" t="s">
        <v>280</v>
      </c>
      <c r="BT12">
        <v>1032877414</v>
      </c>
      <c r="BU12" t="s">
        <v>214</v>
      </c>
      <c r="BV12" t="s">
        <v>281</v>
      </c>
      <c r="BW12">
        <v>3026143693</v>
      </c>
      <c r="BX12">
        <v>3026143693</v>
      </c>
      <c r="BY12" t="s">
        <v>282</v>
      </c>
      <c r="BZ12" t="s">
        <v>224</v>
      </c>
      <c r="CA12" t="s">
        <v>276</v>
      </c>
      <c r="CB12" t="s">
        <v>283</v>
      </c>
      <c r="CC12">
        <v>3</v>
      </c>
      <c r="CD12" t="s">
        <v>111</v>
      </c>
      <c r="CE12" t="s">
        <v>112</v>
      </c>
      <c r="CF12" t="s">
        <v>179</v>
      </c>
      <c r="CG12" t="s">
        <v>101</v>
      </c>
      <c r="CH12">
        <v>1</v>
      </c>
      <c r="CI12" t="s">
        <v>180</v>
      </c>
      <c r="CJ12" t="s">
        <v>125</v>
      </c>
      <c r="CL12" t="s">
        <v>126</v>
      </c>
      <c r="CM12" t="s">
        <v>117</v>
      </c>
      <c r="CO12" t="s">
        <v>118</v>
      </c>
      <c r="CP12" t="s">
        <v>119</v>
      </c>
      <c r="CQ12" t="s">
        <v>120</v>
      </c>
    </row>
  </sheetData>
  <phoneticPr fontId="29"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4"/>
  <sheetViews>
    <sheetView showGridLines="0" topLeftCell="A17" zoomScale="80" zoomScaleNormal="80" workbookViewId="0">
      <selection activeCell="C33" sqref="C33:G33"/>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1" t="s">
        <v>132</v>
      </c>
      <c r="D15" s="91"/>
    </row>
    <row r="16" spans="3:4" ht="15" customHeight="1">
      <c r="C16" s="91"/>
      <c r="D16" s="91"/>
    </row>
    <row r="17" spans="3:7" ht="28.5" customHeight="1">
      <c r="C17" s="2"/>
    </row>
    <row r="18" spans="3:7" ht="15" customHeight="1">
      <c r="C18" s="95" t="s">
        <v>284</v>
      </c>
      <c r="D18" s="95"/>
      <c r="E18" s="3"/>
      <c r="F18" s="95" t="s">
        <v>295</v>
      </c>
      <c r="G18" s="95"/>
    </row>
    <row r="19" spans="3:7" ht="30.75" customHeight="1">
      <c r="C19" s="95"/>
      <c r="D19" s="95"/>
      <c r="E19" s="3"/>
      <c r="F19" s="95"/>
      <c r="G19" s="95"/>
    </row>
    <row r="20" spans="3:7" ht="30.75" customHeight="1">
      <c r="C20" s="95"/>
      <c r="D20" s="95"/>
      <c r="E20" s="3"/>
      <c r="F20" s="95"/>
      <c r="G20" s="95"/>
    </row>
    <row r="21" spans="3:7" ht="30.75" customHeight="1">
      <c r="C21" s="95"/>
      <c r="D21" s="95"/>
      <c r="E21" s="3"/>
      <c r="F21" s="95"/>
      <c r="G21" s="95"/>
    </row>
    <row r="22" spans="3:7" ht="30.75" customHeight="1">
      <c r="C22" s="95"/>
      <c r="D22" s="95"/>
      <c r="E22" s="3"/>
      <c r="F22" s="95"/>
      <c r="G22" s="95"/>
    </row>
    <row r="23" spans="3:7" ht="30.75" customHeight="1">
      <c r="C23" s="95"/>
      <c r="D23" s="95"/>
      <c r="E23" s="3"/>
      <c r="F23" s="95"/>
      <c r="G23" s="95"/>
    </row>
    <row r="24" spans="3:7" ht="41.25" customHeight="1">
      <c r="C24" s="95"/>
      <c r="D24" s="95"/>
      <c r="E24" s="3"/>
      <c r="F24" s="95"/>
      <c r="G24" s="95"/>
    </row>
    <row r="25" spans="3:7" ht="30.75" customHeight="1">
      <c r="C25" s="95"/>
      <c r="D25" s="95"/>
      <c r="E25" s="3"/>
      <c r="F25" s="95"/>
      <c r="G25" s="95"/>
    </row>
    <row r="26" spans="3:7" ht="30.75" customHeight="1">
      <c r="C26" s="95"/>
      <c r="D26" s="95"/>
      <c r="E26" s="3"/>
      <c r="F26" s="95"/>
      <c r="G26" s="95"/>
    </row>
    <row r="27" spans="3:7" ht="57.75" customHeight="1">
      <c r="C27" s="95"/>
      <c r="D27" s="95"/>
      <c r="E27" s="3"/>
      <c r="F27" s="95"/>
      <c r="G27" s="95"/>
    </row>
    <row r="28" spans="3:7" ht="3.75" customHeight="1">
      <c r="C28" s="95"/>
      <c r="D28" s="95"/>
      <c r="E28" s="3"/>
      <c r="F28" s="95"/>
      <c r="G28" s="95"/>
    </row>
    <row r="29" spans="3:7" ht="10.5" hidden="1" customHeight="1">
      <c r="C29" s="95"/>
      <c r="D29" s="95"/>
      <c r="E29" s="3"/>
      <c r="F29" s="95"/>
      <c r="G29" s="95"/>
    </row>
    <row r="30" spans="3:7" ht="15"/>
    <row r="31" spans="3:7" ht="81" customHeight="1">
      <c r="C31" s="25" t="s">
        <v>133</v>
      </c>
      <c r="D31" s="25" t="s">
        <v>134</v>
      </c>
      <c r="E31" s="93" t="s">
        <v>135</v>
      </c>
      <c r="F31" s="93"/>
      <c r="G31" s="25" t="s">
        <v>136</v>
      </c>
    </row>
    <row r="32" spans="3:7" ht="42" customHeight="1">
      <c r="C32" s="26">
        <v>10</v>
      </c>
      <c r="D32" s="26">
        <v>6</v>
      </c>
      <c r="E32" s="92">
        <v>10</v>
      </c>
      <c r="F32" s="92"/>
      <c r="G32" s="26">
        <v>0</v>
      </c>
    </row>
    <row r="33" spans="3:9" ht="30.75" customHeight="1">
      <c r="C33" s="90" t="s">
        <v>213</v>
      </c>
      <c r="D33" s="90"/>
      <c r="E33" s="90"/>
      <c r="F33" s="90"/>
      <c r="G33" s="90"/>
      <c r="I33" s="1"/>
    </row>
    <row r="34" spans="3:9" ht="27" customHeight="1">
      <c r="C34" s="94"/>
      <c r="D34" s="94"/>
      <c r="E34" s="94"/>
      <c r="F34" s="94"/>
      <c r="G34" s="94"/>
    </row>
    <row r="35" spans="3:9" ht="15"/>
    <row r="36" spans="3:9" ht="15"/>
    <row r="37" spans="3:9" ht="15" hidden="1"/>
    <row r="43" spans="3:9" ht="15" hidden="1"/>
    <row r="44" spans="3:9" ht="31.35" hidden="1" customHeight="1"/>
  </sheetData>
  <mergeCells count="7">
    <mergeCell ref="C33:G33"/>
    <mergeCell ref="C15:D16"/>
    <mergeCell ref="E32:F32"/>
    <mergeCell ref="E31:F31"/>
    <mergeCell ref="C34:G34"/>
    <mergeCell ref="F18:G29"/>
    <mergeCell ref="C18:D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F3" zoomScale="90" zoomScaleNormal="90" workbookViewId="0">
      <selection activeCell="M19" sqref="M19 M24"/>
      <pivotSelection pane="bottomRight" showHeader="1" extendable="1" dimension="9" start="2" min="2" max="3" activeRow="18" activeCol="12" click="1" r:id="rId1">
        <pivotArea dataOnly="0" outline="0" axis="axisRow" fieldPosition="0">
          <references count="1">
            <reference field="17" count="1">
              <x v="4"/>
            </reference>
          </references>
        </pivotArea>
      </pivotSelection>
    </sheetView>
  </sheetViews>
  <sheetFormatPr baseColWidth="10" defaultColWidth="11.42578125" defaultRowHeight="15"/>
  <cols>
    <col min="1" max="2" width="2.140625" style="14" customWidth="1"/>
    <col min="3" max="3" width="4.42578125" style="37" customWidth="1"/>
    <col min="4" max="4" width="19.42578125" style="14" customWidth="1"/>
    <col min="5" max="5" width="22.5703125" style="14" bestFit="1" customWidth="1"/>
    <col min="6" max="6" width="14" style="14" customWidth="1"/>
    <col min="7" max="7" width="16.85546875" style="14" customWidth="1"/>
    <col min="8" max="8" width="15" style="14" customWidth="1"/>
    <col min="9" max="9" width="15.7109375" style="29" customWidth="1"/>
    <col min="10" max="10" width="14" style="14" bestFit="1" customWidth="1"/>
    <col min="11" max="11" width="22.7109375" style="14" customWidth="1"/>
    <col min="12" max="12" width="26.42578125" style="14" customWidth="1"/>
    <col min="13" max="13" width="27.5703125" style="14" bestFit="1" customWidth="1"/>
    <col min="14" max="14" width="27.140625" style="36" bestFit="1" customWidth="1"/>
    <col min="15" max="18" width="11.42578125" style="14"/>
    <col min="19" max="19" width="11.42578125" style="14" customWidth="1"/>
    <col min="20" max="21" width="14.85546875" style="14" customWidth="1"/>
    <col min="22" max="22" width="5.42578125" style="14" customWidth="1"/>
    <col min="23" max="24" width="10.85546875" style="14" customWidth="1"/>
    <col min="25" max="25" width="14.42578125" style="14" customWidth="1"/>
    <col min="26" max="16384" width="11.42578125" style="14"/>
  </cols>
  <sheetData>
    <row r="1" spans="1:28">
      <c r="T1" s="28" t="s">
        <v>186</v>
      </c>
      <c r="U1" s="29">
        <f ca="1">TODAY()</f>
        <v>45237</v>
      </c>
    </row>
    <row r="2" spans="1:28" ht="15.75" thickBot="1">
      <c r="T2" s="30"/>
      <c r="U2" s="31"/>
      <c r="Y2" s="34"/>
    </row>
    <row r="3" spans="1:28" s="16" customFormat="1" ht="61.5">
      <c r="B3" s="15" t="s">
        <v>187</v>
      </c>
      <c r="C3" s="38"/>
      <c r="I3" s="41"/>
      <c r="N3" s="47"/>
      <c r="Q3" s="96" t="s">
        <v>188</v>
      </c>
      <c r="R3" s="97"/>
      <c r="S3" s="97"/>
      <c r="T3" s="98"/>
      <c r="W3" s="28"/>
      <c r="X3" s="29"/>
      <c r="Y3" s="14"/>
      <c r="Z3" s="14"/>
      <c r="AA3" s="14"/>
      <c r="AB3" s="14"/>
    </row>
    <row r="4" spans="1:28" ht="48">
      <c r="D4" s="14" t="s">
        <v>0</v>
      </c>
      <c r="E4" s="14" t="s">
        <v>37</v>
      </c>
      <c r="F4" s="14" t="s">
        <v>52</v>
      </c>
      <c r="G4" s="14" t="s">
        <v>93</v>
      </c>
      <c r="H4" s="14" t="s">
        <v>39</v>
      </c>
      <c r="I4" s="29" t="s">
        <v>53</v>
      </c>
      <c r="J4" s="14" t="s">
        <v>54</v>
      </c>
      <c r="K4" s="48" t="s">
        <v>196</v>
      </c>
      <c r="L4" s="48" t="s">
        <v>198</v>
      </c>
      <c r="M4" s="48" t="s">
        <v>39</v>
      </c>
      <c r="N4" s="49" t="s">
        <v>53</v>
      </c>
      <c r="O4" s="48" t="s">
        <v>205</v>
      </c>
      <c r="P4" s="48" t="s">
        <v>197</v>
      </c>
      <c r="Q4" s="48" t="s">
        <v>190</v>
      </c>
      <c r="R4" s="50"/>
      <c r="W4" s="32"/>
      <c r="X4" s="33"/>
      <c r="Y4" s="35" t="s">
        <v>206</v>
      </c>
    </row>
    <row r="5" spans="1:28">
      <c r="C5" s="37">
        <v>1</v>
      </c>
      <c r="D5" s="14">
        <v>4376632023</v>
      </c>
      <c r="E5" s="29">
        <v>45202</v>
      </c>
      <c r="F5" s="29">
        <v>45202</v>
      </c>
      <c r="G5" s="14" t="s">
        <v>120</v>
      </c>
      <c r="H5" s="29">
        <v>45202</v>
      </c>
      <c r="I5" s="29">
        <v>45219</v>
      </c>
      <c r="J5" s="14">
        <v>1</v>
      </c>
      <c r="K5" s="51">
        <f>+J5</f>
        <v>1</v>
      </c>
      <c r="L5" s="52">
        <f>NETWORKDAYS.INTL(H5,F5,1,$Y$5:$Y$13)</f>
        <v>1</v>
      </c>
      <c r="M5" s="53">
        <f>+H5</f>
        <v>45202</v>
      </c>
      <c r="N5" s="54">
        <v>45202</v>
      </c>
      <c r="O5" s="55">
        <v>10</v>
      </c>
      <c r="P5" s="56">
        <f>WORKDAY(M5,O5,Y$5:Y$13)</f>
        <v>45216</v>
      </c>
      <c r="Q5" s="57">
        <f>NETWORKDAYS.INTL(M5,N5,1,$Y$5:$Y$13)</f>
        <v>1</v>
      </c>
      <c r="R5" s="18"/>
      <c r="Y5" s="29">
        <v>44935</v>
      </c>
    </row>
    <row r="6" spans="1:28">
      <c r="C6" s="37">
        <v>2</v>
      </c>
      <c r="D6" s="14">
        <v>4376922023</v>
      </c>
      <c r="E6" s="29">
        <v>45202</v>
      </c>
      <c r="F6" s="29">
        <v>45202</v>
      </c>
      <c r="G6" s="14" t="s">
        <v>120</v>
      </c>
      <c r="H6" s="29">
        <v>45202</v>
      </c>
      <c r="I6" s="29">
        <v>45203</v>
      </c>
      <c r="J6" s="14">
        <v>1</v>
      </c>
      <c r="K6" s="51">
        <f t="shared" ref="K6:K12" si="0">+J6</f>
        <v>1</v>
      </c>
      <c r="L6" s="52">
        <f t="shared" ref="L6:L12" si="1">NETWORKDAYS.INTL(H6,F6,1,$Y$5:$Y$13)</f>
        <v>1</v>
      </c>
      <c r="M6" s="53">
        <f t="shared" ref="M6:M12" si="2">+H6</f>
        <v>45202</v>
      </c>
      <c r="N6" s="54">
        <v>45202</v>
      </c>
      <c r="O6" s="55">
        <v>10</v>
      </c>
      <c r="P6" s="56">
        <f>WORKDAY(M6,O6,Y$5:Y$13)</f>
        <v>45216</v>
      </c>
      <c r="Q6" s="57">
        <f t="shared" ref="Q6:Q12" si="3">NETWORKDAYS.INTL(M6,N6,1,$Y$5:$Y$13)</f>
        <v>1</v>
      </c>
      <c r="R6" s="17"/>
      <c r="Y6" s="29">
        <v>45005</v>
      </c>
    </row>
    <row r="7" spans="1:28">
      <c r="C7" s="37">
        <v>3</v>
      </c>
      <c r="D7" s="14">
        <v>4378022023</v>
      </c>
      <c r="E7" s="29">
        <v>45202</v>
      </c>
      <c r="F7" s="29">
        <v>45203</v>
      </c>
      <c r="G7" s="14" t="s">
        <v>120</v>
      </c>
      <c r="H7" s="29">
        <v>45203</v>
      </c>
      <c r="I7" s="14" t="s">
        <v>236</v>
      </c>
      <c r="J7" s="14">
        <v>1</v>
      </c>
      <c r="K7" s="51">
        <f t="shared" si="0"/>
        <v>1</v>
      </c>
      <c r="L7" s="52">
        <f t="shared" si="1"/>
        <v>1</v>
      </c>
      <c r="M7" s="53">
        <f t="shared" si="2"/>
        <v>45203</v>
      </c>
      <c r="N7" s="54">
        <v>45203</v>
      </c>
      <c r="O7" s="55">
        <v>10</v>
      </c>
      <c r="P7" s="56">
        <f>WORKDAY(M7,O7,Y$5:Y$13)</f>
        <v>45217</v>
      </c>
      <c r="Q7" s="57">
        <f t="shared" si="3"/>
        <v>1</v>
      </c>
      <c r="R7" s="18"/>
      <c r="Y7" s="29">
        <v>45022</v>
      </c>
    </row>
    <row r="8" spans="1:28">
      <c r="C8" s="37">
        <v>4</v>
      </c>
      <c r="D8" s="14">
        <v>4380402023</v>
      </c>
      <c r="E8" s="29">
        <v>45202</v>
      </c>
      <c r="F8" s="29">
        <v>45202</v>
      </c>
      <c r="G8" s="14" t="s">
        <v>120</v>
      </c>
      <c r="H8" s="29">
        <v>45202</v>
      </c>
      <c r="I8" s="29">
        <v>45219</v>
      </c>
      <c r="J8" s="14">
        <v>1</v>
      </c>
      <c r="K8" s="51">
        <f t="shared" si="0"/>
        <v>1</v>
      </c>
      <c r="L8" s="52">
        <f t="shared" si="1"/>
        <v>1</v>
      </c>
      <c r="M8" s="53">
        <f t="shared" si="2"/>
        <v>45202</v>
      </c>
      <c r="N8" s="54">
        <v>45202</v>
      </c>
      <c r="O8" s="55">
        <v>10</v>
      </c>
      <c r="P8" s="56">
        <f>WORKDAY(M8,O8,Y$5:Y$13)</f>
        <v>45216</v>
      </c>
      <c r="Q8" s="57">
        <f t="shared" si="3"/>
        <v>1</v>
      </c>
      <c r="R8" s="18"/>
      <c r="Y8" s="29">
        <v>45023</v>
      </c>
    </row>
    <row r="9" spans="1:28" s="58" customFormat="1">
      <c r="C9" s="37">
        <v>5</v>
      </c>
      <c r="D9" s="14">
        <v>4383152023</v>
      </c>
      <c r="E9" s="29">
        <v>45202</v>
      </c>
      <c r="F9" s="29">
        <v>45202</v>
      </c>
      <c r="G9" s="14" t="s">
        <v>120</v>
      </c>
      <c r="H9" s="29">
        <v>45202</v>
      </c>
      <c r="I9" s="29">
        <v>45204</v>
      </c>
      <c r="J9" s="14">
        <v>1</v>
      </c>
      <c r="K9" s="51">
        <f t="shared" si="0"/>
        <v>1</v>
      </c>
      <c r="L9" s="52">
        <f t="shared" si="1"/>
        <v>1</v>
      </c>
      <c r="M9" s="53">
        <f t="shared" si="2"/>
        <v>45202</v>
      </c>
      <c r="N9" s="54">
        <v>45202</v>
      </c>
      <c r="O9" s="55">
        <v>10</v>
      </c>
      <c r="P9" s="56">
        <f t="shared" ref="P9:P10" si="4">WORKDAY(M9,O9,Y$5:Y$13)</f>
        <v>45216</v>
      </c>
      <c r="Q9" s="57">
        <f t="shared" si="3"/>
        <v>1</v>
      </c>
      <c r="R9" s="59"/>
      <c r="Y9" s="29">
        <v>45047</v>
      </c>
    </row>
    <row r="10" spans="1:28" s="58" customFormat="1">
      <c r="C10" s="37">
        <v>6</v>
      </c>
      <c r="D10" s="14">
        <v>4493782023</v>
      </c>
      <c r="E10" s="29">
        <v>45209</v>
      </c>
      <c r="F10" s="29">
        <v>45210</v>
      </c>
      <c r="G10" s="14" t="s">
        <v>120</v>
      </c>
      <c r="H10" s="29">
        <v>45210</v>
      </c>
      <c r="I10" s="29">
        <v>45229</v>
      </c>
      <c r="J10" s="14">
        <v>1</v>
      </c>
      <c r="K10" s="51">
        <f t="shared" si="0"/>
        <v>1</v>
      </c>
      <c r="L10" s="52">
        <f t="shared" si="1"/>
        <v>1</v>
      </c>
      <c r="M10" s="53">
        <f t="shared" si="2"/>
        <v>45210</v>
      </c>
      <c r="N10" s="54">
        <v>45218</v>
      </c>
      <c r="O10" s="55">
        <v>10</v>
      </c>
      <c r="P10" s="56">
        <f t="shared" si="4"/>
        <v>45224</v>
      </c>
      <c r="Q10" s="57">
        <f t="shared" si="3"/>
        <v>7</v>
      </c>
      <c r="Y10" s="29">
        <v>45068</v>
      </c>
    </row>
    <row r="11" spans="1:28" s="58" customFormat="1">
      <c r="A11" s="14"/>
      <c r="B11" s="14"/>
      <c r="C11" s="37">
        <v>7</v>
      </c>
      <c r="D11" s="14">
        <v>4628452023</v>
      </c>
      <c r="E11" s="29">
        <v>45218</v>
      </c>
      <c r="F11" s="29">
        <v>45219</v>
      </c>
      <c r="G11" s="14" t="s">
        <v>120</v>
      </c>
      <c r="H11" s="29">
        <v>45219</v>
      </c>
      <c r="I11" s="29">
        <v>45230</v>
      </c>
      <c r="J11" s="14">
        <v>1</v>
      </c>
      <c r="K11" s="51">
        <f t="shared" si="0"/>
        <v>1</v>
      </c>
      <c r="L11" s="52">
        <f t="shared" si="1"/>
        <v>1</v>
      </c>
      <c r="M11" s="53">
        <f t="shared" si="2"/>
        <v>45219</v>
      </c>
      <c r="N11" s="54">
        <f t="shared" ref="N11" si="5">+I11</f>
        <v>45230</v>
      </c>
      <c r="O11" s="55">
        <v>10</v>
      </c>
      <c r="P11" s="56">
        <f t="shared" ref="P11:P12" si="6">WORKDAY(M11,O11,Y$5:Y$13)</f>
        <v>45233</v>
      </c>
      <c r="Q11" s="57">
        <f t="shared" si="3"/>
        <v>8</v>
      </c>
      <c r="R11" s="14"/>
      <c r="S11" s="14"/>
      <c r="Y11" s="29">
        <v>45089</v>
      </c>
    </row>
    <row r="12" spans="1:28" s="58" customFormat="1">
      <c r="A12" s="14"/>
      <c r="B12" s="14"/>
      <c r="C12" s="37">
        <v>8</v>
      </c>
      <c r="D12" s="14">
        <v>4679442023</v>
      </c>
      <c r="E12" s="29">
        <v>45222</v>
      </c>
      <c r="F12" s="29">
        <v>45223</v>
      </c>
      <c r="G12" s="14" t="s">
        <v>120</v>
      </c>
      <c r="H12" s="29">
        <v>45223</v>
      </c>
      <c r="I12" s="14" t="s">
        <v>236</v>
      </c>
      <c r="J12" s="14">
        <v>1</v>
      </c>
      <c r="K12" s="51">
        <f t="shared" si="0"/>
        <v>1</v>
      </c>
      <c r="L12" s="52">
        <f t="shared" si="1"/>
        <v>1</v>
      </c>
      <c r="M12" s="53">
        <f t="shared" si="2"/>
        <v>45223</v>
      </c>
      <c r="N12" s="54">
        <v>45223</v>
      </c>
      <c r="O12" s="55">
        <v>10</v>
      </c>
      <c r="P12" s="56">
        <f t="shared" si="6"/>
        <v>45237</v>
      </c>
      <c r="Q12" s="57">
        <f t="shared" si="3"/>
        <v>1</v>
      </c>
      <c r="R12" s="14"/>
      <c r="S12" s="14"/>
      <c r="Y12" s="29">
        <v>45096</v>
      </c>
    </row>
    <row r="13" spans="1:28">
      <c r="C13" s="37">
        <v>9</v>
      </c>
      <c r="D13" s="14">
        <v>4689122023</v>
      </c>
      <c r="E13" s="29">
        <v>45222</v>
      </c>
      <c r="F13" s="29">
        <v>45222</v>
      </c>
      <c r="G13" s="14" t="s">
        <v>120</v>
      </c>
      <c r="H13" s="29">
        <v>45222</v>
      </c>
      <c r="I13" s="14" t="s">
        <v>236</v>
      </c>
      <c r="J13" s="14">
        <v>1</v>
      </c>
      <c r="K13" s="51">
        <f t="shared" ref="K13" si="7">+J13</f>
        <v>1</v>
      </c>
      <c r="L13" s="52">
        <f t="shared" ref="L13" si="8">NETWORKDAYS.INTL(H13,F13,1,$Y$5:$Y$13)</f>
        <v>1</v>
      </c>
      <c r="M13" s="53">
        <f t="shared" ref="M13" si="9">+H13</f>
        <v>45222</v>
      </c>
      <c r="N13" s="54">
        <v>45222</v>
      </c>
      <c r="O13" s="55">
        <v>10</v>
      </c>
      <c r="P13" s="56">
        <f t="shared" ref="P13" si="10">WORKDAY(M13,O13,Y$5:Y$13)</f>
        <v>45236</v>
      </c>
      <c r="Q13" s="57">
        <f t="shared" ref="Q13" si="11">NETWORKDAYS.INTL(M13,N13,1,$Y$5:$Y$13)</f>
        <v>1</v>
      </c>
      <c r="Y13" s="29">
        <v>45110</v>
      </c>
    </row>
    <row r="14" spans="1:28">
      <c r="D14" s="14">
        <v>4772942023</v>
      </c>
      <c r="E14" s="29">
        <v>45227</v>
      </c>
      <c r="F14" s="29">
        <v>45229</v>
      </c>
      <c r="G14" s="14" t="s">
        <v>120</v>
      </c>
      <c r="H14" s="29">
        <v>45227</v>
      </c>
      <c r="I14" s="14" t="s">
        <v>236</v>
      </c>
      <c r="J14" s="14">
        <v>1</v>
      </c>
      <c r="K14" s="51">
        <f t="shared" ref="K14" si="12">+J14</f>
        <v>1</v>
      </c>
      <c r="L14" s="52">
        <f t="shared" ref="L14" si="13">NETWORKDAYS.INTL(H14,F14,1,$Y$5:$Y$13)</f>
        <v>1</v>
      </c>
      <c r="M14" s="53">
        <f t="shared" ref="M14" si="14">+H14</f>
        <v>45227</v>
      </c>
      <c r="N14" s="54">
        <v>45229</v>
      </c>
      <c r="O14" s="55">
        <v>10</v>
      </c>
      <c r="P14" s="56">
        <f t="shared" ref="P14" si="15">WORKDAY(M14,O14,Y$5:Y$13)</f>
        <v>45240</v>
      </c>
      <c r="Q14" s="57">
        <f t="shared" ref="Q14" si="16">NETWORKDAYS.INTL(M14,N14,1,$Y$5:$Y$13)</f>
        <v>1</v>
      </c>
    </row>
    <row r="16" spans="1:28">
      <c r="D16" s="14" t="s">
        <v>0</v>
      </c>
      <c r="E16" s="14" t="s">
        <v>37</v>
      </c>
      <c r="F16" s="14" t="s">
        <v>52</v>
      </c>
      <c r="G16" s="14" t="s">
        <v>93</v>
      </c>
      <c r="H16" s="14" t="s">
        <v>39</v>
      </c>
      <c r="I16" s="29" t="s">
        <v>53</v>
      </c>
      <c r="J16" s="14" t="s">
        <v>54</v>
      </c>
      <c r="K16" s="60" t="s">
        <v>83</v>
      </c>
      <c r="L16" s="60" t="s">
        <v>82</v>
      </c>
      <c r="M16" s="14" t="s">
        <v>16</v>
      </c>
      <c r="N16" t="s">
        <v>217</v>
      </c>
    </row>
    <row r="17" spans="2:14">
      <c r="C17" s="37">
        <v>1</v>
      </c>
      <c r="D17" s="14">
        <v>4376632023</v>
      </c>
      <c r="E17" s="29">
        <v>45202</v>
      </c>
      <c r="F17" s="29">
        <v>45202</v>
      </c>
      <c r="G17" s="14" t="s">
        <v>120</v>
      </c>
      <c r="H17" s="29">
        <v>45202</v>
      </c>
      <c r="I17" s="29">
        <v>45219</v>
      </c>
      <c r="J17" s="14">
        <v>1</v>
      </c>
      <c r="K17" s="14" t="s">
        <v>101</v>
      </c>
      <c r="L17" s="14" t="s">
        <v>242</v>
      </c>
      <c r="M17" s="14" t="s">
        <v>155</v>
      </c>
      <c r="N17" s="61" t="s">
        <v>216</v>
      </c>
    </row>
    <row r="18" spans="2:14">
      <c r="C18" s="37">
        <v>2</v>
      </c>
      <c r="D18" s="14">
        <v>4376922023</v>
      </c>
      <c r="E18" s="29">
        <v>45202</v>
      </c>
      <c r="F18" s="29">
        <v>45202</v>
      </c>
      <c r="G18" s="14" t="s">
        <v>120</v>
      </c>
      <c r="H18" s="29">
        <v>45202</v>
      </c>
      <c r="I18" s="29">
        <v>45203</v>
      </c>
      <c r="J18" s="14">
        <v>1</v>
      </c>
      <c r="K18" s="14" t="s">
        <v>101</v>
      </c>
      <c r="L18" s="14" t="s">
        <v>242</v>
      </c>
      <c r="M18" s="14" t="s">
        <v>155</v>
      </c>
      <c r="N18"/>
    </row>
    <row r="19" spans="2:14">
      <c r="C19" s="37">
        <v>3</v>
      </c>
      <c r="D19" s="14">
        <v>4378022023</v>
      </c>
      <c r="E19" s="29">
        <v>45202</v>
      </c>
      <c r="F19" s="29">
        <v>45203</v>
      </c>
      <c r="G19" s="14" t="s">
        <v>120</v>
      </c>
      <c r="H19" s="29">
        <v>45203</v>
      </c>
      <c r="I19" s="29" t="s">
        <v>236</v>
      </c>
      <c r="J19" s="14">
        <v>1</v>
      </c>
      <c r="K19" s="14" t="s">
        <v>215</v>
      </c>
      <c r="L19" s="14" t="s">
        <v>215</v>
      </c>
      <c r="M19" s="14" t="s">
        <v>129</v>
      </c>
    </row>
    <row r="20" spans="2:14">
      <c r="C20" s="37">
        <v>4</v>
      </c>
      <c r="D20" s="14">
        <v>4380402023</v>
      </c>
      <c r="E20" s="29">
        <v>45202</v>
      </c>
      <c r="F20" s="29">
        <v>45202</v>
      </c>
      <c r="G20" s="14" t="s">
        <v>120</v>
      </c>
      <c r="H20" s="29">
        <v>45202</v>
      </c>
      <c r="I20" s="29">
        <v>45219</v>
      </c>
      <c r="J20" s="14">
        <v>1</v>
      </c>
      <c r="K20" s="14" t="s">
        <v>101</v>
      </c>
      <c r="L20" s="14" t="s">
        <v>242</v>
      </c>
      <c r="M20" s="14" t="s">
        <v>155</v>
      </c>
    </row>
    <row r="21" spans="2:14">
      <c r="B21" s="58"/>
      <c r="C21" s="37">
        <v>5</v>
      </c>
      <c r="D21" s="14">
        <v>4383152023</v>
      </c>
      <c r="E21" s="29">
        <v>45202</v>
      </c>
      <c r="F21" s="29">
        <v>45202</v>
      </c>
      <c r="G21" s="14" t="s">
        <v>120</v>
      </c>
      <c r="H21" s="29">
        <v>45202</v>
      </c>
      <c r="I21" s="29">
        <v>45204</v>
      </c>
      <c r="J21" s="14">
        <v>1</v>
      </c>
      <c r="K21" s="14" t="s">
        <v>101</v>
      </c>
      <c r="L21" s="14" t="s">
        <v>253</v>
      </c>
      <c r="M21" s="14" t="s">
        <v>155</v>
      </c>
    </row>
    <row r="22" spans="2:14">
      <c r="B22" s="58"/>
      <c r="C22" s="37">
        <v>6</v>
      </c>
      <c r="D22" s="14">
        <v>4493782023</v>
      </c>
      <c r="E22" s="29">
        <v>45209</v>
      </c>
      <c r="F22" s="29">
        <v>45210</v>
      </c>
      <c r="G22" s="14" t="s">
        <v>120</v>
      </c>
      <c r="H22" s="29">
        <v>45210</v>
      </c>
      <c r="I22" s="29">
        <v>45229</v>
      </c>
      <c r="J22" s="14">
        <v>1</v>
      </c>
      <c r="K22" s="14" t="s">
        <v>215</v>
      </c>
      <c r="L22" s="14" t="s">
        <v>215</v>
      </c>
      <c r="M22" s="14" t="s">
        <v>150</v>
      </c>
    </row>
    <row r="23" spans="2:14">
      <c r="C23" s="37">
        <v>7</v>
      </c>
      <c r="D23" s="14">
        <v>4628452023</v>
      </c>
      <c r="E23" s="29">
        <v>45218</v>
      </c>
      <c r="F23" s="29">
        <v>45219</v>
      </c>
      <c r="G23" s="14" t="s">
        <v>120</v>
      </c>
      <c r="H23" s="29">
        <v>45219</v>
      </c>
      <c r="I23" s="29">
        <v>45230</v>
      </c>
      <c r="J23" s="14">
        <v>1</v>
      </c>
      <c r="K23" s="14" t="s">
        <v>215</v>
      </c>
      <c r="L23" s="14" t="s">
        <v>215</v>
      </c>
      <c r="M23" s="14" t="s">
        <v>150</v>
      </c>
    </row>
    <row r="24" spans="2:14">
      <c r="C24" s="37">
        <v>8</v>
      </c>
      <c r="D24" s="14">
        <v>4679442023</v>
      </c>
      <c r="E24" s="29">
        <v>45222</v>
      </c>
      <c r="F24" s="29">
        <v>45223</v>
      </c>
      <c r="G24" s="14" t="s">
        <v>120</v>
      </c>
      <c r="H24" s="29">
        <v>45223</v>
      </c>
      <c r="I24" s="29" t="s">
        <v>236</v>
      </c>
      <c r="J24" s="14">
        <v>1</v>
      </c>
      <c r="K24" s="14" t="s">
        <v>215</v>
      </c>
      <c r="L24" s="14" t="s">
        <v>215</v>
      </c>
      <c r="M24" s="14" t="s">
        <v>129</v>
      </c>
    </row>
    <row r="25" spans="2:14">
      <c r="C25" s="37">
        <v>9</v>
      </c>
      <c r="D25" s="14">
        <v>4689122023</v>
      </c>
      <c r="E25" s="29">
        <v>45222</v>
      </c>
      <c r="F25" s="29">
        <v>45222</v>
      </c>
      <c r="G25" s="14" t="s">
        <v>120</v>
      </c>
      <c r="H25" s="29">
        <v>45222</v>
      </c>
      <c r="I25" s="29" t="s">
        <v>236</v>
      </c>
      <c r="J25" s="14">
        <v>1</v>
      </c>
      <c r="K25" s="14" t="s">
        <v>101</v>
      </c>
      <c r="L25" s="14" t="s">
        <v>274</v>
      </c>
      <c r="M25" s="14" t="s">
        <v>155</v>
      </c>
    </row>
    <row r="26" spans="2:14">
      <c r="D26" s="14">
        <v>4772942023</v>
      </c>
      <c r="E26" s="29">
        <v>45227</v>
      </c>
      <c r="F26" s="29">
        <v>45229</v>
      </c>
      <c r="G26" s="14" t="s">
        <v>120</v>
      </c>
      <c r="H26" s="29">
        <v>45227</v>
      </c>
      <c r="I26" s="29" t="s">
        <v>236</v>
      </c>
      <c r="J26" s="14">
        <v>1</v>
      </c>
      <c r="K26" s="14" t="s">
        <v>101</v>
      </c>
      <c r="L26" s="14" t="s">
        <v>179</v>
      </c>
      <c r="M26" s="14" t="s">
        <v>155</v>
      </c>
    </row>
  </sheetData>
  <mergeCells count="1">
    <mergeCell ref="Q3:T3"/>
  </mergeCells>
  <phoneticPr fontId="29" type="noConversion"/>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3"/>
  <sheetViews>
    <sheetView showGridLines="0" topLeftCell="A4" zoomScale="55" zoomScaleNormal="55" workbookViewId="0">
      <selection activeCell="P40" sqref="P40"/>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ht="14.45" customHeight="1"/>
    <row r="2" ht="14.45" customHeight="1"/>
    <row r="3" ht="14.45" customHeight="1"/>
    <row r="4" ht="14.45" customHeight="1"/>
    <row r="5" ht="18" customHeight="1"/>
    <row r="6" ht="18" customHeight="1"/>
    <row r="7" ht="18" customHeight="1"/>
    <row r="8" ht="18" customHeight="1"/>
    <row r="9" ht="18" customHeight="1"/>
    <row r="10" ht="18" customHeight="1"/>
    <row r="11" ht="18" customHeight="1"/>
    <row r="12" ht="18" customHeight="1"/>
    <row r="13" ht="18" customHeight="1"/>
    <row r="14" ht="14.45" customHeight="1"/>
    <row r="15" ht="14.45" customHeight="1"/>
    <row r="16" ht="14.45" customHeight="1"/>
    <row r="17" spans="3:12" ht="35.25">
      <c r="C17" s="21" t="s">
        <v>137</v>
      </c>
    </row>
    <row r="18" spans="3:12" ht="14.45" customHeight="1"/>
    <row r="19" spans="3:12" ht="76.5" customHeight="1">
      <c r="C19" s="104" t="s">
        <v>191</v>
      </c>
      <c r="D19" s="104"/>
      <c r="E19" s="104"/>
      <c r="F19" s="104"/>
      <c r="G19" s="104"/>
      <c r="H19" s="104"/>
      <c r="I19" s="104"/>
      <c r="J19" s="104"/>
      <c r="K19" s="104"/>
      <c r="L19" s="104"/>
    </row>
    <row r="20" spans="3:12" ht="96" customHeight="1">
      <c r="C20" s="104"/>
      <c r="D20" s="104"/>
      <c r="E20" s="104"/>
      <c r="F20" s="104"/>
      <c r="G20" s="104"/>
      <c r="H20" s="104"/>
      <c r="I20" s="104"/>
      <c r="J20" s="104"/>
      <c r="K20" s="104"/>
      <c r="L20" s="104"/>
    </row>
    <row r="21" spans="3:12" ht="76.5" customHeight="1" thickBot="1">
      <c r="C21" s="105" t="s">
        <v>192</v>
      </c>
      <c r="D21" s="105"/>
      <c r="E21" s="105"/>
      <c r="F21" s="105"/>
      <c r="G21" s="105"/>
      <c r="H21" s="105"/>
      <c r="I21" s="105"/>
      <c r="J21" s="105"/>
      <c r="K21" s="105"/>
      <c r="L21" s="105"/>
    </row>
    <row r="22" spans="3:12" ht="100.5" customHeight="1" thickBot="1">
      <c r="C22" s="83" t="s">
        <v>199</v>
      </c>
      <c r="D22" s="84" t="s">
        <v>200</v>
      </c>
      <c r="E22" s="84" t="s">
        <v>201</v>
      </c>
      <c r="F22" s="84" t="s">
        <v>202</v>
      </c>
      <c r="G22" s="85" t="s">
        <v>189</v>
      </c>
      <c r="H22" s="106" t="s">
        <v>203</v>
      </c>
      <c r="I22" s="106"/>
      <c r="J22" s="106" t="s">
        <v>204</v>
      </c>
      <c r="K22" s="106"/>
      <c r="L22" s="86" t="s">
        <v>193</v>
      </c>
    </row>
    <row r="23" spans="3:12" ht="71.25" customHeight="1">
      <c r="C23" s="79">
        <f>+'base Solicitudes de Información'!B20</f>
        <v>4376632023</v>
      </c>
      <c r="D23" s="64">
        <f>+'plantilla formula'!E5</f>
        <v>45202</v>
      </c>
      <c r="E23" s="64">
        <f>+'plantilla formula'!P5</f>
        <v>45216</v>
      </c>
      <c r="F23" s="64">
        <f>+'plantilla formula'!H5</f>
        <v>45202</v>
      </c>
      <c r="G23" s="64">
        <f>+'plantilla formula'!N5</f>
        <v>45202</v>
      </c>
      <c r="H23" s="107">
        <f>+'plantilla formula'!K5</f>
        <v>1</v>
      </c>
      <c r="I23" s="108"/>
      <c r="J23" s="109">
        <f>+'plantilla formula'!Q5</f>
        <v>1</v>
      </c>
      <c r="K23" s="109"/>
      <c r="L23" s="65" t="str">
        <f>+'datos adicionales'!D13</f>
        <v>Se trasladó por competencia, oportunamente a la Secretaria Distrital Desarrollo de Economico-SDE y la Secretaria Distrital de Gobierno para que proceda de conformidad con sus competencias</v>
      </c>
    </row>
    <row r="24" spans="3:12" ht="71.25" customHeight="1">
      <c r="C24" s="80">
        <f>+'base Solicitudes de Información'!B21</f>
        <v>4376922023</v>
      </c>
      <c r="D24" s="24">
        <f>+'plantilla formula'!E6</f>
        <v>45202</v>
      </c>
      <c r="E24" s="24">
        <f>+'plantilla formula'!P6</f>
        <v>45216</v>
      </c>
      <c r="F24" s="24">
        <f>+'plantilla formula'!H6</f>
        <v>45202</v>
      </c>
      <c r="G24" s="24">
        <f>+'plantilla formula'!N6</f>
        <v>45202</v>
      </c>
      <c r="H24" s="99">
        <f>+'plantilla formula'!K6</f>
        <v>1</v>
      </c>
      <c r="I24" s="100"/>
      <c r="J24" s="101">
        <f>+'plantilla formula'!Q6</f>
        <v>1</v>
      </c>
      <c r="K24" s="101"/>
      <c r="L24" s="66" t="str">
        <f>+'datos adicionales'!D14</f>
        <v>Se trasladó por competencia, oportunamente a la Secretaria Desarrollo de Economico-SDE y la Secretaria Distrital de Gobierno para que proceda de conformidad con sus competencias</v>
      </c>
    </row>
    <row r="25" spans="3:12" ht="71.25" customHeight="1">
      <c r="C25" s="80">
        <f>+'base Solicitudes de Información'!B22</f>
        <v>4378022023</v>
      </c>
      <c r="D25" s="24">
        <f>+'plantilla formula'!E7</f>
        <v>45202</v>
      </c>
      <c r="E25" s="24">
        <f>+'plantilla formula'!P7</f>
        <v>45217</v>
      </c>
      <c r="F25" s="24">
        <f>+'plantilla formula'!H7</f>
        <v>45203</v>
      </c>
      <c r="G25" s="24">
        <f>+'plantilla formula'!N7</f>
        <v>45203</v>
      </c>
      <c r="H25" s="99">
        <f>+'plantilla formula'!K7</f>
        <v>1</v>
      </c>
      <c r="I25" s="100"/>
      <c r="J25" s="101">
        <f>+'plantilla formula'!Q7</f>
        <v>1</v>
      </c>
      <c r="K25" s="101"/>
      <c r="L25" s="66" t="str">
        <f>+'datos adicionales'!D15</f>
        <v>Se dio trámite por cierre por no competencia y se dio traslado a la Secretaria Distrital de Gobierno-Alcaldia Local y el Instituto de Desarrollo Urbano-IDU  entidades competentes para darle tramite a su solicitud.</v>
      </c>
    </row>
    <row r="26" spans="3:12" ht="71.25" customHeight="1">
      <c r="C26" s="80">
        <f>+'base Solicitudes de Información'!B23</f>
        <v>4380402023</v>
      </c>
      <c r="D26" s="24">
        <f>+'plantilla formula'!E8</f>
        <v>45202</v>
      </c>
      <c r="E26" s="24">
        <f>+'plantilla formula'!P8</f>
        <v>45216</v>
      </c>
      <c r="F26" s="24">
        <f>+'plantilla formula'!H8</f>
        <v>45202</v>
      </c>
      <c r="G26" s="24">
        <f>+'plantilla formula'!N8</f>
        <v>45202</v>
      </c>
      <c r="H26" s="99">
        <f>+'plantilla formula'!K8</f>
        <v>1</v>
      </c>
      <c r="I26" s="100"/>
      <c r="J26" s="101">
        <f>+'plantilla formula'!Q8</f>
        <v>1</v>
      </c>
      <c r="K26" s="101"/>
      <c r="L26" s="66" t="str">
        <f>+'datos adicionales'!D16</f>
        <v>Se trasladó por competencia, oportunamente a la Secretaria Distrital de Desarrollo Economico -SDE y Secretaria Distrital de Gobierno -Alcaldia Local para que proceda de conformidad con sus competencias</v>
      </c>
    </row>
    <row r="27" spans="3:12" ht="71.25" customHeight="1">
      <c r="C27" s="80">
        <f>+'base Solicitudes de Información'!B24</f>
        <v>4383152023</v>
      </c>
      <c r="D27" s="24">
        <f>+'plantilla formula'!E9</f>
        <v>45202</v>
      </c>
      <c r="E27" s="24">
        <f>+'plantilla formula'!P9</f>
        <v>45216</v>
      </c>
      <c r="F27" s="24">
        <f>+'plantilla formula'!H9</f>
        <v>45202</v>
      </c>
      <c r="G27" s="24">
        <f>+'plantilla formula'!N9</f>
        <v>45202</v>
      </c>
      <c r="H27" s="99">
        <f>+'plantilla formula'!K9</f>
        <v>1</v>
      </c>
      <c r="I27" s="100"/>
      <c r="J27" s="101">
        <f>+'plantilla formula'!Q9</f>
        <v>1</v>
      </c>
      <c r="K27" s="101"/>
      <c r="L27" s="66" t="str">
        <f>+'datos adicionales'!D17</f>
        <v>Se trasladó por competencia, oportunamente a la Secretaria Distrital de Desarrollo Economico -SDE, Instituto de Desarrollo Urbano -IDU y Secretaria Distrital de Gobierno -Alcaldia Local para que proceda de conformidad con sus competencias</v>
      </c>
    </row>
    <row r="28" spans="3:12" ht="71.25" customHeight="1">
      <c r="C28" s="80">
        <f>+'base Solicitudes de Información'!B25</f>
        <v>4493782023</v>
      </c>
      <c r="D28" s="24">
        <f>+'plantilla formula'!E10</f>
        <v>45209</v>
      </c>
      <c r="E28" s="24">
        <f>+'plantilla formula'!P10</f>
        <v>45224</v>
      </c>
      <c r="F28" s="24">
        <f>+'plantilla formula'!H10</f>
        <v>45210</v>
      </c>
      <c r="G28" s="24">
        <f>+'plantilla formula'!N10</f>
        <v>45218</v>
      </c>
      <c r="H28" s="99">
        <f>+'plantilla formula'!K10</f>
        <v>1</v>
      </c>
      <c r="I28" s="100"/>
      <c r="J28" s="101">
        <f>+'plantilla formula'!Q10</f>
        <v>7</v>
      </c>
      <c r="K28" s="101"/>
      <c r="L28" s="66" t="str">
        <f>+'datos adicionales'!D18</f>
        <v>Se asignó a la Entidad y se respondió en términos</v>
      </c>
    </row>
    <row r="29" spans="3:12" ht="71.25" customHeight="1">
      <c r="C29" s="80">
        <f>+'base Solicitudes de Información'!B26</f>
        <v>4628452023</v>
      </c>
      <c r="D29" s="24">
        <f>+'plantilla formula'!E11</f>
        <v>45218</v>
      </c>
      <c r="E29" s="24">
        <f>+'plantilla formula'!P11</f>
        <v>45233</v>
      </c>
      <c r="F29" s="24">
        <f>+'plantilla formula'!H11</f>
        <v>45219</v>
      </c>
      <c r="G29" s="24">
        <f>+'plantilla formula'!N11</f>
        <v>45230</v>
      </c>
      <c r="H29" s="99">
        <f>+'plantilla formula'!K11</f>
        <v>1</v>
      </c>
      <c r="I29" s="100"/>
      <c r="J29" s="101">
        <f>+'plantilla formula'!Q11</f>
        <v>8</v>
      </c>
      <c r="K29" s="101"/>
      <c r="L29" s="66" t="str">
        <f>+'datos adicionales'!D19</f>
        <v>Se asignó a la Entidad y se respondió en términos</v>
      </c>
    </row>
    <row r="30" spans="3:12" ht="106.5" customHeight="1">
      <c r="C30" s="80">
        <f>+'base Solicitudes de Información'!B27</f>
        <v>4679442023</v>
      </c>
      <c r="D30" s="24">
        <f>+'plantilla formula'!E12</f>
        <v>45222</v>
      </c>
      <c r="E30" s="24">
        <f>+'plantilla formula'!P12</f>
        <v>45237</v>
      </c>
      <c r="F30" s="24">
        <f>+'plantilla formula'!H12</f>
        <v>45223</v>
      </c>
      <c r="G30" s="24">
        <f>+'plantilla formula'!N12</f>
        <v>45223</v>
      </c>
      <c r="H30" s="99">
        <f>+'plantilla formula'!K12</f>
        <v>1</v>
      </c>
      <c r="I30" s="100"/>
      <c r="J30" s="101">
        <f>+'plantilla formula'!Q12</f>
        <v>1</v>
      </c>
      <c r="K30" s="101"/>
      <c r="L30" s="66" t="str">
        <f>+'datos adicionales'!D20</f>
        <v>Se dio trámite por cierre por no competencia y se dio traslado a la Secretaria de Gobierno-Alcaldia Local, Secretaria Distrital de Ambiente -SDA y la Secretaria Distrital de Seguridad, Justicia y Convivencia -SDSJC, Subred Norte entidades competentes para darle tramite a su solicitud.</v>
      </c>
    </row>
    <row r="31" spans="3:12" ht="71.25" customHeight="1" thickBot="1">
      <c r="C31" s="81">
        <f>+'base Solicitudes de Información'!B28</f>
        <v>4689122023</v>
      </c>
      <c r="D31" s="67">
        <f>+'plantilla formula'!E13</f>
        <v>45222</v>
      </c>
      <c r="E31" s="67">
        <f>+'plantilla formula'!P13</f>
        <v>45236</v>
      </c>
      <c r="F31" s="67">
        <f>+'plantilla formula'!H13</f>
        <v>45222</v>
      </c>
      <c r="G31" s="67">
        <f>+'plantilla formula'!N13</f>
        <v>45222</v>
      </c>
      <c r="H31" s="110">
        <f>+'plantilla formula'!K13</f>
        <v>1</v>
      </c>
      <c r="I31" s="111"/>
      <c r="J31" s="112">
        <f>+'plantilla formula'!Q13</f>
        <v>1</v>
      </c>
      <c r="K31" s="112"/>
      <c r="L31" s="68" t="str">
        <f>+'datos adicionales'!D21</f>
        <v>Se trasladó por competencia, oportunamente a la Secretaria Distrital de Planeación,  Catastro Distrital y la  Secretaria Distrital de Hábitat  para que procedan de conformidad con sus competencias</v>
      </c>
    </row>
    <row r="32" spans="3:12" ht="23.25" customHeight="1"/>
    <row r="33" spans="3:12" ht="23.25" customHeight="1">
      <c r="C33" s="42"/>
      <c r="D33" s="46"/>
      <c r="E33" s="43"/>
      <c r="F33" s="43"/>
      <c r="G33" s="43"/>
      <c r="H33" s="44"/>
      <c r="I33" s="42"/>
      <c r="J33" s="42"/>
      <c r="K33" s="42"/>
      <c r="L33" s="45"/>
    </row>
    <row r="34" spans="3:12" ht="35.1" customHeight="1">
      <c r="C34" s="103" t="s">
        <v>138</v>
      </c>
      <c r="D34" s="103"/>
      <c r="E34" s="82"/>
      <c r="F34" s="82"/>
      <c r="G34" s="82"/>
      <c r="H34" s="82"/>
      <c r="I34" s="82"/>
      <c r="J34" s="82"/>
      <c r="K34" s="82"/>
      <c r="L34" s="82"/>
    </row>
    <row r="35" spans="3:12" ht="33" customHeight="1">
      <c r="C35" s="104" t="s">
        <v>194</v>
      </c>
      <c r="D35" s="104"/>
      <c r="E35" s="104"/>
      <c r="F35" s="104"/>
      <c r="G35" s="104"/>
      <c r="H35" s="104"/>
      <c r="I35" s="104"/>
      <c r="J35" s="104"/>
      <c r="K35" s="104"/>
      <c r="L35" s="104"/>
    </row>
    <row r="36" spans="3:12" ht="65.25" customHeight="1">
      <c r="C36" s="104"/>
      <c r="D36" s="104"/>
      <c r="E36" s="104"/>
      <c r="F36" s="104"/>
      <c r="G36" s="104"/>
      <c r="H36" s="104"/>
      <c r="I36" s="104"/>
      <c r="J36" s="104"/>
      <c r="K36" s="104"/>
      <c r="L36" s="104"/>
    </row>
    <row r="37" spans="3:12" ht="33" customHeight="1">
      <c r="C37" s="22"/>
      <c r="D37" s="22"/>
      <c r="E37" s="22"/>
      <c r="F37" s="22"/>
      <c r="G37" s="22"/>
      <c r="H37" s="22"/>
      <c r="I37" s="22"/>
      <c r="J37" s="22"/>
      <c r="K37" s="22"/>
      <c r="L37" s="22"/>
    </row>
    <row r="38" spans="3:12" ht="63" customHeight="1">
      <c r="C38" s="102" t="s">
        <v>195</v>
      </c>
      <c r="D38" s="102"/>
      <c r="E38" s="102"/>
      <c r="F38" s="102"/>
      <c r="G38" s="102"/>
      <c r="H38" s="102"/>
      <c r="I38" s="102"/>
      <c r="J38" s="102"/>
      <c r="K38" s="102"/>
      <c r="L38" s="102"/>
    </row>
    <row r="39" spans="3:12" ht="31.35" customHeight="1"/>
    <row r="40" spans="3:12" ht="14.45" customHeight="1"/>
    <row r="41" spans="3:12" ht="14.45" customHeight="1"/>
    <row r="42" spans="3:12" ht="14.45" customHeight="1">
      <c r="L42" s="39" t="s">
        <v>304</v>
      </c>
    </row>
    <row r="43" spans="3:12" ht="14.45" customHeight="1"/>
    <row r="44" spans="3:12" ht="14.45" customHeight="1"/>
    <row r="45" spans="3:12" ht="14.45" customHeight="1"/>
    <row r="46" spans="3:12" ht="14.45" customHeight="1"/>
    <row r="47" spans="3:12" ht="14.45" customHeight="1"/>
    <row r="48" spans="3:12" ht="14.45" customHeight="1"/>
    <row r="49" ht="14.45" customHeight="1"/>
    <row r="50" ht="14.45" customHeight="1"/>
    <row r="51" ht="14.45" customHeight="1"/>
    <row r="52" ht="14.45" customHeight="1"/>
    <row r="53" ht="14.45" customHeight="1"/>
  </sheetData>
  <mergeCells count="25">
    <mergeCell ref="C38:L38"/>
    <mergeCell ref="C34:D34"/>
    <mergeCell ref="C19:L20"/>
    <mergeCell ref="C21:L21"/>
    <mergeCell ref="H22:I22"/>
    <mergeCell ref="J22:K22"/>
    <mergeCell ref="H23:I23"/>
    <mergeCell ref="J23:K23"/>
    <mergeCell ref="C35:L36"/>
    <mergeCell ref="H24:I24"/>
    <mergeCell ref="J24:K24"/>
    <mergeCell ref="H25:I25"/>
    <mergeCell ref="J25:K25"/>
    <mergeCell ref="H26:I26"/>
    <mergeCell ref="H31:I31"/>
    <mergeCell ref="J31:K31"/>
    <mergeCell ref="H29:I29"/>
    <mergeCell ref="J29:K29"/>
    <mergeCell ref="H30:I30"/>
    <mergeCell ref="J30:K30"/>
    <mergeCell ref="J26:K26"/>
    <mergeCell ref="H27:I27"/>
    <mergeCell ref="J27:K27"/>
    <mergeCell ref="H28:I28"/>
    <mergeCell ref="J28:K28"/>
  </mergeCells>
  <phoneticPr fontId="2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3:D44"/>
  <sheetViews>
    <sheetView zoomScale="102" zoomScaleNormal="102" workbookViewId="0">
      <selection activeCell="D18" sqref="D18"/>
    </sheetView>
  </sheetViews>
  <sheetFormatPr baseColWidth="10" defaultRowHeight="15"/>
  <cols>
    <col min="1" max="1" width="27.5703125" style="63" bestFit="1" customWidth="1"/>
    <col min="2" max="2" width="28.85546875" style="69" bestFit="1" customWidth="1"/>
    <col min="3" max="3" width="77.7109375" style="63" customWidth="1"/>
    <col min="4" max="4" width="61.140625" style="63" customWidth="1"/>
  </cols>
  <sheetData>
    <row r="3" spans="1:4" ht="45">
      <c r="A3" s="70" t="s">
        <v>227</v>
      </c>
      <c r="B3" s="63" t="s">
        <v>229</v>
      </c>
    </row>
    <row r="4" spans="1:4">
      <c r="A4" s="62" t="s">
        <v>155</v>
      </c>
      <c r="B4" s="71">
        <v>6</v>
      </c>
    </row>
    <row r="5" spans="1:4">
      <c r="A5" s="62" t="s">
        <v>129</v>
      </c>
      <c r="B5" s="71">
        <v>2</v>
      </c>
    </row>
    <row r="6" spans="1:4">
      <c r="A6" s="62" t="s">
        <v>150</v>
      </c>
      <c r="B6" s="71">
        <v>2</v>
      </c>
    </row>
    <row r="7" spans="1:4">
      <c r="A7" s="62" t="s">
        <v>228</v>
      </c>
      <c r="B7" s="71">
        <v>10</v>
      </c>
    </row>
    <row r="8" spans="1:4">
      <c r="A8"/>
      <c r="B8"/>
    </row>
    <row r="12" spans="1:4">
      <c r="A12" s="74" t="s">
        <v>0</v>
      </c>
      <c r="B12" s="75" t="s">
        <v>16</v>
      </c>
      <c r="C12" s="75" t="s">
        <v>62</v>
      </c>
      <c r="D12" s="78" t="s">
        <v>230</v>
      </c>
    </row>
    <row r="13" spans="1:4" ht="60">
      <c r="A13" s="76">
        <v>4376632023</v>
      </c>
      <c r="B13" s="77" t="s">
        <v>155</v>
      </c>
      <c r="C13" s="73" t="s">
        <v>286</v>
      </c>
      <c r="D13" s="73" t="s">
        <v>299</v>
      </c>
    </row>
    <row r="14" spans="1:4" ht="60">
      <c r="A14" s="76">
        <v>4376922023</v>
      </c>
      <c r="B14" s="77" t="s">
        <v>155</v>
      </c>
      <c r="C14" s="73" t="s">
        <v>286</v>
      </c>
      <c r="D14" s="73" t="s">
        <v>296</v>
      </c>
    </row>
    <row r="15" spans="1:4" ht="60">
      <c r="A15" s="76">
        <v>4378022023</v>
      </c>
      <c r="B15" s="77" t="s">
        <v>129</v>
      </c>
      <c r="C15" s="73" t="s">
        <v>287</v>
      </c>
      <c r="D15" s="73" t="s">
        <v>297</v>
      </c>
    </row>
    <row r="16" spans="1:4" ht="60">
      <c r="A16" s="76">
        <v>4380402023</v>
      </c>
      <c r="B16" s="77" t="s">
        <v>155</v>
      </c>
      <c r="C16" s="73" t="s">
        <v>288</v>
      </c>
      <c r="D16" s="73" t="s">
        <v>298</v>
      </c>
    </row>
    <row r="17" spans="1:4" ht="60">
      <c r="A17" s="76">
        <v>4383152023</v>
      </c>
      <c r="B17" s="77" t="s">
        <v>155</v>
      </c>
      <c r="C17" s="73" t="s">
        <v>289</v>
      </c>
      <c r="D17" s="73" t="s">
        <v>300</v>
      </c>
    </row>
    <row r="18" spans="1:4" ht="150">
      <c r="A18" s="76">
        <v>4493782023</v>
      </c>
      <c r="B18" s="77" t="s">
        <v>150</v>
      </c>
      <c r="C18" s="73" t="s">
        <v>257</v>
      </c>
      <c r="D18" s="73" t="s">
        <v>303</v>
      </c>
    </row>
    <row r="19" spans="1:4" ht="135">
      <c r="A19" s="76">
        <v>4628452023</v>
      </c>
      <c r="B19" s="77" t="s">
        <v>150</v>
      </c>
      <c r="C19" s="73" t="s">
        <v>259</v>
      </c>
      <c r="D19" s="73" t="s">
        <v>303</v>
      </c>
    </row>
    <row r="20" spans="1:4" ht="75">
      <c r="A20" s="76">
        <v>4679442023</v>
      </c>
      <c r="B20" s="77" t="s">
        <v>129</v>
      </c>
      <c r="C20" s="73" t="s">
        <v>290</v>
      </c>
      <c r="D20" s="73" t="s">
        <v>301</v>
      </c>
    </row>
    <row r="21" spans="1:4" ht="60">
      <c r="A21" s="76">
        <v>4689122023</v>
      </c>
      <c r="B21" s="77" t="s">
        <v>155</v>
      </c>
      <c r="C21" s="73" t="s">
        <v>291</v>
      </c>
      <c r="D21" s="73" t="s">
        <v>302</v>
      </c>
    </row>
    <row r="22" spans="1:4" ht="45">
      <c r="A22" s="76">
        <v>4772942023</v>
      </c>
      <c r="B22" s="77" t="s">
        <v>155</v>
      </c>
      <c r="C22" s="73" t="s">
        <v>292</v>
      </c>
      <c r="D22" s="73" t="s">
        <v>293</v>
      </c>
    </row>
    <row r="23" spans="1:4">
      <c r="A23" s="69"/>
    </row>
    <row r="24" spans="1:4">
      <c r="A24" s="69"/>
    </row>
    <row r="25" spans="1:4">
      <c r="A25" s="69"/>
    </row>
    <row r="26" spans="1:4">
      <c r="A26" s="69"/>
    </row>
    <row r="27" spans="1:4">
      <c r="A27" s="69"/>
    </row>
    <row r="28" spans="1:4">
      <c r="A28" s="69"/>
    </row>
    <row r="29" spans="1:4">
      <c r="A29" s="69"/>
    </row>
    <row r="30" spans="1:4">
      <c r="A30" s="69"/>
    </row>
    <row r="31" spans="1:4">
      <c r="A31" s="69"/>
    </row>
    <row r="32" spans="1:4">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D16" sqref="D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6" customWidth="1"/>
    <col min="41" max="41" width="18" style="6" customWidth="1"/>
    <col min="42" max="42" width="22" style="6" customWidth="1"/>
    <col min="43" max="43" width="25.5703125" customWidth="1"/>
    <col min="44" max="44" width="23.42578125" style="6" customWidth="1"/>
    <col min="45" max="45" width="25.42578125" style="6" customWidth="1"/>
    <col min="46" max="46" width="26.42578125" style="6" customWidth="1"/>
    <col min="47" max="47" width="26.5703125" style="6" customWidth="1"/>
    <col min="48" max="48" width="27.42578125" style="6" customWidth="1"/>
    <col min="49" max="49" width="26.42578125" style="6" customWidth="1"/>
    <col min="50" max="50" width="19.85546875" style="6" customWidth="1"/>
    <col min="51" max="51" width="24.85546875" customWidth="1"/>
    <col min="52" max="52" width="24" customWidth="1"/>
    <col min="53" max="53" width="21.85546875" style="6" customWidth="1"/>
    <col min="54" max="54" width="18.85546875" style="6" customWidth="1"/>
    <col min="55" max="55" width="13.85546875" style="6" customWidth="1"/>
    <col min="56" max="56" width="13.85546875" customWidth="1"/>
    <col min="57" max="57" width="18.42578125" customWidth="1"/>
    <col min="59" max="59" width="22.85546875" customWidth="1"/>
    <col min="60" max="60" width="19.42578125" style="6"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6">
        <v>44559</v>
      </c>
      <c r="AN2" s="6">
        <v>44560</v>
      </c>
      <c r="AO2" s="9">
        <v>44559.565995370373</v>
      </c>
      <c r="AP2" s="6">
        <v>44560</v>
      </c>
      <c r="AR2" t="s">
        <v>113</v>
      </c>
      <c r="AS2" t="s">
        <v>113</v>
      </c>
      <c r="AT2" t="s">
        <v>113</v>
      </c>
      <c r="AU2" t="s">
        <v>113</v>
      </c>
      <c r="AV2" t="s">
        <v>113</v>
      </c>
      <c r="AW2" t="s">
        <v>113</v>
      </c>
      <c r="AX2" s="6">
        <v>44588</v>
      </c>
      <c r="AY2">
        <v>20</v>
      </c>
      <c r="BA2" t="s">
        <v>113</v>
      </c>
      <c r="BB2" s="9">
        <v>44559.597314814811</v>
      </c>
      <c r="BC2" t="s">
        <v>113</v>
      </c>
      <c r="BD2">
        <v>1</v>
      </c>
      <c r="BE2">
        <v>0</v>
      </c>
      <c r="BF2" t="s">
        <v>114</v>
      </c>
      <c r="BG2" t="s">
        <v>10</v>
      </c>
      <c r="BH2" s="6">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6">
        <v>44552</v>
      </c>
      <c r="AN3" s="6">
        <v>44553</v>
      </c>
      <c r="AO3" s="9">
        <v>44552.551435185182</v>
      </c>
      <c r="AP3" s="6">
        <v>44553</v>
      </c>
      <c r="AR3" t="s">
        <v>113</v>
      </c>
      <c r="AS3" t="s">
        <v>113</v>
      </c>
      <c r="AT3" t="s">
        <v>113</v>
      </c>
      <c r="AU3" t="s">
        <v>113</v>
      </c>
      <c r="AV3" t="s">
        <v>113</v>
      </c>
      <c r="AW3" t="s">
        <v>113</v>
      </c>
      <c r="AX3" s="6">
        <v>44581</v>
      </c>
      <c r="AY3">
        <v>20</v>
      </c>
      <c r="BA3" t="s">
        <v>113</v>
      </c>
      <c r="BB3" s="9">
        <v>44552.624745370369</v>
      </c>
      <c r="BC3" s="9">
        <v>44553.465138888889</v>
      </c>
      <c r="BD3">
        <v>1</v>
      </c>
      <c r="BE3">
        <v>0</v>
      </c>
      <c r="BF3" t="s">
        <v>114</v>
      </c>
      <c r="BG3" t="s">
        <v>10</v>
      </c>
      <c r="BH3" s="6">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6">
        <v>44552</v>
      </c>
      <c r="AN4" s="6">
        <v>44553</v>
      </c>
      <c r="AO4" s="9">
        <v>44552.501643518517</v>
      </c>
      <c r="AP4" s="6">
        <v>44553</v>
      </c>
      <c r="AR4" t="s">
        <v>113</v>
      </c>
      <c r="AS4" t="s">
        <v>113</v>
      </c>
      <c r="AT4" t="s">
        <v>113</v>
      </c>
      <c r="AU4" t="s">
        <v>113</v>
      </c>
      <c r="AV4" t="s">
        <v>113</v>
      </c>
      <c r="AW4" t="s">
        <v>113</v>
      </c>
      <c r="AX4" s="6">
        <v>44581</v>
      </c>
      <c r="AY4">
        <v>20</v>
      </c>
      <c r="BA4" t="s">
        <v>113</v>
      </c>
      <c r="BB4" s="9">
        <v>44552.627986111111</v>
      </c>
      <c r="BC4" t="s">
        <v>113</v>
      </c>
      <c r="BD4">
        <v>1</v>
      </c>
      <c r="BE4">
        <v>0</v>
      </c>
      <c r="BF4" t="s">
        <v>114</v>
      </c>
      <c r="BG4" t="s">
        <v>10</v>
      </c>
      <c r="BH4" s="6">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6">
        <v>44552</v>
      </c>
      <c r="AN5" s="6">
        <v>44553</v>
      </c>
      <c r="AO5" s="9">
        <v>44561.006863425922</v>
      </c>
      <c r="AP5" s="6">
        <v>44564</v>
      </c>
      <c r="AR5" t="s">
        <v>113</v>
      </c>
      <c r="AS5" t="s">
        <v>113</v>
      </c>
      <c r="AT5" t="s">
        <v>113</v>
      </c>
      <c r="AU5" t="s">
        <v>113</v>
      </c>
      <c r="AV5" t="s">
        <v>113</v>
      </c>
      <c r="AW5" t="s">
        <v>113</v>
      </c>
      <c r="AX5" s="6">
        <v>44592</v>
      </c>
      <c r="AY5">
        <v>20</v>
      </c>
      <c r="BA5" t="s">
        <v>113</v>
      </c>
      <c r="BB5" s="9">
        <v>44561.32303240741</v>
      </c>
      <c r="BC5" t="s">
        <v>113</v>
      </c>
      <c r="BD5">
        <v>1</v>
      </c>
      <c r="BE5">
        <v>0</v>
      </c>
      <c r="BF5" t="s">
        <v>114</v>
      </c>
      <c r="BG5" t="s">
        <v>10</v>
      </c>
      <c r="BH5" s="6">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6">
        <v>44535</v>
      </c>
      <c r="AN6" s="6">
        <v>44536</v>
      </c>
      <c r="AO6" s="9">
        <v>44536.44630787037</v>
      </c>
      <c r="AP6" s="6">
        <v>44537</v>
      </c>
      <c r="AR6" t="s">
        <v>113</v>
      </c>
      <c r="AS6" t="s">
        <v>113</v>
      </c>
      <c r="AT6" t="s">
        <v>113</v>
      </c>
      <c r="AU6" t="s">
        <v>113</v>
      </c>
      <c r="AV6" t="s">
        <v>113</v>
      </c>
      <c r="AW6" t="s">
        <v>113</v>
      </c>
      <c r="AX6" s="6">
        <v>44565</v>
      </c>
      <c r="AY6">
        <v>20</v>
      </c>
      <c r="BA6" t="s">
        <v>113</v>
      </c>
      <c r="BB6" s="9">
        <v>44536.50372685185</v>
      </c>
      <c r="BC6" t="s">
        <v>113</v>
      </c>
      <c r="BD6">
        <v>1</v>
      </c>
      <c r="BE6">
        <v>0</v>
      </c>
      <c r="BF6" t="s">
        <v>114</v>
      </c>
      <c r="BG6" t="s">
        <v>10</v>
      </c>
      <c r="BH6" s="6">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7"/>
    </row>
    <row r="10" spans="1:102" ht="60.75" customHeight="1">
      <c r="A10" s="4" t="s">
        <v>139</v>
      </c>
      <c r="B10" s="4" t="s">
        <v>140</v>
      </c>
      <c r="C10" s="4" t="s">
        <v>141</v>
      </c>
      <c r="D10" s="4" t="s">
        <v>142</v>
      </c>
      <c r="E10" s="4" t="s">
        <v>143</v>
      </c>
      <c r="F10" s="4" t="s">
        <v>144</v>
      </c>
      <c r="G10" s="4" t="s">
        <v>145</v>
      </c>
      <c r="H10" s="4"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8" t="s">
        <v>147</v>
      </c>
      <c r="B19" s="8" t="s">
        <v>5</v>
      </c>
      <c r="C19" s="8" t="s">
        <v>13</v>
      </c>
      <c r="D19" s="8" t="s">
        <v>14</v>
      </c>
      <c r="E19" s="8" t="s">
        <v>16</v>
      </c>
      <c r="F19" s="8" t="s">
        <v>18</v>
      </c>
      <c r="G19" s="8" t="s">
        <v>54</v>
      </c>
      <c r="H19" s="8"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acc.info.septiembre</vt:lpstr>
      <vt:lpstr>Comentario</vt:lpstr>
      <vt:lpstr>plantilla formula</vt:lpstr>
      <vt:lpstr>Análisis</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2023-11-07T19:10:38Z</dcterms:modified>
  <cp:category/>
  <cp:contentStatus/>
</cp:coreProperties>
</file>