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drawings/drawing4.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mc:AlternateContent xmlns:mc="http://schemas.openxmlformats.org/markup-compatibility/2006">
    <mc:Choice Requires="x15">
      <x15ac:absPath xmlns:x15ac="http://schemas.microsoft.com/office/spreadsheetml/2010/11/ac" url="C:\Users\Pmartinez\Downloads\"/>
    </mc:Choice>
  </mc:AlternateContent>
  <xr:revisionPtr revIDLastSave="0" documentId="13_ncr:1_{4DF9321E-6F83-4AA7-A430-15ECF405B079}" xr6:coauthVersionLast="36" xr6:coauthVersionMax="47" xr10:uidLastSave="{00000000-0000-0000-0000-000000000000}"/>
  <bookViews>
    <workbookView showHorizontalScroll="0" showVerticalScroll="0" showSheetTabs="0" xWindow="0" yWindow="0" windowWidth="16650" windowHeight="8085" tabRatio="874" xr2:uid="{00000000-000D-0000-FFFF-FFFF00000000}"/>
  </bookViews>
  <sheets>
    <sheet name="Portada" sheetId="32" r:id="rId1"/>
    <sheet name="base Solicitudes de Información" sheetId="30" r:id="rId2"/>
    <sheet name="solc. acc.info.enero" sheetId="39" r:id="rId3"/>
    <sheet name="Comentario" sheetId="34" r:id="rId4"/>
    <sheet name="plantilla formula" sheetId="38" r:id="rId5"/>
    <sheet name="Análisis" sheetId="35"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4">#REF!</definedName>
    <definedName name="ATENDIDO_POR">'[1]DATOS-MATRIZ'!$B$4:$B$10</definedName>
    <definedName name="CAMBIO_DE_USO_DE_LAS_ZONAS_O_BIENES_DE_USO_PÚBLICO" localSheetId="4">#REF!</definedName>
    <definedName name="CAMBIO_DE_USO_DE_LAS_ZONAS_O_BIENES_DE_USO_PÚBLICO">#REF!</definedName>
    <definedName name="CANAL_REG">'[2]DATOS-MATRIZ'!$A$4:$A$8</definedName>
    <definedName name="CANAL_REGISTRO" localSheetId="4">#REF!</definedName>
    <definedName name="CANAL_REGISTRO">#REF!</definedName>
    <definedName name="ESTRATO" localSheetId="4">#REF!</definedName>
    <definedName name="ESTRATO">#REF!</definedName>
    <definedName name="GRADO_VULNERABILIDAD" localSheetId="4">#REF!</definedName>
    <definedName name="GRADO_VULNERABILIDAD">#REF!</definedName>
    <definedName name="IDENT_POBLACIONAL" localSheetId="4">#REF!</definedName>
    <definedName name="IDENT_POBLACIONAL">'[1]DATOS-MATRIZ'!$H$4:$H$11</definedName>
    <definedName name="LOCALIDAD" localSheetId="4">#REF!</definedName>
    <definedName name="LOCALIDAD">'[1]DATOS-MATRIZ'!#REF!</definedName>
    <definedName name="MATERIAL_ENTREGADO" localSheetId="4">#REF!</definedName>
    <definedName name="MATERIAL_ENTREGADO">'[1]DATOS-MATRIZ'!$F$4:$F$6</definedName>
    <definedName name="MAYO" localSheetId="4">'[3]DATOS-MATRIZ'!#REF!</definedName>
    <definedName name="MAYO">'[3]DATOS-MATRIZ'!#REF!</definedName>
    <definedName name="PUNTO_ATENCION" localSheetId="4">#REF!</definedName>
    <definedName name="PUNTO_ATENCION">'[4]DATOS-MATRIZ'!$C$4:$C$11</definedName>
    <definedName name="RANGO_EDAD" localSheetId="4">#REF!</definedName>
    <definedName name="RANGO_EDAD">#REF!</definedName>
    <definedName name="SEXO" localSheetId="4">#REF!</definedName>
    <definedName name="SEXO">'[1]DATOS-MATRIZ'!$D$4:$D$8</definedName>
    <definedName name="TEMA" localSheetId="4">#REF!</definedName>
    <definedName name="TEMA">'[1]DATOS-MATRIZ'!$K$4:$K$74</definedName>
    <definedName name="TIPO_CONSULTA" localSheetId="4">#REF!</definedName>
    <definedName name="TIPO_CONSULTA">#REF!</definedName>
    <definedName name="TIPO_SOLICITUD" localSheetId="4">#REF!</definedName>
    <definedName name="TIPO_SOLICITUD">#REF!</definedName>
    <definedName name="tipopeticion">[5]Hoja3!$A$1:$C$11</definedName>
    <definedName name="TRAMITE_SERVICIO">'[1]DATOS-MATRIZ'!$T$4:$T$13</definedName>
  </definedNames>
  <calcPr calcId="191029"/>
  <pivotCaches>
    <pivotCache cacheId="0" r:id="rId14"/>
    <pivotCache cacheId="1" r:id="rId15"/>
    <pivotCache cacheId="2" r:id="rId1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38" l="1"/>
  <c r="Q7" i="38"/>
  <c r="Q8" i="38"/>
  <c r="Q9" i="38"/>
  <c r="Q10" i="38"/>
  <c r="Q11" i="38"/>
  <c r="Q5" i="38"/>
  <c r="C23" i="35"/>
  <c r="D23" i="35"/>
  <c r="F23" i="35"/>
  <c r="G23" i="35"/>
  <c r="L23" i="35"/>
  <c r="C24" i="35"/>
  <c r="D24" i="35"/>
  <c r="F24" i="35"/>
  <c r="G24" i="35"/>
  <c r="L24" i="35"/>
  <c r="C25" i="35"/>
  <c r="D25" i="35"/>
  <c r="F25" i="35"/>
  <c r="G25" i="35"/>
  <c r="L25" i="35"/>
  <c r="C26" i="35"/>
  <c r="D26" i="35"/>
  <c r="F26" i="35"/>
  <c r="G26" i="35"/>
  <c r="L26" i="35"/>
  <c r="C27" i="35"/>
  <c r="D27" i="35"/>
  <c r="F27" i="35"/>
  <c r="G27" i="35"/>
  <c r="L27" i="35"/>
  <c r="C28" i="35"/>
  <c r="D28" i="35"/>
  <c r="F28" i="35"/>
  <c r="G28" i="35"/>
  <c r="L28" i="35"/>
  <c r="C22" i="35"/>
  <c r="L6" i="38"/>
  <c r="L7" i="38"/>
  <c r="L8" i="38"/>
  <c r="L9" i="38"/>
  <c r="L10" i="38"/>
  <c r="L11" i="38"/>
  <c r="L5" i="38"/>
  <c r="M5" i="38" l="1"/>
  <c r="P5" i="38" s="1"/>
  <c r="J22" i="35" s="1"/>
  <c r="B4" i="39"/>
  <c r="B5" i="39"/>
  <c r="B6" i="39"/>
  <c r="B7" i="39"/>
  <c r="B8" i="39"/>
  <c r="B9" i="39"/>
  <c r="B21" i="30"/>
  <c r="C21" i="30"/>
  <c r="D21" i="30"/>
  <c r="E21" i="30"/>
  <c r="F21" i="30"/>
  <c r="H21" i="30"/>
  <c r="I21" i="30"/>
  <c r="B22" i="30"/>
  <c r="C22" i="30"/>
  <c r="D22" i="30"/>
  <c r="E22" i="30"/>
  <c r="F22" i="30"/>
  <c r="H22" i="30"/>
  <c r="I22" i="30"/>
  <c r="B23" i="30"/>
  <c r="C23" i="30"/>
  <c r="D23" i="30"/>
  <c r="E23" i="30"/>
  <c r="F23" i="30"/>
  <c r="H23" i="30"/>
  <c r="I23" i="30"/>
  <c r="B24" i="30"/>
  <c r="C24" i="30"/>
  <c r="D24" i="30"/>
  <c r="E24" i="30"/>
  <c r="F24" i="30"/>
  <c r="H24" i="30"/>
  <c r="I24" i="30"/>
  <c r="B25" i="30"/>
  <c r="C25" i="30"/>
  <c r="D25" i="30"/>
  <c r="E25" i="30"/>
  <c r="F25" i="30"/>
  <c r="H25" i="30"/>
  <c r="I25" i="30"/>
  <c r="B26" i="30"/>
  <c r="C26" i="30"/>
  <c r="D26" i="30"/>
  <c r="E26" i="30"/>
  <c r="F26" i="30"/>
  <c r="H26" i="30"/>
  <c r="I26" i="30"/>
  <c r="B3" i="39"/>
  <c r="I20" i="30"/>
  <c r="H20" i="30"/>
  <c r="F20" i="30"/>
  <c r="E20" i="30"/>
  <c r="D20" i="30"/>
  <c r="C20" i="30"/>
  <c r="B20" i="30"/>
  <c r="L22" i="35" l="1"/>
  <c r="F22" i="35" l="1"/>
  <c r="D22" i="35"/>
  <c r="G22" i="35" l="1"/>
  <c r="K5" i="38" l="1"/>
  <c r="H22" i="35" s="1"/>
  <c r="K6" i="38"/>
  <c r="H23" i="35" s="1"/>
  <c r="K7" i="38"/>
  <c r="H24" i="35" s="1"/>
  <c r="K8" i="38"/>
  <c r="H25" i="35" s="1"/>
  <c r="K9" i="38" l="1"/>
  <c r="H26" i="35" s="1"/>
  <c r="K10" i="38"/>
  <c r="H27" i="35" s="1"/>
  <c r="K11" i="38"/>
  <c r="H28" i="35" s="1"/>
  <c r="M6" i="38"/>
  <c r="P6" i="38" s="1"/>
  <c r="M7" i="38"/>
  <c r="P7" i="38" s="1"/>
  <c r="M8" i="38"/>
  <c r="P8" i="38" s="1"/>
  <c r="M9" i="38"/>
  <c r="P9" i="38" s="1"/>
  <c r="M10" i="38"/>
  <c r="P10" i="38" s="1"/>
  <c r="M11" i="38"/>
  <c r="P11" i="38" s="1"/>
  <c r="J27" i="35" l="1"/>
  <c r="E27" i="35"/>
  <c r="E26" i="35"/>
  <c r="J26" i="35"/>
  <c r="J28" i="35"/>
  <c r="E28" i="35"/>
  <c r="E25" i="35"/>
  <c r="J25" i="35"/>
  <c r="J24" i="35"/>
  <c r="E24" i="35"/>
  <c r="J23" i="35"/>
  <c r="E23" i="35"/>
  <c r="E22" i="35"/>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<sst xmlns="http://schemas.openxmlformats.org/spreadsheetml/2006/main" count="1028" uniqueCount="293">
  <si>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</si>
  <si>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</si>
  <si>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</si>
  <si>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</si>
  <si>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</si>
  <si>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</si>
  <si>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</si>
  <si>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</si>
  <si>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</si>
  <si>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</si>
  <si>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</si>
  <si>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</si>
  <si>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</si>
  <si>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</si>
  <si>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</si>
  <si>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</si>
  <si>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</si>
  <si>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</si>
  <si>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</si>
  <si>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</si>
  <si>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</si>
  <si>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</si>
  <si>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</si>
  <si>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</si>
  <si>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</si>
  <si>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</si>
  <si>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</si>
  <si>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</si>
  <si>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</si>
  <si>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</si>
  <si>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</si>
  <si>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</si>
  <si>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</si>
  <si>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</si>
  <si>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</si>
  <si>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</si>
  <si>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</si>
  <si>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</si>
  <si>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</si>
  <si>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</si>
  <si>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</si>
  <si>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</si>
  <si>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</si>
  <si>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</si>
  <si>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</si>
  <si>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</si>
  <si>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</si>
  <si>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</si>
  <si>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</si>
  <si>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</si>
  <si>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</si>
  <si>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</si>
  <si>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</si>
  <si>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</si>
  <si>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</si>
  <si>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</si>
  <si>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</si>
  <si>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</si>
  <si>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</si>
  <si>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</si>
  <si>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</si>
  <si>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</si>
  <si>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</si>
  <si>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</si>
  <si>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</si>
  <si>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</si>
  <si>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</si>
  <si>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</si>
  <si>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</si>
  <si>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</si>
  <si>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</si>
  <si>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</si>
  <si>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</si>
  <si>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</si>
  <si>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</si>
  <si>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</si>
  <si>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</si>
  <si>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</si>
  <si>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</si>
  <si>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</si>
  <si>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</si>
  <si>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</si>
  <si>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</si>
  <si>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</si>
  <si>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</si>
  <si>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</si>
  <si>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</si>
  <si>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</si>
  <si>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</si>
  <si>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</si>
  <si>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</si>
  <si>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</si>
  <si>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</si>
  <si>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</si>
  <si>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</si>
  <si>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</si>
  <si>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</si>
  <si>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</si>
  <si>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</si>
  <si>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</si>
  <si>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</si>
  <si>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</si>
  <si>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</si>
  <si>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</si>
  <si>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</si>
  <si>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</si>
  <si>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</si>
  <si>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</si>
  <si>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</si>
  <si>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</si>
  <si>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</si>
  <si>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</si>
  <si>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</si>
  <si>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</si>
  <si>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</si>
  <si>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</si>
  <si>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</si>
  <si>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</si>
  <si>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</si>
  <si>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</si>
  <si>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</si>
  <si>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</si>
  <si>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</si>
  <si>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</si>
  <si>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</si>
  <si>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</si>
  <si>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</si>
  <si>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</si>
  <si>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</si>
  <si>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</si>
  <si>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</si>
  <si>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</si>
  <si>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</si>
  <si>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</si>
  <si>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</si>
  <si>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</si>
  <si>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</si>
  <si>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</si>
  <si>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</si>
  <si>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</si>
  <si>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</si>
  <si>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</si>
  <si>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</si>
  <si>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</si>
  <si>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</si>
  <si>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</si>
  <si>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</si>
  <si>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</si>
  <si>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</si>
  <si>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</si>
  <si>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</si>
  <si>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</si>
  <si>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</si>
  <si>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</si>
  <si>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</si>
  <si>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</si>
  <si>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</si>
  <si>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</si>
  <si>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</si>
  <si>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</si>
  <si>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</si>
  <si>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</si>
  <si>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</si>
  <si>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</si>
  <si>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</si>
  <si>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</si>
  <si>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</si>
  <si>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</si>
  <si>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</si>
  <si>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</si>
  <si>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</si>
  <si>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</si>
  <si>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</si>
  <si>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</si>
  <si>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</si>
  <si>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</si>
  <si>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</si>
  <si>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</si>
  <si>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</si>
  <si>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</si>
  <si>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</si>
  <si>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</si>
  <si>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</si>
  <si>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</si>
  <si>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</si>
  <si>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</si>
  <si>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</si>
  <si>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</si>
  <si>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</si>
  <si>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</si>
  <si>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</si>
  <si>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r>
      <rPr>
        <sz val="12"/>
        <color theme="1"/>
        <rFont val="Museo Sans 300"/>
        <family val="3"/>
      </rPr>
      <t xml:space="preserve">De conformidad con lo establecido en el artículo 5 del Decreto 491 de 2020 para las solicitudes de información radicadas durante la emergencia sanitaria, el tiempo de respuesta es era de veinte (20) días hábiles. Sin embargo, de acuerdo a las disposiciones de la Ley 2207 de 2022 </t>
    </r>
    <r>
      <rPr>
        <i/>
        <sz val="12"/>
        <color theme="2" tint="-0.749992370372631"/>
        <rFont val="Museo Sans 300"/>
        <family val="3"/>
      </rPr>
      <t>“Por medio del cual se modifica el Decreto legislativo 491 de 2020”, que derogó el articulo 2 y 3 del Decreto 491 de 2020 donde se ampliaban los términos de respuesta por emergencia sanitaria y el retorno a los tiempos establecidos en la Ley 1755 del 2015."</t>
    </r>
    <r>
      <rPr>
        <sz val="12"/>
        <color theme="1"/>
        <rFont val="Museo Sans 300"/>
        <family val="3"/>
      </rPr>
      <t xml:space="preserve"> el cuál, deroga el artículo 5 del Decreto 491 de 2020 los tiempos otorgados para las peticiones radicadas durante la emergencia sanitaria y retoma los tiempos de respuesta establecidos en la Ley 1755 del 2015 desde el 18 de mayo en adelante.</t>
    </r>
    <r>
      <rPr>
        <b/>
        <sz val="12"/>
        <color theme="1"/>
        <rFont val="Museo Sans 300"/>
        <family val="3"/>
      </rPr>
      <t xml:space="preserve">
</t>
    </r>
    <r>
      <rPr>
        <sz val="12"/>
        <color theme="1"/>
        <rFont val="Museo Sans 300"/>
        <family val="3"/>
      </rPr>
      <t>Es de aclarar que las peticiones que ingresaron hasta el 17 de mayo, estan cobijadas por el Decreto 491 del 2022, las recibidas desde el 18 de mayo en adelante, aplica los términos de respuesta de la Ley 1755 del 2015. Por tanto al retomar el término legal establecido las solicitudes de acceso a la información son de</t>
    </r>
    <r>
      <rPr>
        <b/>
        <sz val="12"/>
        <color theme="1"/>
        <rFont val="Museo Sans 300"/>
        <family val="3"/>
      </rPr>
      <t xml:space="preserve"> diez (10) días hábiles.</t>
    </r>
  </si>
  <si>
    <t>La Defensoría del Espacio Público, conforme a la Ley de transparencia 1712 de 2014,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</si>
  <si>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</si>
  <si>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</si>
  <si>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</si>
  <si>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</si>
  <si>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</si>
  <si>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</si>
  <si>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</si>
  <si>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</si>
  <si>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</si>
  <si>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</si>
  <si>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</si>
  <si>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</si>
  <si>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</si>
  <si>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</si>
  <si>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</si>
  <si>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</si>
  <si>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</si>
  <si>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</si>
  <si>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</si>
  <si>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</si>
  <si>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(en blanco)</t>
  </si>
  <si>
    <t>En trámite - Por respuesta parcial</t>
  </si>
  <si>
    <t>Estado actual en sistema (verificación manual)</t>
  </si>
  <si>
    <t>Etiquetas de fila</t>
  </si>
  <si>
    <t>Total general</t>
  </si>
  <si>
    <t>Cuenta de Estado petición final
Estado de la petición en el último día  del mes</t>
  </si>
  <si>
    <t>PARA EL ANALISIS</t>
  </si>
  <si>
    <t>Solucionado - Por respuesta definitiva</t>
  </si>
  <si>
    <t>Enero 2024</t>
  </si>
  <si>
    <t>GESTION FINANCIERA</t>
  </si>
  <si>
    <t>PRESUPUESTO DE INVERSION</t>
  </si>
  <si>
    <t>INFORMACION SOBRE FUNCIONES Y PRESUPUESTO DEL DISTRITO Y ENTIDADES RELACIONADAS. VER ADJUNTO</t>
  </si>
  <si>
    <t>SOPORTE</t>
  </si>
  <si>
    <t/>
  </si>
  <si>
    <t>TALENTO HUMANO Y CONTRATACION</t>
  </si>
  <si>
    <t>ADMINISTRACION DE PERSONAL</t>
  </si>
  <si>
    <t xml:space="preserve">BOGOTA D.C.  17 DE ENERO DE 2024   DOCTORA  DIANA MARIA CAMARGO PULIDO SUBDIRECTORA DE GESTION CORPORATIVA DEPARTAMENTO ADMINISTRATIVO DE LA DEFENSORIA DEL ESPACIO PUBLICO (DADEP) ALCALDIA MAYOR DE BOGOTA D.C. BOGOTA    ASUNTO   SOLICITUD DE COPIA DE HOJA DE VIDA DE FUNCIONARIOS ADMINISTRACION DISTRITAL PARA INVESTIGACION DE TESIS DE MAESTRIA  CORDIAL SALUDO   ME PERMITO DIRIGIRME A USTED EN CALIDAD DE ESTUDIANTE  MI NOMBRE ES CARMEN ELENA BERNAL ANDRADE  IDENTIFICADA CON CEDULA 43618529  ESTUDIANTE DE LA MAESTRIA EN GOBIERNO Y POLITICAS PUBLICAS DE LA UNIVERSIDAD EXTERNADO DE COLOMBIA. EN EL MARCO DE MI INVESTIGACION PARA LA TESIS DE MAESTRIA  CENTRADA EN LA IDENTIFICACION DE LAS IDEAS QUE INSPIRARON LOS PROGRAMAS PARA LA ATENCION DE VENDEDORES INFORMALES EN EL ESPACIO PUBLICO EN BOGOTA Y SUS DIFERENCIAS EN CADA UNO DE LOS GOBIERNOS DISTRITALES DESDE 2004 HASTA 2023  NECESITO ACCEDER A UNA COPIA DE LAS HOJAS DE VIDA SIDEAP DE LOS PROFESIONALES QUE EJERCIERON CARGOS DE GERENCIA PUBLICA Y/O DE LIBRE NOMBRAMIENTO Y REMOCION EN LA ADMINISTRACION DISTRITAL DURANTE DICHO PERIODO.  CONSIDERO FUNDAMENTAL PARA EL ANALISIS CARACTERIZAR DESDE LOS CONOCIMIENTOS Y EXPERIENCIA A LOS FUNCIONARIOS QUE TOMARON DECISIONES FRENTE A PROGRAMAS DE LA ADMINISTRACION DISTRITAL.  CONFORME AL CONCEPTO DEL DASCD RADICADO N° 2-2024-634 DEL 17 DE ENERO DE 2024 (ADJUNTO)  EN EL CUAL SE INDICA   ?(?)  LAS COPIAS DE LAS HOJAS DE VIDA DE LOS PROFESIONALES QUE EJERCIERON CARGOS DE GERENCIA PUBLICA Y/O DE LIBRE NOMBRAMIENTO Y REMOCION EN LA ADMINISTRACION DISTRITAL DURANTE EL PERIODO 2004-2023  SE CONSERVAN DIRECTAMENTE EN LAS DIFERENTES ENTIDADES U ORGANISMOS DISTRITALES DE SU INTERES  QUIENES CONFORME A LO DISPUESTO EN LA MENCIONADA SENTENCIA C-326 DE 1997 DE LA CORTE CONSTITUCIONAL  DEBERAN SUMINISTRAR LA INFORMACION DE CARACTER ACADEMICO Y LABORAL  TODA VEZ QUE  LA MISMA NO ESTA SUSTRAIDA AL CONOCIMIENTO PUBLICO.?  EN ESTE SENTIDO  SOLICITO ACCEDER A UNA COPIA DE LA HOJA DE VIDA SIDEAP EN SU ULTIMA VERSION  QUE CORRESPONDE A LA SIGUIENTE RELACION DE FUNCIONARIOS TITULARES DEL CARGO  DE ACUERDO CON LA RESPUESTA QUE FUE PROPORCIONADA CON EL DADEP CON RADICADO N° 20244010000501 DEL 02 DE ENERO DE 2024   (RELACION ADJUNTA).  AGRADEZCO DE ANTEMANO SU COLABORACION  LA CUAL SERA INVALUABLE PARA EL EXITO DE MI INVESTIGACION. ESTOY DISPUESTA A CUBRIR CUALQUIER COSTO ASOCIADO CON LA OBTENCION DE DICHA INFORMACION Y A SEGUIR CUALQUIER PROCEDIMIENTO NECESARIO PARA FACILITAR ESTE PROCESO.  QUEDO A LA ESPERA DE SU RESPUESTA Y AGRADECERIA CUALQUIER ORIENTACION ADICIONAL QUE PUEDA PROPORCIONARME.  ATENTAMENTE     CARMEN ELENA BERNAL ANDRADE CEDULA 43618529 ESTUDIANTE DE MAESTRIA EN GOBIERNO Y POLITICAS PUBLICAS FACULTAD DE FINANZAS  GOBIERNO Y RELACIONES INTERNACIONALES UNIVERSIDAD EXTERNADO DE COLOMBIA CORREOS   CELENA.BERNAL@GMAIL.COM  CARMEN.BERNAL@EST.UEXTERNADO.EDU.CO CELULAR   3155484927    </t>
  </si>
  <si>
    <t>CARMEN ELENA BERNAL ANDRADE</t>
  </si>
  <si>
    <t>No brinda informacion</t>
  </si>
  <si>
    <t>celena.bernal@gmail.com</t>
  </si>
  <si>
    <t>Se asigna a la Subdireccion Administrativa y Financiera mediante radicado Orfeo 20242400019002</t>
  </si>
  <si>
    <t xml:space="preserve">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</si>
  <si>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WEB SERVICE</t>
  </si>
  <si>
    <t>E-MAIL</t>
  </si>
  <si>
    <t>Solicitud Aclaracion</t>
  </si>
  <si>
    <t>CONSULTA DEL SISTEMA DE INFORMACION DEL ARBOLADO URBANO (SIGAU)</t>
  </si>
  <si>
    <t>2024JBB41003681</t>
  </si>
  <si>
    <t xml:space="preserve">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</si>
  <si>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LEONILDE  PULIDO LOZANO</t>
  </si>
  <si>
    <t>bvilanovaii@gmail.com</t>
  </si>
  <si>
    <t>IDIGER</t>
  </si>
  <si>
    <t>Por el distrito</t>
  </si>
  <si>
    <t xml:space="preserve">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</si>
  <si>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BOGOTA DC ENERO 15 DE 2024. SENORES ALCALDIA LOCAL DE FONTIBON SECRETARIA MOVILIDAD CIUDAD ASUNTO  SOLICITUD RESPUESTA RADICADO 20235930365881 YO OSCAR GUERRERO ORTIZ  ACTUANDO EN REPRESENTACION DEL CONJUNTO RESIDENCIAL TORREHAYUELOS  EN LA CIUDAD DE BOGOTA CARRERA 80 A NO.17 - 85  CONCURRO ANTE ESTAS OFICINAS CON EL PROPOSITO DE HACER NUEVAMENTE LA SIGUIENTE SOLICITUD  CONSIDERACIONES PRELIMINARES Y RAZONES QUE SUSTENTAN ESTA SOLICITUD. 1. NUESTRO CONJUNTO SE ENCUENTRA UBICADO SOBRE LA CARRERA 80 A ENTRE LAS CALLES 19 Y CALLE 13 DE LA CIUDAD DE BOGOTA EN EL SECTOR HAYUELOS. 2. DESDE HACE VARIOS MESES SE HA PRESENTADO EL ESTACIONAMIENTO Y VENTA DE COMIDA EN HORAS DE LA NOCHE DE LA CAMIONETA DE TRAILER CON PLACAS FTQ503  OBSTACULIZANDO EL LIBRE ACCESO DE VEHICULOS EN LA CRA 80ª. PONIENDO EN RIESGO TODA SITUACION DE URGENCIA (AMBULANCIA ? BOMBEROS  PATRULLAS ETC.) 3. LA CRA 80ª ES UNA CALLE CIEGA LA CUAL NO CUENTA CON LAS MEDIDAS PARA EL LIBRE PASO DE DOS VEHICULOS EN LOS DIFERENTES CONSTADOS. OBJETO DE ESTA PETICION DE ACUERDO A LA RESPUESTA RECIBIDA BAJO EL RADICADO NO. 20235930365881  SOLICITO SE ME DE RESPUESTA A LA INSPECCION QUE SE NOS INFORMO SE LLEVARIA A CABO EN EL MES DE AGOSTO DEL ANO 2023  ?EN EL CONJUNTO RESIDENCIAL TORREHAYUELOS UBICADO EN LA CRA 80 A NO.17 -85- HAYUELOS BOGOTA  ASI MISMO DE LAS INSPECCIONES REALIZADAS POR EL COMANDANTE DE LA ESTACION DE POLICIA DE LA LOCALIDAD DE NIT  900.486.650-8 CRA. 80 A NO. 17-85 TEL  3162882483 FONTIBON MEDIANTE EL COMUNICADO NO. RAD. 20235930365871 DEL 22 DE JULIO DEL ANO 2023.? LO ANTERIOR CON EL FIN DE DETERMINAR POR QUE AUN LUEGO DE VARIOS MESES DE ENVIO DEL COMUNICADO AUN CONTAMOS CON EL ESTACIONAMIENTO DE DICHO VEHICULO. . EL SUSCRITO OSCAR GUERRERO ORTIZ REPRESENTANTE LEGAL CONJUNTO TORREHAYUELOS PH EN LA CARRERA 80 A NO.17 85 BOGOTA  CORREO ELECTRONICO  CONJUNTOTORREHAYUELOS@GMAIL.COM</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</si>
  <si>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</si>
  <si>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Juridica</t>
  </si>
  <si>
    <t>En representacion de</t>
  </si>
  <si>
    <t>NIT</t>
  </si>
  <si>
    <t xml:space="preserve">C.R. TORREHAYUELOS   </t>
  </si>
  <si>
    <t>conjuntotorrehayuelos@gmail.com</t>
  </si>
  <si>
    <t xml:space="preserve"> PARA LOS PREDIOS UBICADOS EN EL BARRIO CATALINA 1ER SECTOR EN LA LOCALIDAD DE KENNEDY EN LA DIRECCION CARRERA 78G ENTRE CALLES 51A Y 51B SUR 24 SOLICITO INFORMACION SOBRE LO SIGUIENTE  ACTIVIDADES ECONOMICAS PERMITIDAS   USO DE SUELOS PERMITIDO DE ACUERDO CON LA NORMATIVIDAD DE USOS DEL SUELO VIGENTE  USO AUTORIZADO DE ESPACIOS PUBLICOS (ANDENES Y VIAS PRINCIPALES) Y NIVELES DE RUIDOS LEGITIMOS</t>
  </si>
  <si>
    <t>48 - TIMIZA</t>
  </si>
  <si>
    <t>CATALINA</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</si>
  <si>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</si>
  <si>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MARICELLA  ROJAS MARIN</t>
  </si>
  <si>
    <t>maricellarojasm@gmail.com</t>
  </si>
  <si>
    <t>KR 78G 51A 24 SUR</t>
  </si>
  <si>
    <t xml:space="preserve">EL PARQUE DEL BARRIO RIONEGRO UBICADO SOBRE LA KR 56 CON CL 94 SE ESTA CONVIRTIENDO EN FOCO DE DISTINTAS PROBLEMATICAS ALGUNAS DE ELLAS INCLUYEN LA  ACUMULACION DE RESIDUOS SOLIDOS Y VOLUMINOSOS PRESENCIA DE POBLACION RECICLADORA Y HABITANTES EN CALLE QUIENES A SU VEZ REALIZAN NECESIDADES FISIOLOGICAS EN EL LUGAR Y CONSUMEN SUSTANCIAS PSICOACTIVAS.ANTERIORMENTE  EL LUGAR SE ENCONTRABA RODEADO DE REJAS  QUE HAN SIDO VANDALIZADAS Y RETIRADAS ESTO SE VIENE PRESENTANDO DESDE HACE 7 MESES CON MAYOR FRECUENCIA  AFECTANDO A LA COMUNIDAD RESIDENTE ALEDANA Y COMUNIDAD EDUCATIVA DE LAS DOS SEDES DEL COLEGIO DOMINGO FAUSTINO SARMIENTO. LA EXTENSION TERRITORIAL ABARCA LA KR 56 CON CL 94B  KR 56 CON CL 94 Y DG 94 BIS CON KR 56. ALGUNAS PERSONAS DE LA COMUNIDAD HAN PRESENTADO DERECHOS DE PETICION SOLICITANDO LA RECUPERACION DEL LUGAR ESPECIFICAMENTE A ALCALDIA LOCAL Y DADEP SIN EMBARGO  NO SE HA OBTENIDO RESPUESTA EFECTIVA. ESTO AFECTA EN VARIOS ASPECTOS  LA CONTAMINACION GENERADA EN EL AMBIENTE POR LA PROMOCION DE TODO TIPO DE RESIDUOS  PROBLEMAS POR LA PERCEPCION DE INSEGURIDAD  RIESGOS DE LESIONES POR LA PRESENCIA DE HURTOS E IMPACTO EN LA INACTIVIDAD FISICA POR NO UTILIZAR ESTE ESPACIO POR LA COMUNIDAD EN GENERAL  SE SOLICITA INFORMACION SOBRE LAS ACCIONES QUE SE PRETENDEN REALIZAR PARA GENERAR LA RECUPERACION DEL PARQUE PARA USO DE LA COMUNIDAD.   </t>
  </si>
  <si>
    <t>21 - LOS ANDES</t>
  </si>
  <si>
    <t>RIONEGRO</t>
  </si>
  <si>
    <t xml:space="preserve">LEIDY  GARZON </t>
  </si>
  <si>
    <t>trabajosocialnortevspc@gmail.com</t>
  </si>
  <si>
    <t>RETIRARON UN TRAILER DE COMIDAS  Y NO SE LA UBICACION NO ME HAN NOTIFICADO</t>
  </si>
  <si>
    <t>07 - BOSA</t>
  </si>
  <si>
    <t>85 - BOSA CENTRAL</t>
  </si>
  <si>
    <t>SAN DIEGO-BOSA</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</si>
  <si>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</si>
  <si>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RONAL YESID LOPEZ CUELLAR</t>
  </si>
  <si>
    <t>anagonzape@gmail.com</t>
  </si>
  <si>
    <t>Columna1</t>
  </si>
  <si>
    <t>Columna2</t>
  </si>
  <si>
    <t>Columna3</t>
  </si>
  <si>
    <t>BOGOTA D.C.  17 DE ENERO DE 2024   DOCTORA  DIANA MARIA CAMARGO PULIDO SUBDIRECTORA DE GESTION CORPORATIVA DEPARTAMENTO ADMINISTRATIVO DE LA DEFENSORIA DEL ESPACIO PUBLICO (DADEP) ALCALDIA MAYOR DE BOGOTA D.C. BOGOTA    ASUNTO   SOLICITUD DE COPIA DE HOJA DE VIDA DE FUNCIONARIOS ADMINISTRACION DISTRITAL PARA INVESTIGACION DE TESIS DE MAESTRIA  CORDIAL SALUDO   ME PERMITO DIRIGIRME A USTED EN CALIDAD DE ESTUDIANTE  MI NOMBRE ES XXXXXXXXXXXX  IDENTIFICADA CON CEDULA XXXXXX ESTUDIANTE DE LA MAESTRIA EN GOBIERNO Y POLITICAS PUBLICAS DE LA UNIVERSIDAD EXTERNADO DE COLOMBIA. EN EL MARCO DE MI INVESTIGACION PARA LA TESIS DE MAESTRIA  CENTRADA EN LA IDENTIFICACION DE LAS IDEAS QUE INSPIRARON LOS PROGRAMAS PARA LA ATENCION DE VENDEDORES INFORMALES EN EL ESPACIO PUBLICO EN BOGOTA Y SUS DIFERENCIAS EN CADA UNO DE LOS GOBIERNOS DISTRITALES DESDE 2004 HASTA 2023  NECESITO ACCEDER A UNA COPIA DE LAS HOJAS DE VIDA SIDEAP DE LOS PROFESIONALES QUE EJERCIERON CARGOS DE GERENCIA PUBLICA Y/O DE LIBRE NOMBRAMIENTO Y REMOCION EN LA ADMINISTRACION DISTRITAL DURANTE DICHO PERIODO.  CONSIDERO FUNDAMENTAL PARA EL ANALISIS CARACTERIZAR DESDE LOS CONOCIMIENTOS Y EXPERIENCIA A LOS FUNCIONARIOS QUE TOMARON DECISIONES FRENTE A PROGRAMAS DE LA ADMINISTRACION DISTRITAL.  CONFORME AL CONCEPTO DEL DASCD RADICADO N° 2-2024-634 DEL 17 DE ENERO DE 2024 (ADJUNTO)  EN EL CUAL SE INDICA   ?(?)  LAS COPIAS DE LAS HOJAS DE VIDA DE LOS PROFESIONALES QUE EJERCIERON CARGOS DE GERENCIA PUBLICA Y/O DE LIBRE NOMBRAMIENTO Y REMOCION EN LA ADMINISTRACION DISTRITAL DURANTE EL PERIODO 2004-2023  SE CONSERVAN DIRECTAMENTE EN LAS DIFERENTES ENTIDADES U ORGANISMOS DISTRITALES DE SU INTERES  QUIENES CONFORME A LO DISPUESTO EN LA MENCIONADA SENTENCIA C-326 DE 1997 DE LA CORTE CONSTITUCIONAL  DEBERAN SUMINISTRAR LA INFORMACION DE CARACTER ACADEMICO Y LABORAL  TODA VEZ QUE  LA MISMA NO ESTA SUSTRAIDA AL CONOCIMIENTO PUBLICO.?  EN ESTE SENTIDO  SOLICITO ACCEDER A UNA COPIA DE LA HOJA DE VIDA SIDEAP EN SU ULTIMA VERSION  QUE CORRESPONDE A LA SIGUIENTE RELACION DE FUNCIONARIOS TITULARES DEL CARGO  DE ACUERDO CON LA RESPUESTA QUE FUE PROPORCIONADA CON EL DADEP CON RADICADO N° 20244010000501 DEL 02 DE ENERO DE 2024   (RELACION ADJUNTA).  AGRADEZCO DE ANTEMANO SU COLABORACION  LA CUAL SERA INVALUABLE PARA EL EXITO DE MI INVESTIGACION. ESTOY DISPUESTA A CUBRIR CUALQUIER COSTO ASOCIADO CON LA OBTENCION DE DICHA INFORMACION Y A SEGUIR CUALQUIER PROCEDIMIENTO NECESARIO PARA FACILITAR ESTE PROCESO.  QUEDO A LA ESPERA DE SU RESPUESTA Y AGRADECERIA CUALQUIER ORIENTACION ADICIONAL QUE PUEDA PROPORCIONARME.  ATENTAMENTE     XXXXXXXXXXXXXXXXX CEDULA XXXXXXXXX ESTUDIANTE DE MAESTRIA EN GOBIERNO Y POLITICAS PUBLICAS FACULTAD DE FINANZAS  GOBIERNO Y RELACIONES INTERNACIONALES UNIVERSIDAD EXTERNADO DE COLOMBIA CORREOS   XXXXXXXXXXX.COM  XXXXXXXXXXXXXX CELULAR   XXXXXXXXX</t>
  </si>
  <si>
    <t>BOGOTA DC ENERO 15 DE 2024. SENORES ALCALDIA LOCAL DE FONTIBON SECRETARIA MOVILIDAD CIUDAD ASUNTO  SOLICITUD RESPUESTA RADICADO 20235930365881 YO XXXXXXXXXXXXXX  ACTUANDO EN REPRESENTACION DEL CONJUNTO RESIDENCIAL XXXXXXXXXXXXXXX  EN LA CIUDAD DE BOGOTA XXXXXXXXX  CONCURRO ANTE ESTAS OFICINAS CON EL PROPOSITO DE HACER NUEVAMENTE LA SIGUIENTE SOLICITUD  CONSIDERACIONES PRELIMINARES Y RAZONES QUE SUSTENTAN ESTA SOLICITUD. 1. NUESTRO CONJUNTO SE ENCUENTRA UBICADO SOBRE LA CARRERA 80 A ENTRE LAS CALLES 19 Y CALLE 13 DE LA CIUDAD DE BOGOTA EN EL SECTOR HAYUELOS. 2. DESDE HACE VARIOS MESES SE HA PRESENTADO EL ESTACIONAMIENTO Y VENTA DE COMIDA EN HORAS DE LA NOCHE DE LA CAMIONETA DE TRAILER CON PLACAS FTQ503  OBSTACULIZANDO EL LIBRE ACCESO DE VEHICULOS EN LA CRA 80ª. PONIENDO EN RIESGO TODA SITUACION DE URGENCIA (AMBULANCIA ? BOMBEROS  PATRULLAS ETC.) 3. LA CRA 80ª ES UNA CALLE CIEGA LA CUAL NO CUENTA CON LAS MEDIDAS PARA EL LIBRE PASO DE DOS VEHICULOS EN LOS DIFERENTES CONSTADOS. OBJETO DE ESTA PETICION DE ACUERDO A LA RESPUESTA RECIBIDA BAJO EL RADICADO NO. 20235930365881  SOLICITO SE ME DE RESPUESTA A LA INSPECCION QUE SE NOS INFORMO SE LLEVARIA A CABO EN EL MES DE AGOSTO DEL ANO 2023  ?EN EL CONJUNTO RESIDENCIAL TORREHAYUELOS UBICADO EN LA CRA 80 A NO.17 -85- HAYUELOS BOGOTA  ASI MISMO DE LAS INSPECCIONES REALIZADAS POR EL COMANDANTE DE LA ESTACION DE POLICIA DE LA LOCALIDAD DE NIT  XXXXXXXXXXXXXXXXX TEL  XXXXXXXX FONTIBON MEDIANTE EL COMUNICADO NO. RAD. 20235930365871 DEL 22 DE JULIO DEL ANO 2023.? LO ANTERIOR CON EL FIN DE DETERMINAR POR QUE AUN LUEGO DE VARIOS MESES DE ENVIO DEL COMUNICADO AUN CONTAMOS CON EL ESTACIONAMIENTO DE DICHO VEHICULO. . EL SUSCRITO XXXXXXXXXX REPRESENTANTE LEGAL CONJUNTO TORREHAYUELOS PH EN LA CARRERA 80 A NO.17 85 BOGOTA  CORREO ELECTRONICO  XXXXXXXX</t>
  </si>
  <si>
    <r>
      <t>Durante el mes de enero de 2024, se recibieron</t>
    </r>
    <r>
      <rPr>
        <b/>
        <sz val="12"/>
        <rFont val="Museo Sans 300"/>
        <family val="3"/>
      </rPr>
      <t xml:space="preserve"> siete  (07) solicitudes</t>
    </r>
    <r>
      <rPr>
        <sz val="12"/>
        <rFont val="Museo Sans 300"/>
        <family val="3"/>
      </rPr>
      <t xml:space="preserve"> clasificadas como de acceso a la información.
</t>
    </r>
  </si>
  <si>
    <t>El estado en el cual se encuentran las solicitudes clasificadas como de acceso a la información, es el que se detalla a continuación:
► Cinco (05)  se trasladaron a otras entidades por competencia.
► Siete (07)  Respondidas a la fecha del reporte.</t>
  </si>
  <si>
    <t>festivos 2024</t>
  </si>
  <si>
    <t>Reciba un cordial saludo Apreciado ciudadano (a)  Su solicitud ha sido asignada a la Subdireccion de Gestion Corporativa de la Defensoria del Espacio Publico con el radicado Orfeo Dadep No. 20244000011152 Puede hacer seguimiento a su solicitud a traves d</t>
  </si>
  <si>
    <t>Se asignó a la entidad y se respondió en términos. Se da respuesta mediante radicado20244010007891</t>
  </si>
  <si>
    <t>Reciba un cordial saludo Apreciado ciudadano (a)  Su solicitud ha sido asignada a la Subdireccion de Gestion Corporativa de la Defensoria del Espacio Publico con el radicado Orfeo Dadep No. 20244000010012 Puede hacer seguimiento a su solicitud a traves d</t>
  </si>
  <si>
    <t>Se asignó a la entidad y se respondió en términos. Se da respuesta mediante radicado 20244010010351</t>
  </si>
  <si>
    <t>Se trasladó por competencia,a la Secretaria Distrital de Gobierno -Alcaldia Local  para que proceda de conformidad con sus competencias</t>
  </si>
  <si>
    <t>Reciba un cordial saludo  apreciado Ciudadano(a) Una vez analizada su peticion y de acuerdo con el articulo 21 de la Ley 1755 de 2015  trasladamos su caso al Instituto Distrital de Gestion de Riesgos y Cambio Climatico-IDIGER  para que proceda de conform</t>
  </si>
  <si>
    <t>Se trasladó por competencia, al Instituto Distrital de Gestion de Riesgos y Cambio Climatico-IDIGER  para que proceda de conformidad con sus competencias.</t>
  </si>
  <si>
    <t>Se trasladó por competencia,a  la Secretaria Distrital de Gobierno -Alcaldia Local  para que proceda de conformidad con sus competencias.</t>
  </si>
  <si>
    <t>Se trasladó por competencia,ala Secretaria Distrital de Gobierno -Alcaldia Local  para que proceda de conformidad con sus competencias.</t>
  </si>
  <si>
    <r>
      <rPr>
        <b/>
        <sz val="14"/>
        <color theme="1"/>
        <rFont val="Calibri"/>
        <family val="2"/>
        <scheme val="minor"/>
      </rPr>
      <t>REPORTE  GESTIÓN DE PETICIONES</t>
    </r>
    <r>
      <rPr>
        <sz val="11"/>
        <color theme="1"/>
        <rFont val="Calibri"/>
        <family val="2"/>
        <scheme val="minor"/>
      </rPr>
      <t xml:space="preserve">
Fecha:  2024-01-01    a   2024-01-31
Estado de Petición:  Al Periodo
</t>
    </r>
  </si>
  <si>
    <r>
      <rPr>
        <b/>
        <sz val="11"/>
        <color theme="1"/>
        <rFont val="Calibri"/>
        <family val="2"/>
        <scheme val="minor"/>
      </rPr>
      <t>Fecha de Elaboración 6</t>
    </r>
    <r>
      <rPr>
        <sz val="11"/>
        <color theme="1"/>
        <rFont val="Calibri"/>
        <family val="2"/>
        <scheme val="minor"/>
      </rPr>
      <t xml:space="preserve"> de enero</t>
    </r>
    <r>
      <rPr>
        <b/>
        <sz val="11"/>
        <color theme="1"/>
        <rFont val="Calibri"/>
        <family val="2"/>
        <scheme val="minor"/>
      </rPr>
      <t xml:space="preserve"> - fecha de revisión y ajuste:</t>
    </r>
    <r>
      <rPr>
        <sz val="11"/>
        <color theme="1"/>
        <rFont val="Calibri"/>
        <family val="2"/>
        <scheme val="minor"/>
      </rPr>
      <t xml:space="preserve"> 28 de julio del 2023</t>
    </r>
  </si>
  <si>
    <t>datos para comentario</t>
  </si>
  <si>
    <t>datos para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</si>
</sst>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4">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i/>
      <sz val="12"/>
      <color theme="2" tint="-0.74999237037263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b/>
      <sz val="9"/>
      <name val="Open Sans"/>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s>
  <fills count="39">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9">
    <xf numFmtId="0" fontId="0" fillId="0" borderId="0"/>
    <xf numFmtId="0" fontId="13" fillId="0" borderId="5" applyNumberFormat="0" applyFill="0" applyAlignment="0" applyProtection="0"/>
    <xf numFmtId="0" fontId="42" fillId="0" borderId="0" applyNumberFormat="0" applyFill="0" applyBorder="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8" fillId="11" borderId="14" applyNumberFormat="0" applyAlignment="0" applyProtection="0"/>
    <xf numFmtId="0" fontId="49" fillId="12" borderId="15" applyNumberFormat="0" applyAlignment="0" applyProtection="0"/>
    <xf numFmtId="0" fontId="50" fillId="12" borderId="14" applyNumberFormat="0" applyAlignment="0" applyProtection="0"/>
    <xf numFmtId="0" fontId="51" fillId="0" borderId="16" applyNumberFormat="0" applyFill="0" applyAlignment="0" applyProtection="0"/>
    <xf numFmtId="0" fontId="1" fillId="13" borderId="17" applyNumberFormat="0" applyAlignment="0" applyProtection="0"/>
    <xf numFmtId="0" fontId="52" fillId="0" borderId="0" applyNumberFormat="0" applyFill="0" applyBorder="0" applyAlignment="0" applyProtection="0"/>
    <xf numFmtId="0" fontId="41" fillId="14" borderId="18" applyNumberFormat="0" applyFont="0" applyAlignment="0" applyProtection="0"/>
    <xf numFmtId="0" fontId="53" fillId="0" borderId="0" applyNumberFormat="0" applyFill="0" applyBorder="0" applyAlignment="0" applyProtection="0"/>
    <xf numFmtId="0" fontId="34" fillId="0" borderId="19" applyNumberFormat="0" applyFill="0" applyAlignment="0" applyProtection="0"/>
    <xf numFmtId="0" fontId="2"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2"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54"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7" fillId="10" borderId="0" applyNumberFormat="0" applyBorder="0" applyAlignment="0" applyProtection="0"/>
    <xf numFmtId="0" fontId="41" fillId="18" borderId="0" applyNumberFormat="0" applyBorder="0" applyAlignment="0" applyProtection="0"/>
    <xf numFmtId="0" fontId="56" fillId="0" borderId="0"/>
    <xf numFmtId="0" fontId="41" fillId="22" borderId="0" applyNumberFormat="0" applyBorder="0" applyAlignment="0" applyProtection="0"/>
    <xf numFmtId="0" fontId="41" fillId="26" borderId="0" applyNumberFormat="0" applyBorder="0" applyAlignment="0" applyProtection="0"/>
    <xf numFmtId="0" fontId="41" fillId="30" borderId="0" applyNumberFormat="0" applyBorder="0" applyAlignment="0" applyProtection="0"/>
    <xf numFmtId="0" fontId="41" fillId="34" borderId="0" applyNumberFormat="0" applyBorder="0" applyAlignment="0" applyProtection="0"/>
    <xf numFmtId="0" fontId="41" fillId="38" borderId="0" applyNumberFormat="0" applyBorder="0" applyAlignment="0" applyProtection="0"/>
    <xf numFmtId="0" fontId="54"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6" fillId="0" borderId="0"/>
    <xf numFmtId="0" fontId="56" fillId="0" borderId="0"/>
    <xf numFmtId="0" fontId="56" fillId="0" borderId="0"/>
    <xf numFmtId="0" fontId="57" fillId="0" borderId="0" applyNumberFormat="0" applyFill="0" applyBorder="0" applyAlignment="0" applyProtection="0"/>
    <xf numFmtId="0" fontId="58" fillId="0" borderId="0"/>
    <xf numFmtId="0" fontId="56" fillId="0" borderId="0"/>
    <xf numFmtId="0" fontId="57" fillId="0" borderId="0" applyNumberFormat="0" applyFill="0" applyBorder="0" applyAlignment="0" applyProtection="0"/>
    <xf numFmtId="0" fontId="56" fillId="0" borderId="0"/>
    <xf numFmtId="0" fontId="56" fillId="0" borderId="0"/>
    <xf numFmtId="9" fontId="56" fillId="0" borderId="0" applyFont="0" applyFill="0" applyBorder="0" applyAlignment="0" applyProtection="0"/>
    <xf numFmtId="0" fontId="56" fillId="0" borderId="0"/>
    <xf numFmtId="0" fontId="41" fillId="0" borderId="0"/>
    <xf numFmtId="0" fontId="41" fillId="0" borderId="0"/>
    <xf numFmtId="0" fontId="55" fillId="0" borderId="0" applyNumberFormat="0" applyFill="0" applyBorder="0" applyAlignment="0" applyProtection="0"/>
    <xf numFmtId="0" fontId="56" fillId="0" borderId="0"/>
    <xf numFmtId="0" fontId="56" fillId="0" borderId="0"/>
    <xf numFmtId="0" fontId="56" fillId="0" borderId="0"/>
    <xf numFmtId="0" fontId="56" fillId="0" borderId="0"/>
    <xf numFmtId="0" fontId="59" fillId="0" borderId="0"/>
    <xf numFmtId="0" fontId="56" fillId="0" borderId="0"/>
    <xf numFmtId="0" fontId="41" fillId="0" borderId="0"/>
    <xf numFmtId="0" fontId="56" fillId="0" borderId="0"/>
    <xf numFmtId="0" fontId="55" fillId="0" borderId="0" applyNumberFormat="0" applyFill="0" applyBorder="0" applyAlignment="0" applyProtection="0"/>
    <xf numFmtId="0" fontId="5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6" fillId="0" borderId="0"/>
    <xf numFmtId="0" fontId="56" fillId="0" borderId="0"/>
    <xf numFmtId="0" fontId="58" fillId="0" borderId="0"/>
    <xf numFmtId="0" fontId="57"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8" fillId="0" borderId="0"/>
    <xf numFmtId="0" fontId="41" fillId="0" borderId="0"/>
    <xf numFmtId="0" fontId="56" fillId="0" borderId="0"/>
    <xf numFmtId="0" fontId="56" fillId="0" borderId="0"/>
    <xf numFmtId="0" fontId="57" fillId="0" borderId="0" applyNumberFormat="0" applyFill="0" applyBorder="0" applyAlignment="0" applyProtection="0"/>
    <xf numFmtId="0" fontId="56" fillId="0" borderId="0"/>
    <xf numFmtId="0" fontId="4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cellStyleXfs>
  <cellXfs count="115">
    <xf numFmtId="0" fontId="0" fillId="0" borderId="0" xfId="0"/>
    <xf numFmtId="0" fontId="0" fillId="0" borderId="0" xfId="0" applyAlignment="1">
      <alignment wrapText="1"/>
    </xf>
    <xf numFmtId="0" fontId="5" fillId="0" borderId="0" xfId="0" applyFont="1" applyAlignment="1">
      <alignment horizontal="center" vertical="center" wrapText="1"/>
    </xf>
    <xf numFmtId="0" fontId="4" fillId="0" borderId="0" xfId="0" applyFont="1" applyAlignment="1">
      <alignment horizontal="justify" vertical="justify"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1" applyFont="1" applyFill="1" applyBorder="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4" fillId="3" borderId="0" xfId="0" applyFont="1" applyFill="1" applyAlignment="1">
      <alignment horizontal="center" vertical="center"/>
    </xf>
    <xf numFmtId="0" fontId="35"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4"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6" fillId="3" borderId="0" xfId="0" applyFont="1" applyFill="1" applyAlignment="1">
      <alignment horizontal="center" vertical="center" wrapText="1"/>
    </xf>
    <xf numFmtId="0" fontId="40" fillId="0" borderId="0" xfId="0" applyFont="1"/>
    <xf numFmtId="0" fontId="0" fillId="0" borderId="0" xfId="0" applyAlignment="1">
      <alignment horizontal="left" vertical="center" wrapText="1"/>
    </xf>
    <xf numFmtId="0" fontId="34" fillId="7" borderId="10" xfId="0" applyFont="1" applyFill="1" applyBorder="1"/>
    <xf numFmtId="0" fontId="0" fillId="0" borderId="0" xfId="0" applyAlignment="1">
      <alignment vertical="center" wrapText="1"/>
    </xf>
    <xf numFmtId="0" fontId="32" fillId="2" borderId="11" xfId="0" applyFont="1" applyFill="1" applyBorder="1" applyAlignment="1">
      <alignment horizontal="center" vertical="center" wrapText="1"/>
    </xf>
    <xf numFmtId="14" fontId="32" fillId="2" borderId="11" xfId="0" applyNumberFormat="1" applyFont="1" applyFill="1" applyBorder="1" applyAlignment="1">
      <alignment horizontal="center" vertical="center" wrapText="1"/>
    </xf>
    <xf numFmtId="14" fontId="33" fillId="2" borderId="11" xfId="0" applyNumberFormat="1" applyFont="1" applyFill="1" applyBorder="1" applyAlignment="1">
      <alignment horizontal="center" vertical="center" wrapText="1"/>
    </xf>
    <xf numFmtId="0" fontId="33" fillId="2" borderId="11"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0" fillId="0" borderId="1" xfId="0" applyBorder="1" applyAlignment="1">
      <alignment wrapText="1"/>
    </xf>
    <xf numFmtId="0" fontId="61" fillId="0" borderId="0" xfId="0" applyFont="1"/>
    <xf numFmtId="0" fontId="0" fillId="6" borderId="0" xfId="0" applyFill="1"/>
    <xf numFmtId="0" fontId="0" fillId="0" borderId="0" xfId="0" pivotButton="1"/>
    <xf numFmtId="0" fontId="30" fillId="0" borderId="0" xfId="0" applyFont="1" applyAlignment="1">
      <alignment horizontal="justify" vertical="justify" wrapText="1"/>
    </xf>
    <xf numFmtId="3" fontId="0" fillId="0" borderId="0" xfId="0" applyNumberFormat="1"/>
    <xf numFmtId="0" fontId="62" fillId="0" borderId="1" xfId="0" applyFont="1" applyBorder="1" applyAlignment="1">
      <alignment horizontal="justify" vertical="center" wrapText="1"/>
    </xf>
    <xf numFmtId="0" fontId="0" fillId="0" borderId="0" xfId="0"/>
    <xf numFmtId="0" fontId="0" fillId="0" borderId="0" xfId="0" applyAlignment="1">
      <alignment wrapText="1"/>
    </xf>
    <xf numFmtId="0" fontId="4" fillId="0" borderId="0" xfId="0" applyFont="1" applyAlignment="1">
      <alignment horizontal="justify" vertical="justify" wrapText="1"/>
    </xf>
    <xf numFmtId="0" fontId="0" fillId="3" borderId="0" xfId="0" applyFill="1"/>
    <xf numFmtId="14" fontId="11" fillId="3" borderId="1" xfId="0" applyNumberFormat="1" applyFont="1" applyFill="1" applyBorder="1" applyAlignment="1">
      <alignment horizontal="center" vertical="center" wrapText="1"/>
    </xf>
    <xf numFmtId="0" fontId="0" fillId="0" borderId="0" xfId="0" applyAlignment="1">
      <alignment horizontal="center" vertical="center"/>
    </xf>
    <xf numFmtId="14" fontId="0" fillId="0" borderId="1" xfId="0" applyNumberFormat="1" applyBorder="1"/>
    <xf numFmtId="14" fontId="0" fillId="3" borderId="0" xfId="0" applyNumberFormat="1" applyFill="1"/>
    <xf numFmtId="164" fontId="0" fillId="0" borderId="1" xfId="0" applyNumberFormat="1" applyBorder="1"/>
    <xf numFmtId="0" fontId="0" fillId="0" borderId="0" xfId="0" applyAlignment="1">
      <alignment horizontal="left" vertical="center" wrapText="1"/>
    </xf>
    <xf numFmtId="0" fontId="30" fillId="0" borderId="0" xfId="0" applyFont="1" applyAlignment="1">
      <alignment horizontal="justify" vertical="justify" wrapText="1"/>
    </xf>
    <xf numFmtId="14" fontId="14" fillId="0" borderId="0" xfId="0" applyNumberFormat="1" applyFont="1" applyAlignment="1">
      <alignment horizontal="right"/>
    </xf>
    <xf numFmtId="14" fontId="14" fillId="0" borderId="0" xfId="0" applyNumberFormat="1" applyFont="1"/>
    <xf numFmtId="0" fontId="11" fillId="3" borderId="1"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1" fillId="3" borderId="0" xfId="0" applyFont="1" applyFill="1" applyBorder="1" applyAlignment="1">
      <alignment horizontal="center" vertical="center" wrapText="1"/>
    </xf>
    <xf numFmtId="14" fontId="11" fillId="3" borderId="0" xfId="0" applyNumberFormat="1" applyFont="1" applyFill="1" applyBorder="1" applyAlignment="1">
      <alignment horizontal="center" vertical="center" wrapText="1"/>
    </xf>
    <xf numFmtId="1"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3" borderId="0" xfId="0" applyFont="1" applyFill="1" applyBorder="1" applyAlignment="1">
      <alignment horizontal="justify" vertical="center" wrapText="1"/>
    </xf>
    <xf numFmtId="0" fontId="0" fillId="0" borderId="0" xfId="0" applyAlignment="1">
      <alignment horizontal="center" vertical="center" wrapText="1"/>
    </xf>
    <xf numFmtId="0" fontId="0" fillId="0" borderId="0" xfId="0" applyNumberFormat="1" applyAlignment="1">
      <alignment horizontal="center" vertical="center"/>
    </xf>
    <xf numFmtId="0" fontId="0" fillId="0" borderId="0" xfId="0" pivotButton="1" applyAlignment="1">
      <alignment horizontal="center" vertical="center" wrapText="1"/>
    </xf>
    <xf numFmtId="0" fontId="63"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8" fillId="3" borderId="0" xfId="0" applyFont="1" applyFill="1" applyAlignment="1">
      <alignment horizontal="left" vertical="center"/>
    </xf>
    <xf numFmtId="0" fontId="5" fillId="0" borderId="0" xfId="0" applyFont="1" applyAlignment="1">
      <alignment horizontal="center" vertical="center"/>
    </xf>
    <xf numFmtId="0" fontId="31"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30" fillId="0" borderId="0" xfId="0" applyFont="1" applyAlignment="1">
      <alignment horizontal="justify" vertical="justify" wrapText="1"/>
    </xf>
    <xf numFmtId="0" fontId="30" fillId="0" borderId="0" xfId="0" applyFont="1" applyAlignment="1">
      <alignment horizontal="justify" vertical="top"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0" xfId="0" applyFont="1" applyAlignment="1">
      <alignment horizontal="justify" vertical="center" wrapText="1"/>
    </xf>
    <xf numFmtId="0" fontId="6" fillId="4" borderId="0" xfId="0" applyFont="1" applyFill="1" applyAlignment="1">
      <alignment horizontal="left" vertical="center"/>
    </xf>
    <xf numFmtId="0" fontId="4" fillId="0" borderId="0" xfId="0" applyFont="1" applyAlignment="1">
      <alignment horizontal="justify" vertical="center" wrapText="1"/>
    </xf>
    <xf numFmtId="0" fontId="11" fillId="0" borderId="0" xfId="0" applyFont="1" applyAlignment="1">
      <alignment horizontal="justify" vertical="center" wrapText="1"/>
    </xf>
    <xf numFmtId="0" fontId="32" fillId="2" borderId="11"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3">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2"/>
      <tableStyleElement type="firstRowStripe" dxfId="111"/>
      <tableStyleElement type="secondRowStripe" dxfId="110"/>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7</c:v>
                </c:pt>
                <c:pt idx="1">
                  <c:v>5</c:v>
                </c:pt>
                <c:pt idx="2">
                  <c:v>7</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3809</xdr:colOff>
      <xdr:row>1</xdr:row>
      <xdr:rowOff>68580</xdr:rowOff>
    </xdr:from>
    <xdr:to>
      <xdr:col>16</xdr:col>
      <xdr:colOff>752474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909" y="259080"/>
          <a:ext cx="115944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53340</xdr:colOff>
      <xdr:row>12</xdr:row>
      <xdr:rowOff>10299</xdr:rowOff>
    </xdr:from>
    <xdr:ext cx="6865620" cy="523220"/>
    <xdr:sp macro="" textlink="">
      <xdr:nvSpPr>
        <xdr:cNvPr id="3" name="113 Rectángulo">
          <a:extLst>
            <a:ext uri="{FF2B5EF4-FFF2-40B4-BE49-F238E27FC236}">
              <a16:creationId xmlns:a16="http://schemas.microsoft.com/office/drawing/2014/main" id="{6B75D193-FDBD-4D74-96CD-DBFD63385FD4}"/>
            </a:ext>
          </a:extLst>
        </xdr:cNvPr>
        <xdr:cNvSpPr/>
      </xdr:nvSpPr>
      <xdr:spPr>
        <a:xfrm>
          <a:off x="1264920" y="2204859"/>
          <a:ext cx="6865620" cy="523220"/>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38100</xdr:colOff>
      <xdr:row>11</xdr:row>
      <xdr:rowOff>81691</xdr:rowOff>
    </xdr:from>
    <xdr:ext cx="36830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204200" y="2177191"/>
          <a:ext cx="36830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Enero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enero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498516</xdr:colOff>
      <xdr:row>0</xdr:row>
      <xdr:rowOff>0</xdr:rowOff>
    </xdr:from>
    <xdr:to>
      <xdr:col>8</xdr:col>
      <xdr:colOff>872435</xdr:colOff>
      <xdr:row>9</xdr:row>
      <xdr:rowOff>83037</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16" y="0"/>
          <a:ext cx="22494006" cy="1971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3033183</xdr:colOff>
      <xdr:row>10</xdr:row>
      <xdr:rowOff>355103</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193183" y="2488703"/>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Enero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Enero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353809</xdr:colOff>
      <xdr:row>11</xdr:row>
      <xdr:rowOff>134757</xdr:rowOff>
    </xdr:from>
    <xdr:ext cx="3907699"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9890715" y="2658882"/>
          <a:ext cx="3907699"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Enero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8045" refreshedDate="45328.675051273145"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8045" refreshedDate="45328.675846180558" createdVersion="8" refreshedVersion="8" minRefreshableVersion="3" recordCount="7" xr:uid="{8C615028-84AC-4775-A265-1B5CFE5062A2}">
  <cacheSource type="worksheet">
    <worksheetSource ref="B19:I26" sheet="base Solicitudes de Información"/>
  </cacheSource>
  <cacheFields count="8">
    <cacheField name="Número petición_x000a_Numero de registro en el Sistema" numFmtId="0">
      <sharedItems containsSemiMixedTypes="0" containsString="0" containsNumber="1" containsInteger="1" minValue="471202024" maxValue="72056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2">
        <s v="Solucionado - Por asignacion"/>
        <s v="Solucionado - Por traslado"/>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8045" refreshedDate="45328.703329745367" createdVersion="8" refreshedVersion="8" minRefreshableVersion="3" recordCount="7"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36">
        <n v="471202024"/>
        <n v="532802024"/>
        <n v="541752024"/>
        <n v="545842024"/>
        <n v="546922024"/>
        <n v="646352024"/>
        <n v="720562024"/>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Columna3" numFmtId="0">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7">
        <s v="Solucionado - Por asignacion"/>
        <s v="Solucionado - Por traslado"/>
        <m u="1"/>
        <s v="Cerrado - Por no competencia" u="1"/>
        <s v="Cancelado - Por no peticion" u="1"/>
        <s v="Por aclarar - por solicitud aclaracion" u="1"/>
        <s v="Solucionado - Por respuesta definitiva"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2" maxValue="3"/>
    </cacheField>
    <cacheField name="Longitud de los hechos" numFmtId="0">
      <sharedItems containsString="0" containsBlank="1" containsNumber="1" containsInteger="1" minValue="-7420838266605640" maxValue="-74063421976"/>
    </cacheField>
    <cacheField name="Latitud de los hechos" numFmtId="0">
      <sharedItems containsString="0" containsBlank="1" containsNumber="1" containsInteger="1" minValue="460723015408993" maxValue="468306463499999"/>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01-30T00:00:00" count="22">
        <d v="2024-01-13T00:00:00"/>
        <d v="2024-01-17T00:00:00"/>
        <d v="2024-01-23T00:00:00"/>
        <d v="2024-01-29T00:00:00"/>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1-15T00:00:00" maxDate="2024-01-31T00:00:00"/>
    </cacheField>
    <cacheField name="Fecha asignación" numFmtId="14">
      <sharedItems containsSemiMixedTypes="0" containsNonDate="0" containsDate="1" containsString="0" minDate="2023-08-01T09:54:51" maxDate="2024-01-30T00:00:00" count="27">
        <d v="2024-01-19T00:00:00"/>
        <d v="2024-01-17T00:00:00"/>
        <d v="2024-01-23T00:00:00"/>
        <d v="2024-01-29T00:00:00"/>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01-18T00:00:00" maxDate="2024-01-31T00:00:00"/>
    </cacheField>
    <cacheField name="Número radicado entrada" numFmtId="0">
      <sharedItems containsBlank="1"/>
    </cacheField>
    <cacheField name="Fecha radicado entrada" numFmtId="14">
      <sharedItems containsSemiMixedTypes="0" containsNonDate="0" containsDate="1" containsString="0" minDate="2024-01-13T00:00:00" maxDate="2024-01-30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4-01-31T00:00:00" maxDate="2024-02-13T00:00:00"/>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14">
      <sharedItems/>
    </cacheField>
    <cacheField name="Fecha finalización" numFmtId="14">
      <sharedItems containsSemiMixedTypes="0" containsNonDate="0" containsDate="1" containsString="0" minDate="2023-08-01T11:08:14" maxDate="2024-01-30T00:00:00" count="27">
        <d v="2024-01-19T00:00:00"/>
        <d v="2024-01-17T00:00:00"/>
        <d v="2024-01-18T00:00:00"/>
        <d v="2024-01-24T00:00:00"/>
        <d v="2024-01-29T00:00:00"/>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MixedTypes="1" minDate="2023-08-01T16:28:29" maxDate="2024-02-01T00:00:00" count="20">
        <s v=""/>
        <d v="2024-01-30T00:00:00"/>
        <d v="2024-01-31T00:00:00"/>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2">
        <n v="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01-19T00:00:00" maxDate="2024-02-01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26" longText="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43618529" maxValue="1032449877"/>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9214756" maxValue="6013041387"/>
    </cacheField>
    <cacheField name="Celular peticionario" numFmtId="0">
      <sharedItems containsString="0" containsBlank="1" containsNumber="1" containsInteger="1" minValue="3023965911" maxValue="3155484927"/>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2"/>
    </cacheField>
    <cacheField name="Notificación física" numFmtId="0">
      <sharedItems/>
    </cacheField>
    <cacheField name="Notificación electrónica" numFmtId="0">
      <sharedItems/>
    </cacheField>
    <cacheField name="Entidad que recibe" numFmtId="0">
      <sharedItems containsBlank="1" count="7">
        <m/>
        <s v="SECRETARIA DE GOBIERNO"/>
        <s v="IDIGER"/>
        <s v="SECRETARIA DE DESARROLLO ECONOMICO" u="1"/>
        <s v="IDU" u="1"/>
        <s v="CATASTRO" u="1"/>
        <s v="IDARTES - INSTITUTO DE LAS ARTES" u="1"/>
      </sharedItems>
    </cacheField>
    <cacheField name="Entidad que traslada" numFmtId="0">
      <sharedItems containsBlank="1" count="2">
        <m/>
        <s v="DEFENSORIA DEL ESPACIO PUBLICO"/>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2">
        <s v="GESTIONADO"/>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471202024"/>
    <s v="Olga Lucia Mesa Moreno"/>
    <s v="WEB"/>
    <s v="SOLICITUD DE ACCESO A LA INFORMACION"/>
    <x v="0"/>
    <s v="INFORMACION SOBRE FUNCIONES Y PRESUPUESTO DEL DISTRITO Y ENTIDADES RELACIONADAS. VER ADJUNTO"/>
    <n v="1"/>
    <s v="GESTIONADO"/>
  </r>
  <r>
    <n v="532802024"/>
    <s v="Olga Lucia Mesa Moreno"/>
    <s v="WEB"/>
    <s v="SOLICITUD DE ACCESO A LA INFORMACION"/>
    <x v="0"/>
    <s v="BOGOTA D.C.  17 DE ENERO DE 2024   DOCTORA  DIANA MARIA CAMARGO PULIDO SUBDIRECTORA DE GESTION CORPORATIVA DEPARTAMENTO ADMINISTRATIVO DE LA DEFENSORIA DEL ESPACIO PUBLICO (DADEP) ALCALDIA MAYOR DE BOGOTA D.C. BOGOTA    ASUNTO   SOLICITUD DE COPIA DE HOJA DE VIDA DE FUNCIONARIOS ADMINISTRACION DISTRITAL PARA INVESTIGACION DE TESIS DE MAESTRIA  CORDIAL SALUDO   ME PERMITO DIRIGIRME A USTED EN CALIDAD DE ESTUDIANTE  MI NOMBRE ES XXXXXXXXXXXX  IDENTIFICADA CON CEDULA XXXXXX ESTUDIANTE DE LA MAESTRIA EN GOBIERNO Y POLITICAS PUBLICAS DE LA UNIVERSIDAD EXTERNADO DE COLOMBIA. EN EL MARCO DE MI INVESTIGACION PARA LA TESIS DE MAESTRIA  CENTRADA EN LA IDENTIFICACION DE LAS IDEAS QUE INSPIRARON LOS PROGRAMAS PARA LA ATENCION DE VENDEDORES INFORMALES EN EL ESPACIO PUBLICO EN BOGOTA Y SUS DIFERENCIAS EN CADA UNO DE LOS GOBIERNOS DISTRITALES DESDE 2004 HASTA 2023  NECESITO ACCEDER A UNA COPIA DE LAS HOJAS DE VIDA SIDEAP DE LOS PROFESIONALES QUE EJERCIERON CARGOS DE GERENCIA PUBLICA Y/O DE LIBRE NOMBRAMIENTO Y REMOCION EN LA ADMINISTRACION DISTRITAL DURANTE DICHO PERIODO.  CONSIDERO FUNDAMENTAL PARA EL ANALISIS CARACTERIZAR DESDE LOS CONOCIMIENTOS Y EXPERIENCIA A LOS FUNCIONARIOS QUE TOMARON DECISIONES FRENTE A PROGRAMAS DE LA ADMINISTRACION DISTRITAL.  CONFORME AL CONCEPTO DEL DASCD RADICADO N° 2-2024-634 DEL 17 DE ENERO DE 2024 (ADJUNTO)  EN EL CUAL SE INDICA   ?(?)  LAS COPIAS DE LAS HOJAS DE VIDA DE LOS PROFESIONALES QUE EJERCIERON CARGOS DE GERENCIA PUBLICA Y/O DE LIBRE NOMBRAMIENTO Y REMOCION EN LA ADMINISTRACION DISTRITAL DURANTE EL PERIODO 2004-2023  SE CONSERVAN DIRECTAMENTE EN LAS DIFERENTES ENTIDADES U ORGANISMOS DISTRITALES DE SU INTERES  QUIENES CONFORME A LO DISPUESTO EN LA MENCIONADA SENTENCIA C-326 DE 1997 DE LA CORTE CONSTITUCIONAL  DEBERAN SUMINISTRAR LA INFORMACION DE CARACTER ACADEMICO Y LABORAL  TODA VEZ QUE  LA MISMA NO ESTA SUSTRAIDA AL CONOCIMIENTO PUBLICO.?  EN ESTE SENTIDO  SOLICITO ACCEDER A UNA COPIA DE LA HOJA DE VIDA SIDEAP EN SU ULTIMA VERSION  QUE CORRESPONDE A LA SIGUIENTE RELACION DE FUNCIONARIOS TITULARES DEL CARGO  DE ACUERDO CON LA RESPUESTA QUE FUE PROPORCIONADA CON EL DADEP CON RADICADO N° 20244010000501 DEL 02 DE ENERO DE 2024   (RELACION ADJUNTA).  AGRADEZCO DE ANTEMANO SU COLABORACION  LA CUAL SERA INVALUABLE PARA EL EXITO DE MI INVESTIGACION. ESTOY DISPUESTA A CUBRIR CUALQUIER COSTO ASOCIADO CON LA OBTENCION DE DICHA INFORMACION Y A SEGUIR CUALQUIER PROCEDIMIENTO NECESARIO PARA FACILITAR ESTE PROCESO.  QUEDO A LA ESPERA DE SU RESPUESTA Y AGRADECERIA CUALQUIER ORIENTACION ADICIONAL QUE PUEDA PROPORCIONARME.  ATENTAMENTE     XXXXXXXXXXXXXXXXX CEDULA XXXXXXXXX ESTUDIANTE DE MAESTRIA EN GOBIERNO Y POLITICAS PUBLICAS FACULTAD DE FINANZAS  GOBIERNO Y RELACIONES INTERNACIONALES UNIVERSIDAD EXTERNADO DE COLOMBIA CORREOS   XXXXXXXXXXX.COM  XXXXXXXXXXXXXX CELULAR   XXXXXXXXX"/>
    <n v="1"/>
    <s v="GESTIONADO"/>
  </r>
  <r>
    <n v="541752024"/>
    <s v="Olga Lucia Mesa Moreno"/>
    <s v="WEB"/>
    <s v="SOLICITUD DE ACCESO A LA INFORMACION"/>
    <x v="1"/>
    <s v="BOGOTA DC ENERO 15 DE 2024. SENORES ALCALDIA LOCAL DE FONTIBON SECRETARIA MOVILIDAD CIUDAD ASUNTO  SOLICITUD RESPUESTA RADICADO 20235930365881 YO XXXXXXXXXXXXXX  ACTUANDO EN REPRESENTACION DEL CONJUNTO RESIDENCIAL XXXXXXXXXXXXXXX  EN LA CIUDAD DE BOGOTA XXXXXXXXX  CONCURRO ANTE ESTAS OFICINAS CON EL PROPOSITO DE HACER NUEVAMENTE LA SIGUIENTE SOLICITUD  CONSIDERACIONES PRELIMINARES Y RAZONES QUE SUSTENTAN ESTA SOLICITUD. 1. NUESTRO CONJUNTO SE ENCUENTRA UBICADO SOBRE LA CARRERA 80 A ENTRE LAS CALLES 19 Y CALLE 13 DE LA CIUDAD DE BOGOTA EN EL SECTOR HAYUELOS. 2. DESDE HACE VARIOS MESES SE HA PRESENTADO EL ESTACIONAMIENTO Y VENTA DE COMIDA EN HORAS DE LA NOCHE DE LA CAMIONETA DE TRAILER CON PLACAS FTQ503  OBSTACULIZANDO EL LIBRE ACCESO DE VEHICULOS EN LA CRA 80ª. PONIENDO EN RIESGO TODA SITUACION DE URGENCIA (AMBULANCIA ? BOMBEROS  PATRULLAS ETC.) 3. LA CRA 80ª ES UNA CALLE CIEGA LA CUAL NO CUENTA CON LAS MEDIDAS PARA EL LIBRE PASO DE DOS VEHICULOS EN LOS DIFERENTES CONSTADOS. OBJETO DE ESTA PETICION DE ACUERDO A LA RESPUESTA RECIBIDA BAJO EL RADICADO NO. 20235930365881  SOLICITO SE ME DE RESPUESTA A LA INSPECCION QUE SE NOS INFORMO SE LLEVARIA A CABO EN EL MES DE AGOSTO DEL ANO 2023  ?EN EL CONJUNTO RESIDENCIAL TORREHAYUELOS UBICADO EN LA CRA 80 A NO.17 -85- HAYUELOS BOGOTA  ASI MISMO DE LAS INSPECCIONES REALIZADAS POR EL COMANDANTE DE LA ESTACION DE POLICIA DE LA LOCALIDAD DE NIT  XXXXXXXXXXXXXXXXX TEL  XXXXXXXX FONTIBON MEDIANTE EL COMUNICADO NO. RAD. 20235930365871 DEL 22 DE JULIO DEL ANO 2023.? LO ANTERIOR CON EL FIN DE DETERMINAR POR QUE AUN LUEGO DE VARIOS MESES DE ENVIO DEL COMUNICADO AUN CONTAMOS CON EL ESTACIONAMIENTO DE DICHO VEHICULO. . EL SUSCRITO XXXXXXXXXX REPRESENTANTE LEGAL CONJUNTO TORREHAYUELOS PH EN LA CARRERA 80 A NO.17 85 BOGOTA  CORREO ELECTRONICO  XXXXXXXX"/>
    <n v="1"/>
    <s v="GESTIONADO"/>
  </r>
  <r>
    <n v="545842024"/>
    <s v="Olga Lucia Mesa Moreno"/>
    <s v="E-MAIL"/>
    <s v="SOLICITUD DE ACCESO A LA INFORMACION"/>
    <x v="1"/>
    <s v="Solicitud Aclaracion"/>
    <n v="1"/>
    <s v="GESTIONADO"/>
  </r>
  <r>
    <n v="546922024"/>
    <s v="Olga Lucia Mesa Moreno"/>
    <s v="WEB"/>
    <s v="SOLICITUD DE ACCESO A LA INFORMACION"/>
    <x v="1"/>
    <s v=" PARA LOS PREDIOS UBICADOS EN EL BARRIO CATALINA 1ER SECTOR EN LA LOCALIDAD DE KENNEDY EN LA DIRECCION CARRERA 78G ENTRE CALLES 51A Y 51B SUR 24 SOLICITO INFORMACION SOBRE LO SIGUIENTE  ACTIVIDADES ECONOMICAS PERMITIDAS   USO DE SUELOS PERMITIDO DE ACUERDO CON LA NORMATIVIDAD DE USOS DEL SUELO VIGENTE  USO AUTORIZADO DE ESPACIOS PUBLICOS (ANDENES Y VIAS PRINCIPALES) Y NIVELES DE RUIDOS LEGITIMOS"/>
    <n v="1"/>
    <s v="GESTIONADO"/>
  </r>
  <r>
    <n v="646352024"/>
    <s v="Olga Lucia Mesa Moreno"/>
    <s v="WEB"/>
    <s v="SOLICITUD DE ACCESO A LA INFORMACION"/>
    <x v="1"/>
    <s v="EL PARQUE DEL BARRIO RIONEGRO UBICADO SOBRE LA KR 56 CON CL 94 SE ESTA CONVIRTIENDO EN FOCO DE DISTINTAS PROBLEMATICAS ALGUNAS DE ELLAS INCLUYEN LA  ACUMULACION DE RESIDUOS SOLIDOS Y VOLUMINOSOS PRESENCIA DE POBLACION RECICLADORA Y HABITANTES EN CALLE QUIENES A SU VEZ REALIZAN NECESIDADES FISIOLOGICAS EN EL LUGAR Y CONSUMEN SUSTANCIAS PSICOACTIVAS.ANTERIORMENTE  EL LUGAR SE ENCONTRABA RODEADO DE REJAS  QUE HAN SIDO VANDALIZADAS Y RETIRADAS ESTO SE VIENE PRESENTANDO DESDE HACE 7 MESES CON MAYOR FRECUENCIA  AFECTANDO A LA COMUNIDAD RESIDENTE ALEDANA Y COMUNIDAD EDUCATIVA DE LAS DOS SEDES DEL COLEGIO DOMINGO FAUSTINO SARMIENTO. LA EXTENSION TERRITORIAL ABARCA LA KR 56 CON CL 94B  KR 56 CON CL 94 Y DG 94 BIS CON KR 56. ALGUNAS PERSONAS DE LA COMUNIDAD HAN PRESENTADO DERECHOS DE PETICION SOLICITANDO LA RECUPERACION DEL LUGAR ESPECIFICAMENTE A ALCALDIA LOCAL Y DADEP SIN EMBARGO  NO SE HA OBTENIDO RESPUESTA EFECTIVA. ESTO AFECTA EN VARIOS ASPECTOS  LA CONTAMINACION GENERADA EN EL AMBIENTE POR LA PROMOCION DE TODO TIPO DE RESIDUOS  PROBLEMAS POR LA PERCEPCION DE INSEGURIDAD  RIESGOS DE LESIONES POR LA PRESENCIA DE HURTOS E IMPACTO EN LA INACTIVIDAD FISICA POR NO UTILIZAR ESTE ESPACIO POR LA COMUNIDAD EN GENERAL  SE SOLICITA INFORMACION SOBRE LAS ACCIONES QUE SE PRETENDEN REALIZAR PARA GENERAR LA RECUPERACION DEL PARQUE PARA USO DE LA COMUNIDAD.   "/>
    <n v="1"/>
    <s v="GESTIONADO"/>
  </r>
  <r>
    <n v="720562024"/>
    <s v="Olga Lucia Mesa Moreno"/>
    <s v="WEB"/>
    <s v="SOLICITUD DE ACCESO A LA INFORMACION"/>
    <x v="1"/>
    <s v="RETIRARON UN TRAILER DE COMIDAS  Y NO SE LA UBICACION NO ME HAN NOTIFICADO"/>
    <n v="1"/>
    <s v="GESTION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b v="0"/>
    <s v="GOBIERNO"/>
    <s v="ENTIDADES DISTRITALES"/>
    <s v="DEFENSORIA DEL ESPACIO PUBLICO"/>
    <s v="Oficina de Atencion a la Ciudadania | Puede Consolidar | Trasladar Entidades"/>
    <s v="AREA DE ATENCION A LA CIUDADANIA"/>
    <m/>
    <s v="ESPACIO PUBLICO"/>
    <s v="GESTION FINANCIERA"/>
    <s v="PRESUPUESTO DE INVERSION"/>
    <s v="Olga Lucia Mesa Moreno"/>
    <s v="Activo"/>
    <m/>
    <s v="WEB"/>
    <s v="SOLICITUD DE ACCESO A LA INFORMACION"/>
    <s v="En tramite por asignar - trasladar"/>
    <x v="0"/>
    <s v="Solucionado - Por asignacion"/>
    <s v="INFORMACION SOBRE FUNCIONES Y PRESUPUESTO DEL DISTRITO Y ENTIDADES RELACIONADAS. VER ADJUNTO"/>
    <s v="SOPORTE"/>
    <m/>
    <s v="false"/>
    <s v="true"/>
    <s v="false"/>
    <m/>
    <m/>
    <s v="false"/>
    <m/>
    <s v="Se asigna a la Subdireccion Administrativa y Financiera mediante radicado Orfeo 20242400019002"/>
    <m/>
    <m/>
    <m/>
    <m/>
    <m/>
    <m/>
    <m/>
    <m/>
    <x v="0"/>
    <d v="2024-01-15T00:00:00"/>
    <x v="0"/>
    <d v="2024-01-22T00:00:00"/>
    <m/>
    <d v="2024-01-13T00:00:00"/>
    <s v=""/>
    <s v=""/>
    <s v=""/>
    <s v=""/>
    <s v=""/>
    <d v="2024-02-02T00:00:00"/>
    <n v="10"/>
    <m/>
    <s v=""/>
    <x v="0"/>
    <x v="0"/>
    <x v="0"/>
    <n v="0"/>
    <s v="Registro para atencion"/>
    <s v="Funcionario"/>
    <d v="2024-01-23T00:00:00"/>
    <n v="2"/>
    <n v="0"/>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0"/>
    <m/>
    <m/>
    <s v="Anonimo"/>
    <s v="omesa32"/>
    <s v="En nombre propio"/>
    <m/>
    <s v="ANONIMO"/>
    <m/>
    <m/>
    <m/>
    <m/>
    <m/>
    <m/>
    <m/>
    <m/>
    <m/>
    <m/>
    <s v="false"/>
    <s v="false"/>
    <x v="0"/>
    <x v="0"/>
    <n v="1"/>
    <s v="Recibida"/>
    <s v="Por el ciudadano"/>
    <m/>
    <s v="PERIODO ACTUAL"/>
    <s v="Gestion oportuna (DTL)"/>
    <m/>
    <m/>
    <s v="GESTIONADOS"/>
    <x v="0"/>
    <m/>
    <m/>
    <m/>
    <m/>
    <m/>
    <m/>
    <m/>
  </r>
  <r>
    <x v="1"/>
    <b v="0"/>
    <s v="GOBIERNO"/>
    <s v="ENTIDADES DISTRITALES"/>
    <s v="DEFENSORIA DEL ESPACIO PUBLICO"/>
    <s v="Oficina de Atencion a la Ciudadania | Puede Consolidar | Trasladar Entidades"/>
    <s v="AREA DE ATENCION A LA CIUDADANIA"/>
    <m/>
    <s v="ESPACIO PUBLICO"/>
    <s v="TALENTO HUMANO Y CONTRATACION"/>
    <s v="ADMINISTRACION DE PERSONAL"/>
    <s v="Olga Lucia Mesa Moreno"/>
    <s v="Activo"/>
    <m/>
    <s v="WEB"/>
    <s v="SOLICITUD DE ACCESO A LA INFORMACION"/>
    <s v="Registro - con preclasificacion"/>
    <x v="0"/>
    <s v="Solucionado - Por asignacion"/>
    <s v="BOGOTA D.C.  17 DE ENERO DE 2024   DOCTORA  DIANA MARIA CAMARGO PULIDO SUBDIRECTORA DE GESTION CORPORATIVA DEPARTAMENTO ADMINISTRATIVO DE LA DEFENSORIA DEL ESPACIO PUBLICO (DADEP) ALCALDIA MAYOR DE BOGOTA D.C. BOGOTA    ASUNTO   SOLICITUD DE COPIA DE HOJA DE VIDA DE FUNCIONARIOS ADMINISTRACION DISTRITAL PARA INVESTIGACION DE TESIS DE MAESTRIA  CORDIAL SALUDO   ME PERMITO DIRIGIRME A USTED EN CALIDAD DE ESTUDIANTE  MI NOMBRE ES CARMEN ELENA BERNAL ANDRADE  IDENTIFICADA CON CEDULA 43618529  ESTUDIANTE DE LA MAESTRIA EN GOBIERNO Y POLITICAS PUBLICAS DE LA UNIVERSIDAD EXTERNADO DE COLOMBIA. EN EL MARCO DE MI INVESTIGACION PARA LA TESIS DE MAESTRIA  CENTRADA EN LA IDENTIFICACION DE LAS IDEAS QUE INSPIRARON LOS PROGRAMAS PARA LA ATENCION DE VENDEDORES INFORMALES EN EL ESPACIO PUBLICO EN BOGOTA Y SUS DIFERENCIAS EN CADA UNO DE LOS GOBIERNOS DISTRITALES DESDE 2004 HASTA 2023  NECESITO ACCEDER A UNA COPIA DE LAS HOJAS DE VIDA SIDEAP DE LOS PROFESIONALES QUE EJERCIERON CARGOS DE GERENCIA PUBLICA Y/O DE LIBRE NOMBRAMIENTO Y REMOCION EN LA ADMINISTRACION DISTRITAL DURANTE DICHO PERIODO.  CONSIDERO FUNDAMENTAL PARA EL ANALISIS CARACTERIZAR DESDE LOS CONOCIMIENTOS Y EXPERIENCIA A LOS FUNCIONARIOS QUE TOMARON DECISIONES FRENTE A PROGRAMAS DE LA ADMINISTRACION DISTRITAL.  CONFORME AL CONCEPTO DEL DASCD RADICADO N° 2-2024-634 DEL 17 DE ENERO DE 2024 (ADJUNTO)  EN EL CUAL SE INDICA   ?(?)  LAS COPIAS DE LAS HOJAS DE VIDA DE LOS PROFESIONALES QUE EJERCIERON CARGOS DE GERENCIA PUBLICA Y/O DE LIBRE NOMBRAMIENTO Y REMOCION EN LA ADMINISTRACION DISTRITAL DURANTE EL PERIODO 2004-2023  SE CONSERVAN DIRECTAMENTE EN LAS DIFERENTES ENTIDADES U ORGANISMOS DISTRITALES DE SU INTERES  QUIENES CONFORME A LO DISPUESTO EN LA MENCIONADA SENTENCIA C-326 DE 1997 DE LA CORTE CONSTITUCIONAL  DEBERAN SUMINISTRAR LA INFORMACION DE CARACTER ACADEMICO Y LABORAL  TODA VEZ QUE  LA MISMA NO ESTA SUSTRAIDA AL CONOCIMIENTO PUBLICO.?  EN ESTE SENTIDO  SOLICITO ACCEDER A UNA COPIA DE LA HOJA DE VIDA SIDEAP EN SU ULTIMA VERSION  QUE CORRESPONDE A LA SIGUIENTE RELACION DE FUNCIONARIOS TITULARES DEL CARGO  DE ACUERDO CON LA RESPUESTA QUE FUE PROPORCIONADA CON EL DADEP CON RADICADO N° 20244010000501 DEL 02 DE ENERO DE 2024   (RELACION ADJUNTA).  AGRADEZCO DE ANTEMANO SU COLABORACION  LA CUAL SERA INVALUABLE PARA EL EXITO DE MI INVESTIGACION. ESTOY DISPUESTA A CUBRIR CUALQUIER COSTO ASOCIADO CON LA OBTENCION DE DICHA INFORMACION Y A SEGUIR CUALQUIER PROCEDIMIENTO NECESARIO PARA FACILITAR ESTE PROCESO.  QUEDO A LA ESPERA DE SU RESPUESTA Y AGRADECERIA CUALQUIER ORIENTACION ADICIONAL QUE PUEDA PROPORCIONARME.  ATENTAMENTE     CARMEN ELENA BERNAL ANDRADE CEDULA 43618529 ESTUDIANTE DE MAESTRIA EN GOBIERNO Y POLITICAS PUBLICAS FACULTAD DE FINANZAS  GOBIERNO Y RELACIONES INTERNACIONALES UNIVERSIDAD EXTERNADO DE COLOMBIA CORREOS   CELENA.BERNAL@GMAIL.COM  CARMEN.BERNAL@EST.UEXTERNADO.EDU.CO CELULAR   3155484927    "/>
    <s v="SOPORTE"/>
    <m/>
    <s v="false"/>
    <s v="true"/>
    <s v="false"/>
    <m/>
    <m/>
    <s v="false"/>
    <m/>
    <m/>
    <m/>
    <m/>
    <m/>
    <m/>
    <m/>
    <m/>
    <m/>
    <m/>
    <x v="1"/>
    <d v="2024-01-18T00:00:00"/>
    <x v="1"/>
    <d v="2024-01-18T00:00:00"/>
    <m/>
    <d v="2024-01-17T00:00:00"/>
    <s v=""/>
    <s v=""/>
    <s v=""/>
    <s v=""/>
    <s v=""/>
    <d v="2024-01-31T00:00:00"/>
    <n v="10"/>
    <m/>
    <s v=""/>
    <x v="1"/>
    <x v="1"/>
    <x v="0"/>
    <n v="0"/>
    <s v="Registro para atencion"/>
    <s v="Funcionario"/>
    <d v="2024-01-19T00:00:00"/>
    <n v="2"/>
    <n v="0"/>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1"/>
    <s v="Natural"/>
    <s v="Natural"/>
    <s v="Peticionario Identificado"/>
    <s v="omesa32"/>
    <s v="En nombre propio"/>
    <s v="Cedula de ciudadania"/>
    <s v="CARMEN ELENA BERNAL ANDRADE"/>
    <n v="43618529"/>
    <s v="No brinda informacion"/>
    <s v="celena.bernal@gmail.com"/>
    <m/>
    <n v="3155484927"/>
    <m/>
    <m/>
    <m/>
    <m/>
    <m/>
    <s v="false"/>
    <s v="true"/>
    <x v="0"/>
    <x v="0"/>
    <n v="1"/>
    <s v="Registrada"/>
    <s v="Por el ciudadano"/>
    <m/>
    <s v="PERIODO ACTUAL"/>
    <s v="Gestion oportuna (DTL)"/>
    <m/>
    <m/>
    <s v="GESTIONADOS"/>
    <x v="0"/>
    <m/>
    <m/>
    <m/>
    <m/>
    <m/>
    <m/>
    <m/>
  </r>
  <r>
    <x v="2"/>
    <b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BOGOTA DC ENERO 15 DE 2024. SENORES ALCALDIA LOCAL DE FONTIBON SECRETARIA MOVILIDAD CIUDAD ASUNTO  SOLICITUD RESPUESTA RADICADO 20235930365881 YO OSCAR GUERRERO ORTIZ  ACTUANDO EN REPRESENTACION DEL CONJUNTO RESIDENCIAL TORREHAYUELOS  EN LA CIUDAD DE BOGOTA CARRERA 80 A NO.17 - 85  CONCURRO ANTE ESTAS OFICINAS CON EL PROPOSITO DE HACER NUEVAMENTE LA SIGUIENTE SOLICITUD  CONSIDERACIONES PRELIMINARES Y RAZONES QUE SUSTENTAN ESTA SOLICITUD. 1. NUESTRO CONJUNTO SE ENCUENTRA UBICADO SOBRE LA CARRERA 80 A ENTRE LAS CALLES 19 Y CALLE 13 DE LA CIUDAD DE BOGOTA EN EL SECTOR HAYUELOS. 2. DESDE HACE VARIOS MESES SE HA PRESENTADO EL ESTACIONAMIENTO Y VENTA DE COMIDA EN HORAS DE LA NOCHE DE LA CAMIONETA DE TRAILER CON PLACAS FTQ503  OBSTACULIZANDO EL LIBRE ACCESO DE VEHICULOS EN LA CRA 80ª. PONIENDO EN RIESGO TODA SITUACION DE URGENCIA (AMBULANCIA ? BOMBEROS  PATRULLAS ETC.) 3. LA CRA 80ª ES UNA CALLE CIEGA LA CUAL NO CUENTA CON LAS MEDIDAS PARA EL LIBRE PASO DE DOS VEHICULOS EN LOS DIFERENTES CONSTADOS. OBJETO DE ESTA PETICION DE ACUERDO A LA RESPUESTA RECIBIDA BAJO EL RADICADO NO. 20235930365881  SOLICITO SE ME DE RESPUESTA A LA INSPECCION QUE SE NOS INFORMO SE LLEVARIA A CABO EN EL MES DE AGOSTO DEL ANO 2023  ?EN EL CONJUNTO RESIDENCIAL TORREHAYUELOS UBICADO EN LA CRA 80 A NO.17 -85- HAYUELOS BOGOTA  ASI MISMO DE LAS INSPECCIONES REALIZADAS POR EL COMANDANTE DE LA ESTACION DE POLICIA DE LA LOCALIDAD DE NIT  900.486.650-8 CRA. 80 A NO. 17-85 TEL  3162882483 FONTIBON MEDIANTE EL COMUNICADO NO. RAD. 20235930365871 DEL 22 DE JULIO DEL ANO 2023.? LO ANTERIOR CON EL FIN DE DETERMINAR POR QUE AUN LUEGO DE VARIOS MESES DE ENVIO DEL COMUNICADO AUN CONTAMOS CON EL ESTACIONAMIENTO DE DICHO VEHICULO. . EL SUSCRITO OSCAR GUERRERO ORTIZ REPRESENTANTE LEGAL CONJUNTO TORREHAYUELOS PH EN LA CARRERA 80 A NO.17 85 BOGOTA  CORREO ELECTRONICO  CONJUNTOTORREHAYUELOS@GMAIL.COM"/>
    <s v="ESTRATEGICO"/>
    <m/>
    <s v="false"/>
    <s v="true"/>
    <s v="false"/>
    <m/>
    <m/>
    <s v="false"/>
    <m/>
    <m/>
    <m/>
    <m/>
    <m/>
    <m/>
    <n v="-74130908067"/>
    <n v="465799378499997"/>
    <m/>
    <m/>
    <x v="1"/>
    <d v="2024-01-18T00:00:00"/>
    <x v="1"/>
    <d v="2024-01-18T00:00:00"/>
    <m/>
    <d v="2024-01-17T00:00:00"/>
    <s v=""/>
    <s v=""/>
    <s v=""/>
    <s v=""/>
    <s v=""/>
    <d v="2024-01-31T00:00:00"/>
    <n v="10"/>
    <m/>
    <s v=""/>
    <x v="1"/>
    <x v="0"/>
    <x v="0"/>
    <n v="0"/>
    <s v="Registro para atencion"/>
    <s v="Funcionario"/>
    <d v="2024-01-19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2"/>
    <s v="Juridica"/>
    <s v="Juridica"/>
    <s v="Peticionario Identificado"/>
    <s v="omesa32"/>
    <s v="En representacion de"/>
    <s v="NIT"/>
    <s v="C.R. TORREHAYUELOS   "/>
    <n v="900486650"/>
    <m/>
    <s v="conjuntotorrehayuelos@gmail.com"/>
    <m/>
    <m/>
    <m/>
    <m/>
    <m/>
    <m/>
    <m/>
    <s v="false"/>
    <s v="true"/>
    <x v="1"/>
    <x v="1"/>
    <n v="1"/>
    <s v="Registrada"/>
    <s v="Por el ciudadano"/>
    <m/>
    <s v="PERIODO ACTUAL"/>
    <s v="Gestion oportuna (DTL)"/>
    <m/>
    <m/>
    <s v="GESTIONADOS"/>
    <x v="0"/>
    <m/>
    <m/>
    <m/>
    <m/>
    <m/>
    <m/>
    <m/>
  </r>
  <r>
    <x v="3"/>
    <b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s v="WEB SERVICE"/>
    <s v="E-MAIL"/>
    <s v="SOLICITUD DE ACCESO A LA INFORMACION"/>
    <s v="En tramite - Por traslado"/>
    <x v="1"/>
    <s v="Solucionado - Por traslado"/>
    <s v="Solicitud Aclaracion"/>
    <s v="ESTRATEGICO"/>
    <s v="CONSULTA DEL SISTEMA DE INFORMACION DEL ARBOLADO URBANO (SIGAU)"/>
    <s v="true"/>
    <s v="true"/>
    <s v="false"/>
    <m/>
    <m/>
    <s v="false"/>
    <m/>
    <m/>
    <m/>
    <m/>
    <m/>
    <m/>
    <m/>
    <m/>
    <m/>
    <m/>
    <x v="1"/>
    <d v="2024-01-18T00:00:00"/>
    <x v="0"/>
    <d v="2024-01-22T00:00:00"/>
    <s v="2024JBB41003681"/>
    <d v="2024-01-17T00:00:00"/>
    <s v=""/>
    <s v=""/>
    <s v=""/>
    <s v=""/>
    <s v=""/>
    <d v="2024-02-02T00:00:00"/>
    <n v="10"/>
    <m/>
    <s v=""/>
    <x v="0"/>
    <x v="0"/>
    <x v="0"/>
    <n v="0"/>
    <s v="Registro para atencion"/>
    <s v="Funcionario"/>
    <d v="2024-01-23T00:00:00"/>
    <n v="2"/>
    <n v="0"/>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3"/>
    <s v="Natural"/>
    <s v="Natural"/>
    <s v="Funcionario"/>
    <s v="omesa32"/>
    <s v="En nombre propio"/>
    <m/>
    <s v="LEONILDE  PULIDO LOZANO"/>
    <m/>
    <m/>
    <s v="bvilanovaii@gmail.com"/>
    <n v="6013041387"/>
    <n v="3023965911"/>
    <m/>
    <m/>
    <m/>
    <m/>
    <m/>
    <s v="false"/>
    <s v="false"/>
    <x v="2"/>
    <x v="1"/>
    <n v="1"/>
    <s v="Recibida"/>
    <s v="Por el distrito"/>
    <m/>
    <s v="PERIODO ACTUAL"/>
    <s v="Gestion oportuna (DTL)"/>
    <m/>
    <m/>
    <s v="GESTIONADOS"/>
    <x v="0"/>
    <m/>
    <m/>
    <m/>
    <m/>
    <m/>
    <m/>
    <m/>
  </r>
  <r>
    <x v="4"/>
    <b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 PARA LOS PREDIOS UBICADOS EN EL BARRIO CATALINA 1ER SECTOR EN LA LOCALIDAD DE KENNEDY EN LA DIRECCION CARRERA 78G ENTRE CALLES 51A Y 51B SUR 24 SOLICITO INFORMACION SOBRE LO SIGUIENTE  ACTIVIDADES ECONOMICAS PERMITIDAS   USO DE SUELOS PERMITIDO DE ACUERDO CON LA NORMATIVIDAD DE USOS DEL SUELO VIGENTE  USO AUTORIZADO DE ESPACIOS PUBLICOS (ANDENES Y VIAS PRINCIPALES) Y NIVELES DE RUIDOS LEGITIMOS"/>
    <s v="ESTRATEGICO"/>
    <m/>
    <s v="false"/>
    <s v="false"/>
    <s v="false"/>
    <m/>
    <m/>
    <s v="false"/>
    <m/>
    <m/>
    <s v="08 - KENNEDY"/>
    <s v="48 - TIMIZA"/>
    <s v="CATALINA"/>
    <n v="2"/>
    <n v="-74168053755"/>
    <n v="461094069500001"/>
    <m/>
    <m/>
    <x v="1"/>
    <d v="2024-01-18T00:00:00"/>
    <x v="1"/>
    <d v="2024-01-18T00:00:00"/>
    <m/>
    <d v="2024-01-17T00:00:00"/>
    <s v=""/>
    <s v=""/>
    <s v=""/>
    <s v=""/>
    <s v=""/>
    <d v="2024-01-31T00:00:00"/>
    <n v="9"/>
    <m/>
    <s v=""/>
    <x v="2"/>
    <x v="2"/>
    <x v="0"/>
    <n v="0"/>
    <s v="Registro para atencion"/>
    <s v="Funcionario"/>
    <d v="2024-01-19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4"/>
    <s v="Natural"/>
    <s v="Natural"/>
    <s v="Peticionario Identificado"/>
    <s v="omesa32"/>
    <s v="En nombre propio"/>
    <s v="Cedula de ciudadania"/>
    <s v="MARICELLA  ROJAS MARIN"/>
    <n v="53102486"/>
    <s v="No brinda informacion"/>
    <s v="maricellarojasm@gmail.com"/>
    <n v="9214756"/>
    <n v="3142747406"/>
    <s v="KR 78G 51A 24 SUR"/>
    <s v="08 - KENNEDY"/>
    <s v="48 - TIMIZA"/>
    <s v="CATALINA"/>
    <n v="2"/>
    <s v="false"/>
    <s v="true"/>
    <x v="1"/>
    <x v="1"/>
    <n v="1"/>
    <s v="Registrada"/>
    <s v="Por el ciudadano"/>
    <m/>
    <s v="PERIODO ACTUAL"/>
    <s v="Gestion oportuna (DTL)"/>
    <m/>
    <s v="0-3."/>
    <s v="GESTIONADOS"/>
    <x v="0"/>
    <m/>
    <m/>
    <m/>
    <m/>
    <m/>
    <m/>
    <m/>
  </r>
  <r>
    <x v="5"/>
    <b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EL PARQUE DEL BARRIO RIONEGRO UBICADO SOBRE LA KR 56 CON CL 94 SE ESTA CONVIRTIENDO EN FOCO DE DISTINTAS PROBLEMATICAS ALGUNAS DE ELLAS INCLUYEN LA  ACUMULACION DE RESIDUOS SOLIDOS Y VOLUMINOSOS PRESENCIA DE POBLACION RECICLADORA Y HABITANTES EN CALLE QUIENES A SU VEZ REALIZAN NECESIDADES FISIOLOGICAS EN EL LUGAR Y CONSUMEN SUSTANCIAS PSICOACTIVAS.ANTERIORMENTE  EL LUGAR SE ENCONTRABA RODEADO DE REJAS  QUE HAN SIDO VANDALIZADAS Y RETIRADAS ESTO SE VIENE PRESENTANDO DESDE HACE 7 MESES CON MAYOR FRECUENCIA  AFECTANDO A LA COMUNIDAD RESIDENTE ALEDANA Y COMUNIDAD EDUCATIVA DE LAS DOS SEDES DEL COLEGIO DOMINGO FAUSTINO SARMIENTO. LA EXTENSION TERRITORIAL ABARCA LA KR 56 CON CL 94B  KR 56 CON CL 94 Y DG 94 BIS CON KR 56. ALGUNAS PERSONAS DE LA COMUNIDAD HAN PRESENTADO DERECHOS DE PETICION SOLICITANDO LA RECUPERACION DEL LUGAR ESPECIFICAMENTE A ALCALDIA LOCAL Y DADEP SIN EMBARGO  NO SE HA OBTENIDO RESPUESTA EFECTIVA. ESTO AFECTA EN VARIOS ASPECTOS  LA CONTAMINACION GENERADA EN EL AMBIENTE POR LA PROMOCION DE TODO TIPO DE RESIDUOS  PROBLEMAS POR LA PERCEPCION DE INSEGURIDAD  RIESGOS DE LESIONES POR LA PRESENCIA DE HURTOS E IMPACTO EN LA INACTIVIDAD FISICA POR NO UTILIZAR ESTE ESPACIO POR LA COMUNIDAD EN GENERAL  SE SOLICITA INFORMACION SOBRE LAS ACCIONES QUE SE PRETENDEN REALIZAR PARA GENERAR LA RECUPERACION DEL PARQUE PARA USO DE LA COMUNIDAD.   "/>
    <s v="ESTRATEGICO"/>
    <m/>
    <s v="false"/>
    <s v="false"/>
    <s v="false"/>
    <m/>
    <m/>
    <s v="false"/>
    <m/>
    <m/>
    <s v="12 - BARRIOS UNIDOS"/>
    <s v="21 - LOS ANDES"/>
    <s v="RIONEGRO"/>
    <n v="3"/>
    <n v="-74063421976"/>
    <n v="468306463499999"/>
    <m/>
    <m/>
    <x v="2"/>
    <d v="2024-01-24T00:00:00"/>
    <x v="2"/>
    <d v="2024-01-24T00:00:00"/>
    <m/>
    <d v="2024-01-23T00:00:00"/>
    <s v=""/>
    <s v=""/>
    <s v=""/>
    <s v=""/>
    <s v=""/>
    <d v="2024-02-06T00:00:00"/>
    <n v="9"/>
    <m/>
    <s v=""/>
    <x v="3"/>
    <x v="0"/>
    <x v="0"/>
    <n v="0"/>
    <s v="Registro para atencion"/>
    <s v="Funcionario"/>
    <d v="2024-01-25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2"/>
    <s v="Natural"/>
    <s v="Natural"/>
    <s v="Peticionario Identificado"/>
    <s v="omesa32"/>
    <s v="En nombre propio"/>
    <s v="Cedula de ciudadania"/>
    <s v="LEIDY  GARZON "/>
    <n v="1032449877"/>
    <s v="No brinda informacion"/>
    <s v="trabajosocialnortevspc@gmail.com"/>
    <m/>
    <m/>
    <m/>
    <m/>
    <m/>
    <m/>
    <m/>
    <s v="false"/>
    <s v="true"/>
    <x v="1"/>
    <x v="1"/>
    <n v="1"/>
    <s v="Registrada"/>
    <s v="Por el ciudadano"/>
    <m/>
    <s v="PERIODO ACTUAL"/>
    <s v="Gestion oportuna (DTL)"/>
    <m/>
    <s v="0-3."/>
    <s v="GESTIONADOS"/>
    <x v="0"/>
    <m/>
    <m/>
    <m/>
    <m/>
    <m/>
    <m/>
    <m/>
  </r>
  <r>
    <x v="6"/>
    <b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RETIRARON UN TRAILER DE COMIDAS  Y NO SE LA UBICACION NO ME HAN NOTIFICADO"/>
    <s v="ESTRATEGICO"/>
    <m/>
    <s v="false"/>
    <s v="true"/>
    <s v="false"/>
    <m/>
    <m/>
    <s v="false"/>
    <m/>
    <m/>
    <s v="07 - BOSA"/>
    <s v="85 - BOSA CENTRAL"/>
    <s v="SAN DIEGO-BOSA"/>
    <n v="2"/>
    <n v="-7420838266605640"/>
    <n v="460723015408993"/>
    <m/>
    <m/>
    <x v="3"/>
    <d v="2024-01-30T00:00:00"/>
    <x v="3"/>
    <d v="2024-01-30T00:00:00"/>
    <m/>
    <d v="2024-01-29T00:00:00"/>
    <s v=""/>
    <s v=""/>
    <s v=""/>
    <s v=""/>
    <s v=""/>
    <d v="2024-02-12T00:00:00"/>
    <n v="10"/>
    <m/>
    <s v=""/>
    <x v="4"/>
    <x v="0"/>
    <x v="0"/>
    <n v="0"/>
    <s v="Registro para atencion"/>
    <s v="Funcionario"/>
    <d v="2024-01-31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5"/>
    <s v="Natural"/>
    <s v="Natural"/>
    <s v="Peticionario Identificado"/>
    <s v="omesa32"/>
    <s v="En nombre propio"/>
    <s v="Cedula de ciudadania"/>
    <s v="RONAL YESID LOPEZ CUELLAR"/>
    <n v="80844283"/>
    <s v="No brinda informacion"/>
    <s v="anagonzape@gmail.com"/>
    <n v="3123852348"/>
    <n v="3123852348"/>
    <m/>
    <s v="07 - BOSA"/>
    <s v="85 - BOSA CENTRAL"/>
    <s v="SAN DIEGO-BOSA"/>
    <n v="2"/>
    <s v="false"/>
    <s v="true"/>
    <x v="1"/>
    <x v="1"/>
    <n v="1"/>
    <s v="Registrada"/>
    <s v="Por el ciudadano"/>
    <m/>
    <s v="PERIODO ACTUAL"/>
    <s v="Gestion oportuna (DTL)"/>
    <m/>
    <m/>
    <s v="GESTIONADOS"/>
    <x v="0"/>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11" firstHeaderRow="1" firstDataRow="1" firstDataCol="7"/>
  <pivotFields count="102">
    <pivotField axis="axisRow" compact="0" outline="0" showAll="0" defaultSubtotal="0">
      <items count="36">
        <item m="1" x="27"/>
        <item m="1" x="30"/>
        <item m="1" x="34"/>
        <item m="1" x="32"/>
        <item m="1" x="33"/>
        <item m="1" x="29"/>
        <item m="1" x="28"/>
        <item m="1" x="31"/>
        <item m="1" x="35"/>
        <item m="1" x="18"/>
        <item m="1" x="19"/>
        <item m="1" x="20"/>
        <item m="1" x="21"/>
        <item m="1" x="22"/>
        <item m="1" x="23"/>
        <item m="1" x="24"/>
        <item m="1" x="25"/>
        <item m="1" x="26"/>
        <item m="1" x="8"/>
        <item m="1" x="9"/>
        <item m="1" x="10"/>
        <item m="1" x="11"/>
        <item m="1" x="12"/>
        <item m="1" x="13"/>
        <item m="1" x="14"/>
        <item m="1" x="15"/>
        <item m="1" x="16"/>
        <item m="1" x="17"/>
        <item m="1" x="7"/>
        <item x="0"/>
        <item x="1"/>
        <item x="2"/>
        <item x="3"/>
        <item x="4"/>
        <item x="5"/>
        <item x="6"/>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2">
        <item m="1" x="17"/>
        <item m="1" x="16"/>
        <item m="1" x="18"/>
        <item m="1" x="15"/>
        <item m="1" x="19"/>
        <item m="1" x="21"/>
        <item m="1" x="20"/>
        <item m="1" x="10"/>
        <item m="1" x="11"/>
        <item m="1" x="12"/>
        <item m="1" x="13"/>
        <item m="1" x="14"/>
        <item m="1" x="5"/>
        <item m="1" x="6"/>
        <item m="1" x="7"/>
        <item m="1" x="8"/>
        <item m="1" x="9"/>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18"/>
        <item m="1" x="24"/>
        <item m="1" x="23"/>
        <item m="1" x="21"/>
        <item m="1" x="26"/>
        <item m="1" x="20"/>
        <item m="1" x="25"/>
        <item m="1" x="19"/>
        <item m="1" x="22"/>
        <item m="1" x="12"/>
        <item m="1" x="13"/>
        <item m="1" x="14"/>
        <item m="1" x="15"/>
        <item m="1" x="16"/>
        <item m="1" x="17"/>
        <item m="1" x="5"/>
        <item m="1" x="6"/>
        <item m="1" x="7"/>
        <item m="1" x="8"/>
        <item m="1" x="9"/>
        <item m="1" x="10"/>
        <item m="1" x="11"/>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19"/>
        <item m="1" x="25"/>
        <item m="1" x="21"/>
        <item m="1" x="22"/>
        <item m="1" x="24"/>
        <item m="1" x="18"/>
        <item m="1" x="26"/>
        <item m="1" x="23"/>
        <item m="1" x="20"/>
        <item m="1" x="13"/>
        <item m="1" x="14"/>
        <item m="1" x="15"/>
        <item m="1" x="16"/>
        <item m="1" x="17"/>
        <item m="1" x="6"/>
        <item m="1" x="7"/>
        <item m="1" x="8"/>
        <item m="1" x="9"/>
        <item m="1" x="10"/>
        <item m="1" x="11"/>
        <item m="1" x="12"/>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20">
        <item m="1" x="14"/>
        <item m="1" x="19"/>
        <item m="1" x="18"/>
        <item m="1" x="16"/>
        <item m="1" x="13"/>
        <item m="1" x="17"/>
        <item m="1" x="15"/>
        <item m="1" x="8"/>
        <item m="1" x="9"/>
        <item m="1" x="10"/>
        <item m="1" x="11"/>
        <item m="1" x="12"/>
        <item m="1" x="3"/>
        <item m="1" x="4"/>
        <item m="1" x="5"/>
        <item m="1" x="6"/>
        <item m="1" x="7"/>
        <item x="0"/>
        <item x="1"/>
        <item x="2"/>
      </items>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8"/>
    <field x="53"/>
    <field x="94"/>
    <field x="40"/>
    <field x="54"/>
    <field x="55"/>
  </rowFields>
  <rowItems count="7">
    <i>
      <x v="29"/>
      <x v="18"/>
      <x v="22"/>
      <x/>
      <x v="23"/>
      <x v="17"/>
      <x/>
    </i>
    <i>
      <x v="30"/>
      <x v="19"/>
      <x v="23"/>
      <x/>
      <x v="24"/>
      <x v="18"/>
      <x/>
    </i>
    <i>
      <x v="31"/>
      <x v="19"/>
      <x v="23"/>
      <x/>
      <x v="24"/>
      <x v="17"/>
      <x/>
    </i>
    <i>
      <x v="32"/>
      <x v="19"/>
      <x v="22"/>
      <x/>
      <x v="23"/>
      <x v="17"/>
      <x/>
    </i>
    <i>
      <x v="33"/>
      <x v="19"/>
      <x v="24"/>
      <x/>
      <x v="24"/>
      <x v="19"/>
      <x/>
    </i>
    <i>
      <x v="34"/>
      <x v="20"/>
      <x v="25"/>
      <x/>
      <x v="25"/>
      <x v="17"/>
      <x/>
    </i>
    <i>
      <x v="35"/>
      <x v="21"/>
      <x v="26"/>
      <x/>
      <x v="26"/>
      <x v="17"/>
      <x/>
    </i>
  </rowItems>
  <colItems count="1">
    <i/>
  </colItems>
  <formats count="18">
    <format dxfId="72">
      <pivotArea field="54" type="button" dataOnly="0" labelOnly="1" outline="0" axis="axisRow" fieldPosition="5"/>
    </format>
    <format dxfId="71">
      <pivotArea type="all" dataOnly="0" outline="0" fieldPosition="0"/>
    </format>
    <format dxfId="70">
      <pivotArea field="0" type="button" dataOnly="0" labelOnly="1" outline="0" axis="axisRow" fieldPosition="0"/>
    </format>
    <format dxfId="69">
      <pivotArea field="38" type="button" dataOnly="0" labelOnly="1" outline="0" axis="axisRow" fieldPosition="1"/>
    </format>
    <format dxfId="68">
      <pivotArea field="53" type="button" dataOnly="0" labelOnly="1" outline="0" axis="axisRow" fieldPosition="2"/>
    </format>
    <format dxfId="67">
      <pivotArea field="94" type="button" dataOnly="0" labelOnly="1" outline="0" axis="axisRow" fieldPosition="3"/>
    </format>
    <format dxfId="66">
      <pivotArea field="40" type="button" dataOnly="0" labelOnly="1" outline="0" axis="axisRow" fieldPosition="4"/>
    </format>
    <format dxfId="65">
      <pivotArea field="54" type="button" dataOnly="0" labelOnly="1" outline="0" axis="axisRow" fieldPosition="5"/>
    </format>
    <format dxfId="64">
      <pivotArea field="55" type="button" dataOnly="0" labelOnly="1" outline="0" axis="axisRow" fieldPosition="6"/>
    </format>
    <format dxfId="63">
      <pivotArea dataOnly="0" labelOnly="1" outline="0" fieldPosition="0">
        <references count="1">
          <reference field="0" count="0"/>
        </references>
      </pivotArea>
    </format>
    <format dxfId="62">
      <pivotArea field="54" type="button" dataOnly="0" labelOnly="1" outline="0" axis="axisRow" fieldPosition="5"/>
    </format>
    <format dxfId="61">
      <pivotArea dataOnly="0" labelOnly="1" outline="0" fieldPosition="0">
        <references count="6">
          <reference field="0" count="1" selected="0">
            <x v="1"/>
          </reference>
          <reference field="38" count="1" selected="0">
            <x v="1"/>
          </reference>
          <reference field="40" count="1" selected="0">
            <x v="1"/>
          </reference>
          <reference field="53" count="1" selected="0">
            <x v="1"/>
          </reference>
          <reference field="54" count="1">
            <x v="0"/>
          </reference>
          <reference field="94" count="0" selected="0"/>
        </references>
      </pivotArea>
    </format>
    <format dxfId="60">
      <pivotArea dataOnly="0" labelOnly="1" outline="0" fieldPosition="0">
        <references count="6">
          <reference field="0" count="1" selected="0">
            <x v="2"/>
          </reference>
          <reference field="38" count="1" selected="0">
            <x v="1"/>
          </reference>
          <reference field="40" count="1" selected="0">
            <x v="2"/>
          </reference>
          <reference field="53" count="1" selected="0">
            <x v="2"/>
          </reference>
          <reference field="54" count="1">
            <x v="1"/>
          </reference>
          <reference field="94" count="0" selected="0"/>
        </references>
      </pivotArea>
    </format>
    <format dxfId="59">
      <pivotArea dataOnly="0" labelOnly="1" outline="0" fieldPosition="0">
        <references count="6">
          <reference field="0" count="1" selected="0">
            <x v="3"/>
          </reference>
          <reference field="38" count="1" selected="0">
            <x v="1"/>
          </reference>
          <reference field="40" count="1" selected="0">
            <x v="3"/>
          </reference>
          <reference field="53" count="1" selected="0">
            <x v="3"/>
          </reference>
          <reference field="54" count="1">
            <x v="2"/>
          </reference>
          <reference field="94" count="0" selected="0"/>
        </references>
      </pivotArea>
    </format>
    <format dxfId="58">
      <pivotArea dataOnly="0" labelOnly="1" outline="0" fieldPosition="0">
        <references count="6">
          <reference field="0" count="1" selected="0">
            <x v="4"/>
          </reference>
          <reference field="38" count="1" selected="0">
            <x v="2"/>
          </reference>
          <reference field="40" count="1" selected="0">
            <x v="4"/>
          </reference>
          <reference field="53" count="1" selected="0">
            <x v="4"/>
          </reference>
          <reference field="54" count="1">
            <x v="3"/>
          </reference>
          <reference field="94" count="0" selected="0"/>
        </references>
      </pivotArea>
    </format>
    <format dxfId="57">
      <pivotArea dataOnly="0" labelOnly="1" outline="0" fieldPosition="0">
        <references count="6">
          <reference field="0" count="1" selected="0">
            <x v="5"/>
          </reference>
          <reference field="38" count="1" selected="0">
            <x v="3"/>
          </reference>
          <reference field="40" count="1" selected="0">
            <x v="5"/>
          </reference>
          <reference field="53" count="1" selected="0">
            <x v="5"/>
          </reference>
          <reference field="54" count="1">
            <x v="4"/>
          </reference>
          <reference field="94" count="0" selected="0"/>
        </references>
      </pivotArea>
    </format>
    <format dxfId="56">
      <pivotArea dataOnly="0" labelOnly="1" outline="0" fieldPosition="0">
        <references count="6">
          <reference field="0" count="1" selected="0">
            <x v="7"/>
          </reference>
          <reference field="38" count="1" selected="0">
            <x v="5"/>
          </reference>
          <reference field="40" count="1" selected="0">
            <x v="7"/>
          </reference>
          <reference field="53" count="1" selected="0">
            <x v="7"/>
          </reference>
          <reference field="54" count="1">
            <x v="5"/>
          </reference>
          <reference field="94" count="0" selected="0"/>
        </references>
      </pivotArea>
    </format>
    <format dxfId="55">
      <pivotArea dataOnly="0" labelOnly="1" outline="0" fieldPosition="0">
        <references count="6">
          <reference field="0" count="1" selected="0">
            <x v="8"/>
          </reference>
          <reference field="38" count="1" selected="0">
            <x v="6"/>
          </reference>
          <reference field="40" count="1" selected="0">
            <x v="8"/>
          </reference>
          <reference field="53" count="1" selected="0">
            <x v="8"/>
          </reference>
          <reference field="54" count="1">
            <x v="6"/>
          </reference>
          <reference field="94"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3" firstHeaderRow="1" firstDataRow="1" firstDataCol="10"/>
  <pivotFields count="102">
    <pivotField axis="axisRow" compact="0" outline="0" showAll="0" defaultSubtotal="0">
      <items count="36">
        <item m="1" x="27"/>
        <item m="1" x="30"/>
        <item m="1" x="34"/>
        <item m="1" x="32"/>
        <item m="1" x="33"/>
        <item m="1" x="29"/>
        <item m="1" x="28"/>
        <item m="1" x="31"/>
        <item m="1" x="35"/>
        <item m="1" x="18"/>
        <item m="1" x="19"/>
        <item m="1" x="20"/>
        <item m="1" x="21"/>
        <item m="1" x="22"/>
        <item m="1" x="23"/>
        <item m="1" x="24"/>
        <item m="1" x="25"/>
        <item m="1" x="26"/>
        <item m="1" x="8"/>
        <item m="1" x="9"/>
        <item m="1" x="10"/>
        <item m="1" x="11"/>
        <item m="1" x="12"/>
        <item m="1" x="13"/>
        <item m="1" x="14"/>
        <item m="1" x="15"/>
        <item m="1" x="16"/>
        <item m="1" x="17"/>
        <item m="1" x="7"/>
        <item x="0"/>
        <item x="1"/>
        <item x="2"/>
        <item x="3"/>
        <item x="4"/>
        <item x="5"/>
        <item x="6"/>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6"/>
        <item x="1"/>
        <item m="1" x="4"/>
        <item m="1" x="5"/>
        <item m="1" x="3"/>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2">
        <item m="1" x="17"/>
        <item m="1" x="16"/>
        <item m="1" x="18"/>
        <item m="1" x="15"/>
        <item m="1" x="19"/>
        <item m="1" x="21"/>
        <item m="1" x="20"/>
        <item m="1" x="10"/>
        <item m="1" x="11"/>
        <item m="1" x="12"/>
        <item m="1" x="13"/>
        <item m="1" x="14"/>
        <item m="1" x="5"/>
        <item m="1" x="6"/>
        <item m="1" x="7"/>
        <item m="1" x="8"/>
        <item m="1" x="9"/>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18"/>
        <item m="1" x="24"/>
        <item m="1" x="23"/>
        <item m="1" x="21"/>
        <item m="1" x="26"/>
        <item m="1" x="20"/>
        <item m="1" x="25"/>
        <item m="1" x="19"/>
        <item m="1" x="22"/>
        <item m="1" x="12"/>
        <item m="1" x="13"/>
        <item m="1" x="14"/>
        <item m="1" x="15"/>
        <item m="1" x="16"/>
        <item m="1" x="17"/>
        <item m="1" x="5"/>
        <item m="1" x="6"/>
        <item m="1" x="7"/>
        <item m="1" x="8"/>
        <item m="1" x="9"/>
        <item m="1" x="10"/>
        <item m="1" x="11"/>
        <item m="1" x="4"/>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19"/>
        <item m="1" x="25"/>
        <item m="1" x="21"/>
        <item m="1" x="22"/>
        <item m="1" x="24"/>
        <item m="1" x="18"/>
        <item m="1" x="26"/>
        <item m="1" x="23"/>
        <item m="1" x="20"/>
        <item m="1" x="13"/>
        <item m="1" x="14"/>
        <item m="1" x="15"/>
        <item m="1" x="16"/>
        <item m="1" x="17"/>
        <item m="1" x="6"/>
        <item m="1" x="7"/>
        <item m="1" x="8"/>
        <item m="1" x="9"/>
        <item m="1" x="10"/>
        <item m="1" x="11"/>
        <item m="1" x="12"/>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20">
        <item m="1" x="14"/>
        <item m="1" x="19"/>
        <item m="1" x="18"/>
        <item m="1" x="16"/>
        <item m="1" x="13"/>
        <item m="1" x="17"/>
        <item m="1" x="15"/>
        <item m="1" x="8"/>
        <item m="1" x="9"/>
        <item m="1" x="10"/>
        <item m="1" x="11"/>
        <item m="1" x="12"/>
        <item m="1" x="3"/>
        <item m="1" x="4"/>
        <item m="1" x="5"/>
        <item m="1" x="6"/>
        <item m="1" x="7"/>
        <item x="0"/>
        <item x="1"/>
        <item x="2"/>
      </items>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x="1"/>
        <item x="0"/>
        <item m="1" x="6"/>
        <item m="1" x="3"/>
        <item m="1" x="4"/>
        <item m="1" x="5"/>
        <item x="2"/>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8"/>
    <field x="53"/>
    <field x="94"/>
    <field x="40"/>
    <field x="54"/>
    <field x="55"/>
    <field x="84"/>
    <field x="83"/>
    <field x="17"/>
  </rowFields>
  <rowItems count="7">
    <i>
      <x v="29"/>
      <x v="18"/>
      <x v="22"/>
      <x/>
      <x v="23"/>
      <x v="17"/>
      <x/>
      <x v="1"/>
      <x v="1"/>
      <x v="5"/>
    </i>
    <i>
      <x v="30"/>
      <x v="19"/>
      <x v="23"/>
      <x/>
      <x v="24"/>
      <x v="18"/>
      <x/>
      <x v="1"/>
      <x v="1"/>
      <x v="5"/>
    </i>
    <i>
      <x v="31"/>
      <x v="19"/>
      <x v="23"/>
      <x/>
      <x v="24"/>
      <x v="17"/>
      <x/>
      <x/>
      <x/>
      <x v="1"/>
    </i>
    <i>
      <x v="32"/>
      <x v="19"/>
      <x v="22"/>
      <x/>
      <x v="23"/>
      <x v="17"/>
      <x/>
      <x/>
      <x v="6"/>
      <x v="1"/>
    </i>
    <i>
      <x v="33"/>
      <x v="19"/>
      <x v="24"/>
      <x/>
      <x v="24"/>
      <x v="19"/>
      <x/>
      <x/>
      <x/>
      <x v="1"/>
    </i>
    <i>
      <x v="34"/>
      <x v="20"/>
      <x v="25"/>
      <x/>
      <x v="25"/>
      <x v="17"/>
      <x/>
      <x/>
      <x/>
      <x v="1"/>
    </i>
    <i>
      <x v="35"/>
      <x v="21"/>
      <x v="26"/>
      <x/>
      <x v="26"/>
      <x v="17"/>
      <x/>
      <x/>
      <x/>
      <x v="1"/>
    </i>
  </rowItems>
  <colItems count="1">
    <i/>
  </colItems>
  <formats count="15">
    <format dxfId="87">
      <pivotArea dataOnly="0" labelOnly="1" outline="0" fieldPosition="0">
        <references count="1">
          <reference field="54" count="0"/>
        </references>
      </pivotArea>
    </format>
    <format dxfId="86">
      <pivotArea field="54" type="button" dataOnly="0" labelOnly="1" outline="0" axis="axisRow" fieldPosition="5"/>
    </format>
    <format dxfId="85">
      <pivotArea type="all" dataOnly="0" outline="0" fieldPosition="0"/>
    </format>
    <format dxfId="84">
      <pivotArea field="0" type="button" dataOnly="0" labelOnly="1" outline="0" axis="axisRow" fieldPosition="0"/>
    </format>
    <format dxfId="83">
      <pivotArea field="38" type="button" dataOnly="0" labelOnly="1" outline="0" axis="axisRow" fieldPosition="1"/>
    </format>
    <format dxfId="82">
      <pivotArea field="53" type="button" dataOnly="0" labelOnly="1" outline="0" axis="axisRow" fieldPosition="2"/>
    </format>
    <format dxfId="81">
      <pivotArea field="94" type="button" dataOnly="0" labelOnly="1" outline="0" axis="axisRow" fieldPosition="3"/>
    </format>
    <format dxfId="80">
      <pivotArea field="40" type="button" dataOnly="0" labelOnly="1" outline="0" axis="axisRow" fieldPosition="4"/>
    </format>
    <format dxfId="79">
      <pivotArea field="54" type="button" dataOnly="0" labelOnly="1" outline="0" axis="axisRow" fieldPosition="5"/>
    </format>
    <format dxfId="78">
      <pivotArea field="55" type="button" dataOnly="0" labelOnly="1" outline="0" axis="axisRow" fieldPosition="6"/>
    </format>
    <format dxfId="77">
      <pivotArea field="17" type="button" dataOnly="0" labelOnly="1" outline="0" axis="axisRow" fieldPosition="9"/>
    </format>
    <format dxfId="76">
      <pivotArea dataOnly="0" labelOnly="1" outline="0" fieldPosition="0">
        <references count="1">
          <reference field="0" count="0"/>
        </references>
      </pivotArea>
    </format>
    <format dxfId="75">
      <pivotArea field="84" type="button" dataOnly="0" labelOnly="1" outline="0" axis="axisRow" fieldPosition="7"/>
    </format>
    <format dxfId="74">
      <pivotArea field="83" type="button" dataOnly="0" labelOnly="1" outline="0" axis="axisRow" fieldPosition="8"/>
    </format>
    <format dxfId="73">
      <pivotArea field="54"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530AAC3-DF5A-40F1-B2DF-5B699090D305}"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8">
    <pivotField showAll="0"/>
    <pivotField showAll="0"/>
    <pivotField showAll="0"/>
    <pivotField showAll="0"/>
    <pivotField axis="axisRow" dataField="1" showAll="0">
      <items count="3">
        <item x="0"/>
        <item x="1"/>
        <item t="default"/>
      </items>
    </pivotField>
    <pivotField showAll="0"/>
    <pivotField numFmtId="1" showAll="0"/>
    <pivotField showAll="0"/>
  </pivotFields>
  <rowFields count="1">
    <field x="4"/>
  </rowFields>
  <rowItems count="3">
    <i>
      <x/>
    </i>
    <i>
      <x v="1"/>
    </i>
    <i t="grand">
      <x/>
    </i>
  </rowItems>
  <colItems count="1">
    <i/>
  </colItems>
  <dataFields count="1">
    <dataField name="Cuenta de Estado petición final_x000a_Estado de la petición en el último día  del mes" fld="4" subtotal="count" baseField="0" baseItem="0"/>
  </dataFields>
  <formats count="11">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20" firstHeaderRow="1" firstDataRow="1" firstDataCol="3"/>
  <pivotFields count="102">
    <pivotField axis="axisRow" compact="0" outline="0" showAll="0" defaultSubtotal="0">
      <items count="36">
        <item m="1" x="27"/>
        <item m="1" x="30"/>
        <item m="1" x="34"/>
        <item m="1" x="32"/>
        <item m="1" x="33"/>
        <item m="1" x="29"/>
        <item m="1" x="28"/>
        <item m="1" x="31"/>
        <item m="1" x="35"/>
        <item m="1" x="18"/>
        <item m="1" x="19"/>
        <item m="1" x="20"/>
        <item m="1" x="21"/>
        <item m="1" x="22"/>
        <item m="1" x="23"/>
        <item m="1" x="24"/>
        <item m="1" x="25"/>
        <item m="1" x="26"/>
        <item m="1" x="8"/>
        <item m="1" x="9"/>
        <item m="1" x="10"/>
        <item m="1" x="11"/>
        <item m="1" x="12"/>
        <item m="1" x="13"/>
        <item m="1" x="14"/>
        <item m="1" x="15"/>
        <item m="1" x="16"/>
        <item m="1" x="17"/>
        <item m="1" x="7"/>
        <item x="0"/>
        <item x="1"/>
        <item x="2"/>
        <item x="3"/>
        <item x="4"/>
        <item x="5"/>
        <item x="6"/>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4"/>
        <item m="1" x="5"/>
        <item m="1" x="6"/>
        <item x="1"/>
        <item m="1" x="3"/>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6">
        <item m="1" x="18"/>
        <item m="1" x="22"/>
        <item m="1" x="21"/>
        <item m="1" x="20"/>
        <item m="1" x="19"/>
        <item m="1" x="23"/>
        <item n="Cordial saludo   Apreciado ciudadano  la peticion no corresponde a una peticion ciudadana para registro en Bogota te escucha. ya que esta corresponde a un tramite de la Entidad. Se le dara el tramite que corresponda a traves del sistema de gestion docume" m="1" x="25"/>
        <item n="Cordial saludo  Apreciado ciudadano  la peticion no corresponde a una peticion ciudadana para registro en Bogota te escucha. ya que esta corresponde a un tramite de la Entidad. Se le dara el tramite que corresponda a traves del sistema de gestion documen" m="1" x="17"/>
        <item n="Reciba un cordial saludo  apreciado Ciudadano(a) Una vez analizada su peticion y de acuerdo con la ley 1755 de 2015  trasladamos su caso a la Secretaria de Gobierno -Alcaldia Local  Instituto para la Economia Social- IPES  para que procedan de conformida" m="1" x="24"/>
        <item n="Reciba un cordial saludo  apreciado Ciudadano(a) Una vez analizada su peticion y de acuerdo con el articulo 21 de la Ley 1755 de 2015  trasladamos su caso a la Secretaria Desarrolloe Economico y Secretaria de Gobierno   para que proceda de conformidad co" m="1" x="8"/>
        <item n="Reciba un cordial saludo apreciado ciudadano (a)  Una vez analizada su peticion le informamos que su caso lo esta tramitando la Secretaria de Gobierno-Alcaldia Local  Instituto de Desarrollo Urbano-IDU  entidades competentes para darle tramite a su solic" m="1" x="9"/>
        <item n="Reciba un cordial saludo  apreciado Ciudadano(a) Una vez analizada su peticion y de acuerdo con el articulo 21 de la Ley 1755 de 2015  trasladamos su caso a la Secretarai de Desarrollo Economico y Secretaria Distrital de Gobierno -Alcaldia Local para que" m="1" x="10"/>
        <item n="Reciba un cordial saludo  apreciado Ciudadano(a) Una vez analizada su peticion y de acuerdo con el articulo 21 de la Ley 1755 de 2015  trasladamos su caso a la Secretaria de Desarroloo Economico  IDU y Secretaria Distrital de Gobierno -Alcaldia Local par" m="1" x="11"/>
        <item m="1" x="12"/>
        <item m="1" x="13"/>
        <item n="Reciba un cordial saludo apreciado ciudadano (a) Una vez analizada su peticion le informamos que su caso lo esta tramitando la Secretaria de Gobierno-Alcaldia Local  Secretaria de Ambiente  Secretaria de Seguridad  Subred Norte  entidades competentes par" m="1" x="14"/>
        <item n="Reciba un cordial saludo  apreciado Ciudadano(a) Una vez analizada su peticion y de acuerdo con la Ley 1755 de 2015  trasladamos su caso a la Secretaria de Planeacion  Catastro  Secretaria de Habitat  para que procedan de conformidad con sus competencias" m="1" x="15"/>
        <item n="Reciba un cordial saludo  apreciado Ciudadano(a) Una vez analizada su peticion y de acuerdo con el articulo 21 de la Ley 1755 de 2015  trasladamos su caso a la Secretaria Distrital de Gobierno -Alcaldia Local  para que proceda de conformidad con sus comp" m="1" x="16"/>
        <item m="1" x="7"/>
        <item m="1" x="6"/>
        <item n="Reciba un cordial saludo Apreciado ciudadano (a)  Su solicitud ha sido asignada a la Subdireccion de Gestion Corporativa de la Defensoria del Espacio Publico con el radicado Orfeo Dadep No. 20244000011152 Puede hacer seguimiento a su solicitud a traves d" x="0"/>
        <item n="Reciba un cordial saludo Apreciado ciudadano (a)  Su solicitud ha sido asignada a la Subdireccion de Gestion Corporativa de la Defensoria del Espacio Publico con el radicado Orfeo Dadep No. 20244000010012 Puede hacer seguimiento a su solicitud a traves d" x="1"/>
        <item x="2"/>
        <item n="Reciba un cordial saludo  apreciado Ciudadano(a) Una vez analizada su peticion y de acuerdo con el articulo 21 de la Ley 1755 de 2015  trasladamos su caso al Instituto Distrital de Gestion de Riesgos y Cambio Climatico-IDIGER  para que proceda de conform" x="3"/>
        <item x="4"/>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7"/>
    <field x="63"/>
  </rowFields>
  <rowItems count="7">
    <i>
      <x v="29"/>
      <x v="5"/>
      <x v="20"/>
    </i>
    <i>
      <x v="30"/>
      <x v="5"/>
      <x v="21"/>
    </i>
    <i>
      <x v="31"/>
      <x v="3"/>
      <x v="22"/>
    </i>
    <i>
      <x v="32"/>
      <x v="3"/>
      <x v="23"/>
    </i>
    <i>
      <x v="33"/>
      <x v="3"/>
      <x v="24"/>
    </i>
    <i>
      <x v="34"/>
      <x v="3"/>
      <x v="22"/>
    </i>
    <i>
      <x v="35"/>
      <x v="3"/>
      <x v="25"/>
    </i>
  </rowItems>
  <colItems count="1">
    <i/>
  </colItems>
  <formats count="33">
    <format dxfId="54">
      <pivotArea field="17" type="button" dataOnly="0" labelOnly="1" outline="0" axis="axisRow" fieldPosition="1"/>
    </format>
    <format dxfId="53">
      <pivotArea dataOnly="0" labelOnly="1" fieldPosition="0">
        <references count="1">
          <reference field="17" count="0"/>
        </references>
      </pivotArea>
    </format>
    <format dxfId="52">
      <pivotArea dataOnly="0" labelOnly="1" grandRow="1" outline="0" fieldPosition="0"/>
    </format>
    <format dxfId="51">
      <pivotArea dataOnly="0" labelOnly="1" fieldPosition="0">
        <references count="2">
          <reference field="0" count="2">
            <x v="9"/>
            <x v="17"/>
          </reference>
          <reference field="17" count="1" selected="0">
            <x v="0"/>
          </reference>
        </references>
      </pivotArea>
    </format>
    <format dxfId="50">
      <pivotArea dataOnly="0" labelOnly="1" fieldPosition="0">
        <references count="2">
          <reference field="0" count="1">
            <x v="10"/>
          </reference>
          <reference field="17" count="1" selected="0">
            <x v="1"/>
          </reference>
        </references>
      </pivotArea>
    </format>
    <format dxfId="49">
      <pivotArea dataOnly="0" labelOnly="1" fieldPosition="0">
        <references count="2">
          <reference field="0" count="5">
            <x v="11"/>
            <x v="12"/>
            <x v="13"/>
            <x v="14"/>
            <x v="15"/>
          </reference>
          <reference field="17" count="1" selected="0">
            <x v="2"/>
          </reference>
        </references>
      </pivotArea>
    </format>
    <format dxfId="48">
      <pivotArea dataOnly="0" labelOnly="1" fieldPosition="0">
        <references count="2">
          <reference field="0" count="1">
            <x v="16"/>
          </reference>
          <reference field="17" count="1" selected="0">
            <x v="3"/>
          </reference>
        </references>
      </pivotArea>
    </format>
    <format dxfId="47">
      <pivotArea dataOnly="0" labelOnly="1" fieldPosition="0">
        <references count="3">
          <reference field="0" count="1" selected="0">
            <x v="9"/>
          </reference>
          <reference field="17" count="1" selected="0">
            <x v="0"/>
          </reference>
          <reference field="63" count="1">
            <x v="7"/>
          </reference>
        </references>
      </pivotArea>
    </format>
    <format dxfId="46">
      <pivotArea dataOnly="0" labelOnly="1" fieldPosition="0">
        <references count="3">
          <reference field="0" count="1" selected="0">
            <x v="17"/>
          </reference>
          <reference field="17" count="1" selected="0">
            <x v="0"/>
          </reference>
          <reference field="63" count="1">
            <x v="6"/>
          </reference>
        </references>
      </pivotArea>
    </format>
    <format dxfId="45">
      <pivotArea dataOnly="0" labelOnly="1" fieldPosition="0">
        <references count="3">
          <reference field="0" count="1" selected="0">
            <x v="10"/>
          </reference>
          <reference field="17" count="1" selected="0">
            <x v="1"/>
          </reference>
          <reference field="63" count="1">
            <x v="0"/>
          </reference>
        </references>
      </pivotArea>
    </format>
    <format dxfId="44">
      <pivotArea dataOnly="0" labelOnly="1" fieldPosition="0">
        <references count="3">
          <reference field="0" count="1" selected="0">
            <x v="11"/>
          </reference>
          <reference field="17" count="1" selected="0">
            <x v="2"/>
          </reference>
          <reference field="63" count="1">
            <x v="4"/>
          </reference>
        </references>
      </pivotArea>
    </format>
    <format dxfId="43">
      <pivotArea dataOnly="0" labelOnly="1" fieldPosition="0">
        <references count="3">
          <reference field="0" count="1" selected="0">
            <x v="12"/>
          </reference>
          <reference field="17" count="1" selected="0">
            <x v="2"/>
          </reference>
          <reference field="63" count="1">
            <x v="3"/>
          </reference>
        </references>
      </pivotArea>
    </format>
    <format dxfId="42">
      <pivotArea dataOnly="0" labelOnly="1" fieldPosition="0">
        <references count="3">
          <reference field="0" count="1" selected="0">
            <x v="13"/>
          </reference>
          <reference field="17" count="1" selected="0">
            <x v="2"/>
          </reference>
          <reference field="63" count="1">
            <x v="2"/>
          </reference>
        </references>
      </pivotArea>
    </format>
    <format dxfId="41">
      <pivotArea dataOnly="0" labelOnly="1" fieldPosition="0">
        <references count="3">
          <reference field="0" count="1" selected="0">
            <x v="14"/>
          </reference>
          <reference field="17" count="1" selected="0">
            <x v="2"/>
          </reference>
          <reference field="63" count="1">
            <x v="1"/>
          </reference>
        </references>
      </pivotArea>
    </format>
    <format dxfId="40">
      <pivotArea dataOnly="0" labelOnly="1" fieldPosition="0">
        <references count="3">
          <reference field="0" count="1" selected="0">
            <x v="15"/>
          </reference>
          <reference field="17" count="1" selected="0">
            <x v="2"/>
          </reference>
          <reference field="63" count="1">
            <x v="5"/>
          </reference>
        </references>
      </pivotArea>
    </format>
    <format dxfId="39">
      <pivotArea dataOnly="0" labelOnly="1" fieldPosition="0">
        <references count="3">
          <reference field="0" count="1" selected="0">
            <x v="16"/>
          </reference>
          <reference field="17" count="1" selected="0">
            <x v="3"/>
          </reference>
          <reference field="63" count="1">
            <x v="8"/>
          </reference>
        </references>
      </pivotArea>
    </format>
    <format dxfId="38">
      <pivotArea dataOnly="0" labelOnly="1" fieldPosition="0">
        <references count="3">
          <reference field="0" count="1" selected="0">
            <x v="9"/>
          </reference>
          <reference field="17" count="1" selected="0">
            <x v="0"/>
          </reference>
          <reference field="63" count="1">
            <x v="7"/>
          </reference>
        </references>
      </pivotArea>
    </format>
    <format dxfId="37">
      <pivotArea dataOnly="0" labelOnly="1" outline="0" fieldPosition="0">
        <references count="2">
          <reference field="0" count="1" selected="0">
            <x v="9"/>
          </reference>
          <reference field="17" count="1">
            <x v="0"/>
          </reference>
        </references>
      </pivotArea>
    </format>
    <format dxfId="36">
      <pivotArea dataOnly="0" labelOnly="1" outline="0" fieldPosition="0">
        <references count="2">
          <reference field="0" count="1" selected="0">
            <x v="10"/>
          </reference>
          <reference field="17" count="1">
            <x v="1"/>
          </reference>
        </references>
      </pivotArea>
    </format>
    <format dxfId="35">
      <pivotArea dataOnly="0" labelOnly="1" outline="0" fieldPosition="0">
        <references count="2">
          <reference field="0" count="1" selected="0">
            <x v="11"/>
          </reference>
          <reference field="17" count="1">
            <x v="2"/>
          </reference>
        </references>
      </pivotArea>
    </format>
    <format dxfId="34">
      <pivotArea dataOnly="0" labelOnly="1" outline="0" fieldPosition="0">
        <references count="2">
          <reference field="0" count="1" selected="0">
            <x v="16"/>
          </reference>
          <reference field="17" count="1">
            <x v="3"/>
          </reference>
        </references>
      </pivotArea>
    </format>
    <format dxfId="33">
      <pivotArea dataOnly="0" labelOnly="1" outline="0" fieldPosition="0">
        <references count="2">
          <reference field="0" count="1" selected="0">
            <x v="17"/>
          </reference>
          <reference field="17" count="1">
            <x v="0"/>
          </reference>
        </references>
      </pivotArea>
    </format>
    <format dxfId="32">
      <pivotArea field="0" type="button" dataOnly="0" labelOnly="1" outline="0" axis="axisRow" fieldPosition="0"/>
    </format>
    <format dxfId="31">
      <pivotArea dataOnly="0" labelOnly="1" outline="0" fieldPosition="0">
        <references count="1">
          <reference field="0" count="0"/>
        </references>
      </pivotArea>
    </format>
    <format dxfId="30">
      <pivotArea dataOnly="0" labelOnly="1" outline="0" fieldPosition="0">
        <references count="1">
          <reference field="63" count="0"/>
        </references>
      </pivotArea>
    </format>
    <format dxfId="29">
      <pivotArea field="63" type="button" dataOnly="0" labelOnly="1" outline="0" axis="axisRow" fieldPosition="2"/>
    </format>
    <format dxfId="28">
      <pivotArea dataOnly="0" labelOnly="1" outline="0" fieldPosition="0">
        <references count="3">
          <reference field="0" count="0" selected="0"/>
          <reference field="17" count="0" selected="0"/>
          <reference field="63" count="0"/>
        </references>
      </pivotArea>
    </format>
    <format dxfId="27">
      <pivotArea field="17" type="button" dataOnly="0" labelOnly="1" outline="0" axis="axisRow" fieldPosition="1"/>
    </format>
    <format dxfId="26">
      <pivotArea dataOnly="0" labelOnly="1" outline="0" fieldPosition="0">
        <references count="2">
          <reference field="0" count="1" selected="0">
            <x v="29"/>
          </reference>
          <reference field="17" count="1">
            <x v="5"/>
          </reference>
        </references>
      </pivotArea>
    </format>
    <format dxfId="25">
      <pivotArea dataOnly="0" labelOnly="1" outline="0" fieldPosition="0">
        <references count="2">
          <reference field="0" count="1" selected="0">
            <x v="31"/>
          </reference>
          <reference field="17" count="1">
            <x v="3"/>
          </reference>
        </references>
      </pivotArea>
    </format>
    <format dxfId="24">
      <pivotArea field="17" type="button" dataOnly="0" labelOnly="1" outline="0" axis="axisRow" fieldPosition="1"/>
    </format>
    <format dxfId="23">
      <pivotArea dataOnly="0" labelOnly="1" outline="0" fieldPosition="0">
        <references count="2">
          <reference field="0" count="1" selected="0">
            <x v="29"/>
          </reference>
          <reference field="17" count="1">
            <x v="5"/>
          </reference>
        </references>
      </pivotArea>
    </format>
    <format dxfId="22">
      <pivotArea dataOnly="0" labelOnly="1" outline="0" fieldPosition="0">
        <references count="2">
          <reference field="0" count="1" selected="0">
            <x v="31"/>
          </reference>
          <reference field="17"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0"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9" totalsRowShown="0">
  <autoFilter ref="A2:CX9" xr:uid="{5AF3C217-A5E2-4B43-8DCA-F69089FF6FD6}"/>
  <sortState ref="A3:CX9">
    <sortCondition ref="A3:A9"/>
    <sortCondition ref="G3:G9"/>
    <sortCondition descending="1" ref="CH3:CH9"/>
  </sortState>
  <tableColumns count="102">
    <tableColumn id="101" xr3:uid="{70EF1E3F-7888-4193-9835-1D7F808BB39B}" name="Número petición"/>
    <tableColumn id="102" xr3:uid="{6CDACD48-A2EC-4B50-A9F5-088B15C5203C}" name="Columna3" dataDxfId="109">
      <calculatedColumnFormula>+Tabla18[[#This Row],[Número petición]]=A2</calculatedColumnFormula>
    </tableColumn>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tableColumn id="33" xr3:uid="{22C76F38-374E-4BE9-BDF0-C0C6CBB9176F}" name="Longitud de los hechos"/>
    <tableColumn id="34" xr3:uid="{D324DBDC-71A2-4AE6-B60F-DAAFD0106793}" name="Latitud de los hechos" dataDxfId="108"/>
    <tableColumn id="35" xr3:uid="{9C46939B-AB96-4492-8186-D137444C0257}" name="Longitud de registro de la petición" dataDxfId="107"/>
    <tableColumn id="36" xr3:uid="{E85A7E60-8B74-4865-9617-3063DBD94D47}" name="Latitud de registro de la petición"/>
    <tableColumn id="37" xr3:uid="{C9C2EC9C-796F-41FC-AD4D-20AFB7B3C69B}" name="Fecha ingreso" dataDxfId="106"/>
    <tableColumn id="38" xr3:uid="{1D07CB92-A1E6-49D1-8E7C-79B52A1C938C}" name="Fecha registro" dataDxfId="105"/>
    <tableColumn id="39" xr3:uid="{F7AAD57E-760B-43A7-B65E-D7A7545234B6}" name="Fecha asignación" dataDxfId="104"/>
    <tableColumn id="40" xr3:uid="{6790AB65-4960-4954-816A-F58D29553499}" name="Fecha inicio términos" dataDxfId="103"/>
    <tableColumn id="41" xr3:uid="{F4E52A11-8483-4761-B9DC-7E4036747FC7}" name="Número radicado entrada" dataDxfId="102"/>
    <tableColumn id="42" xr3:uid="{9148B41D-612F-45F6-B9ED-60F9A90B1C4A}" name="Fecha radicado entrada" dataDxfId="101"/>
    <tableColumn id="43" xr3:uid="{6301B721-1E4B-4C1D-854F-7D8501485D1A}" name="Fecha solicitud aclaración" dataDxfId="100"/>
    <tableColumn id="44" xr3:uid="{2F21BEA8-9A9A-45FB-9E37-66D4C9BBBF64}" name="Fecha solicitud ampliación" dataDxfId="99"/>
    <tableColumn id="45" xr3:uid="{82E32B16-728B-4D06-97ED-F7E4F5105000}" name="Fecha respuesta aclaración" dataDxfId="98"/>
    <tableColumn id="46" xr3:uid="{B1259AF3-9288-4A12-9F4B-E04740E7F956}" name="Fecha respuesta ampliación" dataDxfId="97"/>
    <tableColumn id="47" xr3:uid="{D337E24C-3F5B-4865-B40F-C72309FC6871}" name="Fecha reinicio de términos" dataDxfId="96"/>
    <tableColumn id="48" xr3:uid="{5EDB7085-836C-423E-8EAC-0661B8366AD1}" name="Fecha vencimiento" dataDxfId="95"/>
    <tableColumn id="49" xr3:uid="{2A8028C5-236B-4A38-9427-CB79AF5B50C2}" name="Días para el vencimiento" dataDxfId="94"/>
    <tableColumn id="50" xr3:uid="{C318C084-2BD5-4201-A6C8-B0D371EDA36F}" name="Número radicado salida"/>
    <tableColumn id="51" xr3:uid="{A2BCC445-019E-475E-A50E-FEF78A4C101D}" name="Fecha radicado salida" dataDxfId="93"/>
    <tableColumn id="52" xr3:uid="{37A39E96-DE97-4B04-ABB8-1357ACB15C96}" name="Fecha finalización" dataDxfId="92"/>
    <tableColumn id="53" xr3:uid="{D0FCA4F1-9B22-46DD-9845-14728AECFA5B}" name="Fecha cierre" dataDxfId="91"/>
    <tableColumn id="54" xr3:uid="{FAF79A9D-EDB3-4B26-ACB4-48AE7854B0EC}" name="Días gestión" dataDxfId="90"/>
    <tableColumn id="55" xr3:uid="{3F04C641-DE98-44C8-B2B6-FA12C8F043F8}" name="Días vencimiento"/>
    <tableColumn id="56" xr3:uid="{2E909AA5-6541-4AFC-8623-4D39153C7133}" name="Actividad"/>
    <tableColumn id="57" xr3:uid="{3575530D-11B0-4537-93D3-6D48F0C36326}" name="Responsable actividad"/>
    <tableColumn id="58" xr3:uid="{7BC8D085-A344-485A-94D1-E6DB354AD273}" name="Fecha fin actividad" dataDxfId="89"/>
    <tableColumn id="59" xr3:uid="{3E20DA29-EF5A-4522-BBED-1ACC48C3752E}" name="Días de la actividad" dataDxfId="8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2" t="s">
        <v>221</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5" zoomScaleNormal="55" workbookViewId="0">
      <selection activeCell="B21" sqref="B21"/>
    </sheetView>
  </sheetViews>
  <sheetFormatPr baseColWidth="10" defaultColWidth="0" defaultRowHeight="15" zeroHeight="1"/>
  <cols>
    <col min="1" max="1" width="8.140625" customWidth="1"/>
    <col min="2" max="2" width="23.5703125" customWidth="1"/>
    <col min="3" max="3" width="31.140625" customWidth="1"/>
    <col min="4" max="4" width="21.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c r="B10" s="1"/>
      <c r="C10" s="1"/>
      <c r="D10" s="1"/>
    </row>
    <row r="11" spans="2:8" ht="45" customHeight="1">
      <c r="B11" s="94" t="s">
        <v>289</v>
      </c>
      <c r="C11" s="94"/>
      <c r="D11" s="96"/>
      <c r="E11" s="96"/>
      <c r="F11" s="96"/>
      <c r="G11" s="96"/>
      <c r="H11" s="5"/>
    </row>
    <row r="12" spans="2:8" ht="15" customHeight="1">
      <c r="B12" s="94"/>
      <c r="C12" s="94"/>
      <c r="D12" s="96"/>
      <c r="E12" s="96"/>
      <c r="F12" s="96"/>
      <c r="G12" s="96"/>
      <c r="H12" s="5"/>
    </row>
    <row r="13" spans="2:8" ht="10.5" customHeight="1">
      <c r="B13" s="94"/>
      <c r="C13" s="94"/>
      <c r="D13" s="5"/>
      <c r="E13" s="5"/>
      <c r="F13" s="5"/>
      <c r="G13" s="5"/>
      <c r="H13" s="5"/>
    </row>
    <row r="14" spans="2:8" ht="26.25" customHeight="1">
      <c r="B14" s="94"/>
      <c r="C14" s="94"/>
      <c r="D14" s="95"/>
      <c r="E14" s="95"/>
      <c r="F14" s="95"/>
      <c r="G14" s="95"/>
      <c r="H14" s="95"/>
    </row>
    <row r="15" spans="2:8" ht="18" customHeight="1">
      <c r="D15" s="95"/>
      <c r="E15" s="95"/>
      <c r="F15" s="95"/>
      <c r="G15" s="95"/>
      <c r="H15" s="95"/>
    </row>
    <row r="16" spans="2:8"/>
    <row r="17" spans="1:9"/>
    <row r="18" spans="1:9" ht="15.75" thickBot="1"/>
    <row r="19" spans="1:9" ht="100.5" customHeight="1">
      <c r="B19" s="9" t="s">
        <v>206</v>
      </c>
      <c r="C19" s="10" t="s">
        <v>207</v>
      </c>
      <c r="D19" s="10" t="s">
        <v>208</v>
      </c>
      <c r="E19" s="10" t="s">
        <v>209</v>
      </c>
      <c r="F19" s="10" t="s">
        <v>143</v>
      </c>
      <c r="G19" s="10" t="s">
        <v>144</v>
      </c>
      <c r="H19" s="10" t="s">
        <v>210</v>
      </c>
      <c r="I19" s="11" t="s">
        <v>211</v>
      </c>
    </row>
    <row r="20" spans="1:9" ht="31.5">
      <c r="A20">
        <v>1</v>
      </c>
      <c r="B20" s="18">
        <f>+'solc. acc.info.enero'!A3</f>
        <v>471202024</v>
      </c>
      <c r="C20" s="18" t="str">
        <f>+'solc. acc.info.enero'!L3</f>
        <v>Olga Lucia Mesa Moreno</v>
      </c>
      <c r="D20" s="18" t="str">
        <f>+'solc. acc.info.enero'!O3</f>
        <v>WEB</v>
      </c>
      <c r="E20" s="18" t="str">
        <f>+'solc. acc.info.enero'!P3</f>
        <v>SOLICITUD DE ACCESO A LA INFORMACION</v>
      </c>
      <c r="F20" s="18" t="str">
        <f>+'solc. acc.info.enero'!R3</f>
        <v>Solucionado - Por asignacion</v>
      </c>
      <c r="G20" s="69" t="s">
        <v>224</v>
      </c>
      <c r="H20" s="21">
        <f>+'solc. acc.info.enero'!BD3</f>
        <v>1</v>
      </c>
      <c r="I20" s="18" t="str">
        <f>+'solc. acc.info.enero'!CQ3</f>
        <v>GESTIONADO</v>
      </c>
    </row>
    <row r="21" spans="1:9" ht="308.25" customHeight="1">
      <c r="A21">
        <v>2</v>
      </c>
      <c r="B21" s="18">
        <f>+'solc. acc.info.enero'!A4</f>
        <v>532802024</v>
      </c>
      <c r="C21" s="18" t="str">
        <f>+'solc. acc.info.enero'!L4</f>
        <v>Olga Lucia Mesa Moreno</v>
      </c>
      <c r="D21" s="18" t="str">
        <f>+'solc. acc.info.enero'!O4</f>
        <v>WEB</v>
      </c>
      <c r="E21" s="18" t="str">
        <f>+'solc. acc.info.enero'!P4</f>
        <v>SOLICITUD DE ACCESO A LA INFORMACION</v>
      </c>
      <c r="F21" s="18" t="str">
        <f>+'solc. acc.info.enero'!R4</f>
        <v>Solucionado - Por asignacion</v>
      </c>
      <c r="G21" s="69" t="s">
        <v>275</v>
      </c>
      <c r="H21" s="21">
        <f>+'solc. acc.info.enero'!BD4</f>
        <v>1</v>
      </c>
      <c r="I21" s="18" t="str">
        <f>+'solc. acc.info.enero'!CQ4</f>
        <v>GESTIONADO</v>
      </c>
    </row>
    <row r="22" spans="1:9" ht="204.75" customHeight="1">
      <c r="A22">
        <v>3</v>
      </c>
      <c r="B22" s="18">
        <f>+'solc. acc.info.enero'!A5</f>
        <v>541752024</v>
      </c>
      <c r="C22" s="18" t="str">
        <f>+'solc. acc.info.enero'!L5</f>
        <v>Olga Lucia Mesa Moreno</v>
      </c>
      <c r="D22" s="18" t="str">
        <f>+'solc. acc.info.enero'!O5</f>
        <v>WEB</v>
      </c>
      <c r="E22" s="18" t="str">
        <f>+'solc. acc.info.enero'!P5</f>
        <v>SOLICITUD DE ACCESO A LA INFORMACION</v>
      </c>
      <c r="F22" s="18" t="str">
        <f>+'solc. acc.info.enero'!R5</f>
        <v>Solucionado - Por traslado</v>
      </c>
      <c r="G22" s="69" t="s">
        <v>276</v>
      </c>
      <c r="H22" s="21">
        <f>+'solc. acc.info.enero'!BD5</f>
        <v>1</v>
      </c>
      <c r="I22" s="18" t="str">
        <f>+'solc. acc.info.enero'!CQ5</f>
        <v>GESTIONADO</v>
      </c>
    </row>
    <row r="23" spans="1:9" ht="31.5">
      <c r="A23">
        <v>4</v>
      </c>
      <c r="B23" s="18">
        <f>+'solc. acc.info.enero'!A6</f>
        <v>545842024</v>
      </c>
      <c r="C23" s="18" t="str">
        <f>+'solc. acc.info.enero'!L6</f>
        <v>Olga Lucia Mesa Moreno</v>
      </c>
      <c r="D23" s="18" t="str">
        <f>+'solc. acc.info.enero'!O6</f>
        <v>E-MAIL</v>
      </c>
      <c r="E23" s="18" t="str">
        <f>+'solc. acc.info.enero'!P6</f>
        <v>SOLICITUD DE ACCESO A LA INFORMACION</v>
      </c>
      <c r="F23" s="18" t="str">
        <f>+'solc. acc.info.enero'!R6</f>
        <v>Solucionado - Por traslado</v>
      </c>
      <c r="G23" s="69" t="s">
        <v>237</v>
      </c>
      <c r="H23" s="21">
        <f>+'solc. acc.info.enero'!BD6</f>
        <v>1</v>
      </c>
      <c r="I23" s="18" t="str">
        <f>+'solc. acc.info.enero'!CQ6</f>
        <v>GESTIONADO</v>
      </c>
    </row>
    <row r="24" spans="1:9" ht="66.75" customHeight="1">
      <c r="A24">
        <v>5</v>
      </c>
      <c r="B24" s="18">
        <f>+'solc. acc.info.enero'!A7</f>
        <v>546922024</v>
      </c>
      <c r="C24" s="18" t="str">
        <f>+'solc. acc.info.enero'!L7</f>
        <v>Olga Lucia Mesa Moreno</v>
      </c>
      <c r="D24" s="18" t="str">
        <f>+'solc. acc.info.enero'!O7</f>
        <v>WEB</v>
      </c>
      <c r="E24" s="18" t="str">
        <f>+'solc. acc.info.enero'!P7</f>
        <v>SOLICITUD DE ACCESO A LA INFORMACION</v>
      </c>
      <c r="F24" s="18" t="str">
        <f>+'solc. acc.info.enero'!R7</f>
        <v>Solucionado - Por traslado</v>
      </c>
      <c r="G24" s="69" t="s">
        <v>253</v>
      </c>
      <c r="H24" s="21">
        <f>+'solc. acc.info.enero'!BD7</f>
        <v>1</v>
      </c>
      <c r="I24" s="18" t="str">
        <f>+'solc. acc.info.enero'!CQ7</f>
        <v>GESTIONADO</v>
      </c>
    </row>
    <row r="25" spans="1:9" ht="153.75" customHeight="1">
      <c r="A25">
        <v>6</v>
      </c>
      <c r="B25" s="18">
        <f>+'solc. acc.info.enero'!A8</f>
        <v>646352024</v>
      </c>
      <c r="C25" s="18" t="str">
        <f>+'solc. acc.info.enero'!L8</f>
        <v>Olga Lucia Mesa Moreno</v>
      </c>
      <c r="D25" s="18" t="str">
        <f>+'solc. acc.info.enero'!O8</f>
        <v>WEB</v>
      </c>
      <c r="E25" s="18" t="str">
        <f>+'solc. acc.info.enero'!P8</f>
        <v>SOLICITUD DE ACCESO A LA INFORMACION</v>
      </c>
      <c r="F25" s="18" t="str">
        <f>+'solc. acc.info.enero'!R8</f>
        <v>Solucionado - Por traslado</v>
      </c>
      <c r="G25" s="69" t="s">
        <v>260</v>
      </c>
      <c r="H25" s="21">
        <f>+'solc. acc.info.enero'!BD8</f>
        <v>1</v>
      </c>
      <c r="I25" s="18" t="str">
        <f>+'solc. acc.info.enero'!CQ8</f>
        <v>GESTIONADO</v>
      </c>
    </row>
    <row r="26" spans="1:9" ht="33.75" customHeight="1">
      <c r="A26">
        <v>7</v>
      </c>
      <c r="B26" s="18">
        <f>+'solc. acc.info.enero'!A9</f>
        <v>720562024</v>
      </c>
      <c r="C26" s="18" t="str">
        <f>+'solc. acc.info.enero'!L9</f>
        <v>Olga Lucia Mesa Moreno</v>
      </c>
      <c r="D26" s="18" t="str">
        <f>+'solc. acc.info.enero'!O9</f>
        <v>WEB</v>
      </c>
      <c r="E26" s="18" t="str">
        <f>+'solc. acc.info.enero'!P9</f>
        <v>SOLICITUD DE ACCESO A LA INFORMACION</v>
      </c>
      <c r="F26" s="18" t="str">
        <f>+'solc. acc.info.enero'!R9</f>
        <v>Solucionado - Por traslado</v>
      </c>
      <c r="G26" s="69" t="s">
        <v>265</v>
      </c>
      <c r="H26" s="21">
        <f>+'solc. acc.info.enero'!BD9</f>
        <v>1</v>
      </c>
      <c r="I26" s="18" t="str">
        <f>+'solc. acc.info.enero'!CQ9</f>
        <v>GESTIONADO</v>
      </c>
    </row>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9"/>
  <sheetViews>
    <sheetView zoomScale="106" zoomScaleNormal="106" workbookViewId="0">
      <pane xSplit="3" ySplit="2" topLeftCell="P3" activePane="bottomRight" state="frozen"/>
      <selection pane="topRight" activeCell="C1" sqref="C1"/>
      <selection pane="bottomLeft" activeCell="A3" sqref="A3"/>
      <selection pane="bottomRight" activeCell="A11" sqref="A11"/>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41" width="10.85546875" customWidth="1"/>
    <col min="42" max="42" width="18.5703125" bestFit="1" customWidth="1"/>
    <col min="43" max="50" width="10.85546875" customWidth="1"/>
    <col min="51" max="51" width="20.42578125" bestFit="1" customWidth="1"/>
    <col min="52" max="54" width="10.85546875" customWidth="1"/>
    <col min="55" max="55" width="18" customWidth="1"/>
    <col min="56" max="56" width="14" style="13"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5">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4">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t="s">
        <v>0</v>
      </c>
      <c r="B2" t="s">
        <v>274</v>
      </c>
      <c r="C2" t="s">
        <v>1</v>
      </c>
      <c r="D2" t="s">
        <v>2</v>
      </c>
      <c r="E2" t="s">
        <v>3</v>
      </c>
      <c r="F2" t="s">
        <v>4</v>
      </c>
      <c r="G2" t="s">
        <v>5</v>
      </c>
      <c r="H2" t="s">
        <v>6</v>
      </c>
      <c r="I2" t="s">
        <v>7</v>
      </c>
      <c r="J2" t="s">
        <v>8</v>
      </c>
      <c r="K2" t="s">
        <v>9</v>
      </c>
      <c r="L2" t="s">
        <v>10</v>
      </c>
      <c r="M2" t="s">
        <v>11</v>
      </c>
      <c r="N2" t="s">
        <v>12</v>
      </c>
      <c r="O2" t="s">
        <v>13</v>
      </c>
      <c r="P2" t="s">
        <v>14</v>
      </c>
      <c r="Q2" t="s">
        <v>15</v>
      </c>
      <c r="R2" t="s">
        <v>16</v>
      </c>
      <c r="S2" t="s">
        <v>17</v>
      </c>
      <c r="T2" t="s">
        <v>18</v>
      </c>
      <c r="U2" t="s">
        <v>19</v>
      </c>
      <c r="V2" t="s">
        <v>20</v>
      </c>
      <c r="W2" t="s">
        <v>21</v>
      </c>
      <c r="X2" t="s">
        <v>22</v>
      </c>
      <c r="Y2" t="s">
        <v>23</v>
      </c>
      <c r="Z2" t="s">
        <v>24</v>
      </c>
      <c r="AA2" t="s">
        <v>25</v>
      </c>
      <c r="AB2" t="s">
        <v>26</v>
      </c>
      <c r="AC2" t="s">
        <v>27</v>
      </c>
      <c r="AD2" t="s">
        <v>28</v>
      </c>
      <c r="AE2" t="s">
        <v>29</v>
      </c>
      <c r="AF2" t="s">
        <v>30</v>
      </c>
      <c r="AG2" t="s">
        <v>31</v>
      </c>
      <c r="AH2" t="s">
        <v>32</v>
      </c>
      <c r="AI2" t="s">
        <v>33</v>
      </c>
      <c r="AJ2" t="s">
        <v>34</v>
      </c>
      <c r="AK2" t="s">
        <v>35</v>
      </c>
      <c r="AL2" t="s">
        <v>36</v>
      </c>
      <c r="AM2" s="6" t="s">
        <v>37</v>
      </c>
      <c r="AN2" s="6" t="s">
        <v>38</v>
      </c>
      <c r="AO2" s="6" t="s">
        <v>39</v>
      </c>
      <c r="AP2" s="6" t="s">
        <v>40</v>
      </c>
      <c r="AQ2" t="s">
        <v>41</v>
      </c>
      <c r="AR2" s="6" t="s">
        <v>42</v>
      </c>
      <c r="AS2" s="6" t="s">
        <v>43</v>
      </c>
      <c r="AT2" s="6" t="s">
        <v>44</v>
      </c>
      <c r="AU2" s="6" t="s">
        <v>45</v>
      </c>
      <c r="AV2" s="6" t="s">
        <v>46</v>
      </c>
      <c r="AW2" s="6" t="s">
        <v>47</v>
      </c>
      <c r="AX2" s="6" t="s">
        <v>48</v>
      </c>
      <c r="AY2" t="s">
        <v>49</v>
      </c>
      <c r="AZ2" t="s">
        <v>50</v>
      </c>
      <c r="BA2" s="6" t="s">
        <v>51</v>
      </c>
      <c r="BB2" s="6" t="s">
        <v>52</v>
      </c>
      <c r="BC2" s="6" t="s">
        <v>53</v>
      </c>
      <c r="BD2" t="s">
        <v>54</v>
      </c>
      <c r="BE2" t="s">
        <v>55</v>
      </c>
      <c r="BF2" t="s">
        <v>56</v>
      </c>
      <c r="BG2" t="s">
        <v>57</v>
      </c>
      <c r="BH2" s="6" t="s">
        <v>58</v>
      </c>
      <c r="BI2" t="s">
        <v>59</v>
      </c>
      <c r="BJ2" t="s">
        <v>60</v>
      </c>
      <c r="BK2" t="s">
        <v>61</v>
      </c>
      <c r="BL2" t="s">
        <v>62</v>
      </c>
      <c r="BM2" t="s">
        <v>63</v>
      </c>
      <c r="BN2" t="s">
        <v>64</v>
      </c>
      <c r="BO2" t="s">
        <v>65</v>
      </c>
      <c r="BP2" t="s">
        <v>66</v>
      </c>
      <c r="BQ2" t="s">
        <v>67</v>
      </c>
      <c r="BR2" t="s">
        <v>68</v>
      </c>
      <c r="BS2" t="s">
        <v>69</v>
      </c>
      <c r="BT2" t="s">
        <v>70</v>
      </c>
      <c r="BU2" t="s">
        <v>71</v>
      </c>
      <c r="BV2" t="s">
        <v>72</v>
      </c>
      <c r="BW2" t="s">
        <v>73</v>
      </c>
      <c r="BX2" t="s">
        <v>74</v>
      </c>
      <c r="BY2" t="s">
        <v>75</v>
      </c>
      <c r="BZ2" t="s">
        <v>76</v>
      </c>
      <c r="CA2" t="s">
        <v>77</v>
      </c>
      <c r="CB2" t="s">
        <v>78</v>
      </c>
      <c r="CC2" t="s">
        <v>79</v>
      </c>
      <c r="CD2" t="s">
        <v>80</v>
      </c>
      <c r="CE2" t="s">
        <v>81</v>
      </c>
      <c r="CF2" t="s">
        <v>82</v>
      </c>
      <c r="CG2" t="s">
        <v>83</v>
      </c>
      <c r="CH2" t="s">
        <v>84</v>
      </c>
      <c r="CI2" t="s">
        <v>85</v>
      </c>
      <c r="CJ2" t="s">
        <v>86</v>
      </c>
      <c r="CK2" t="s">
        <v>87</v>
      </c>
      <c r="CL2" t="s">
        <v>88</v>
      </c>
      <c r="CM2" t="s">
        <v>89</v>
      </c>
      <c r="CN2" t="s">
        <v>90</v>
      </c>
      <c r="CO2" t="s">
        <v>91</v>
      </c>
      <c r="CP2" t="s">
        <v>92</v>
      </c>
      <c r="CQ2" t="s">
        <v>93</v>
      </c>
      <c r="CR2" t="s">
        <v>94</v>
      </c>
      <c r="CS2" t="s">
        <v>95</v>
      </c>
      <c r="CT2" t="s">
        <v>96</v>
      </c>
      <c r="CU2" t="s">
        <v>97</v>
      </c>
      <c r="CV2" t="s">
        <v>98</v>
      </c>
      <c r="CW2" t="s">
        <v>272</v>
      </c>
      <c r="CX2" t="s">
        <v>273</v>
      </c>
    </row>
    <row r="3" spans="1:102">
      <c r="A3">
        <v>471202024</v>
      </c>
      <c r="B3" t="b">
        <f>+Tabla18[[#This Row],[Número petición]]=A2</f>
        <v>0</v>
      </c>
      <c r="C3" t="s">
        <v>99</v>
      </c>
      <c r="D3" t="s">
        <v>100</v>
      </c>
      <c r="E3" t="s">
        <v>101</v>
      </c>
      <c r="F3" t="s">
        <v>102</v>
      </c>
      <c r="G3" t="s">
        <v>103</v>
      </c>
      <c r="I3" t="s">
        <v>104</v>
      </c>
      <c r="J3" t="s">
        <v>222</v>
      </c>
      <c r="K3" t="s">
        <v>223</v>
      </c>
      <c r="L3" t="s">
        <v>153</v>
      </c>
      <c r="M3" t="s">
        <v>107</v>
      </c>
      <c r="O3" t="s">
        <v>121</v>
      </c>
      <c r="P3" t="s">
        <v>108</v>
      </c>
      <c r="Q3" t="s">
        <v>149</v>
      </c>
      <c r="R3" t="s">
        <v>150</v>
      </c>
      <c r="S3" t="s">
        <v>150</v>
      </c>
      <c r="T3" t="s">
        <v>224</v>
      </c>
      <c r="U3" t="s">
        <v>225</v>
      </c>
      <c r="W3" t="s">
        <v>111</v>
      </c>
      <c r="X3" t="s">
        <v>112</v>
      </c>
      <c r="Y3" t="s">
        <v>111</v>
      </c>
      <c r="AB3" t="s">
        <v>111</v>
      </c>
      <c r="AD3" t="s">
        <v>233</v>
      </c>
      <c r="AM3" s="6">
        <v>45304</v>
      </c>
      <c r="AN3" s="6">
        <v>45306</v>
      </c>
      <c r="AO3" s="6">
        <v>45310</v>
      </c>
      <c r="AP3" s="6">
        <v>45313</v>
      </c>
      <c r="AR3" s="6">
        <v>45304</v>
      </c>
      <c r="AS3" s="6" t="s">
        <v>226</v>
      </c>
      <c r="AT3" s="6" t="s">
        <v>226</v>
      </c>
      <c r="AU3" s="6" t="s">
        <v>226</v>
      </c>
      <c r="AV3" s="6" t="s">
        <v>226</v>
      </c>
      <c r="AW3" s="6" t="s">
        <v>226</v>
      </c>
      <c r="AX3" s="6">
        <v>45324</v>
      </c>
      <c r="AY3">
        <v>10</v>
      </c>
      <c r="BA3" s="6" t="s">
        <v>226</v>
      </c>
      <c r="BB3" s="6">
        <v>45310</v>
      </c>
      <c r="BC3" s="6" t="s">
        <v>226</v>
      </c>
      <c r="BD3">
        <v>1</v>
      </c>
      <c r="BE3">
        <v>0</v>
      </c>
      <c r="BF3" t="s">
        <v>114</v>
      </c>
      <c r="BG3" t="s">
        <v>10</v>
      </c>
      <c r="BH3" s="6">
        <v>45314</v>
      </c>
      <c r="BI3">
        <v>2</v>
      </c>
      <c r="BJ3">
        <v>0</v>
      </c>
      <c r="BK3" t="s">
        <v>234</v>
      </c>
      <c r="BL3" t="s">
        <v>234</v>
      </c>
      <c r="BO3" t="s">
        <v>177</v>
      </c>
      <c r="BP3" t="s">
        <v>154</v>
      </c>
      <c r="BQ3" t="s">
        <v>115</v>
      </c>
      <c r="BS3" t="s">
        <v>178</v>
      </c>
      <c r="CD3" t="s">
        <v>111</v>
      </c>
      <c r="CE3" t="s">
        <v>111</v>
      </c>
      <c r="CH3">
        <v>1</v>
      </c>
      <c r="CI3" t="s">
        <v>116</v>
      </c>
      <c r="CJ3" t="s">
        <v>125</v>
      </c>
      <c r="CL3" t="s">
        <v>126</v>
      </c>
      <c r="CM3" t="s">
        <v>117</v>
      </c>
      <c r="CP3" t="s">
        <v>119</v>
      </c>
      <c r="CQ3" t="s">
        <v>120</v>
      </c>
    </row>
    <row r="4" spans="1:102">
      <c r="A4">
        <v>532802024</v>
      </c>
      <c r="B4" t="b">
        <f>+Tabla18[[#This Row],[Número petición]]=A3</f>
        <v>0</v>
      </c>
      <c r="C4" t="s">
        <v>99</v>
      </c>
      <c r="D4" t="s">
        <v>100</v>
      </c>
      <c r="E4" t="s">
        <v>101</v>
      </c>
      <c r="F4" t="s">
        <v>102</v>
      </c>
      <c r="G4" t="s">
        <v>103</v>
      </c>
      <c r="I4" t="s">
        <v>104</v>
      </c>
      <c r="J4" t="s">
        <v>227</v>
      </c>
      <c r="K4" t="s">
        <v>228</v>
      </c>
      <c r="L4" t="s">
        <v>153</v>
      </c>
      <c r="M4" t="s">
        <v>107</v>
      </c>
      <c r="O4" t="s">
        <v>121</v>
      </c>
      <c r="P4" t="s">
        <v>108</v>
      </c>
      <c r="Q4" t="s">
        <v>171</v>
      </c>
      <c r="R4" t="s">
        <v>150</v>
      </c>
      <c r="S4" t="s">
        <v>150</v>
      </c>
      <c r="T4" t="s">
        <v>229</v>
      </c>
      <c r="U4" t="s">
        <v>225</v>
      </c>
      <c r="W4" t="s">
        <v>111</v>
      </c>
      <c r="X4" t="s">
        <v>112</v>
      </c>
      <c r="Y4" t="s">
        <v>111</v>
      </c>
      <c r="AB4" t="s">
        <v>111</v>
      </c>
      <c r="AM4" s="6">
        <v>45308</v>
      </c>
      <c r="AN4" s="6">
        <v>45309</v>
      </c>
      <c r="AO4" s="6">
        <v>45308</v>
      </c>
      <c r="AP4" s="6">
        <v>45309</v>
      </c>
      <c r="AR4" s="6">
        <v>45308</v>
      </c>
      <c r="AS4" s="6" t="s">
        <v>226</v>
      </c>
      <c r="AT4" s="6" t="s">
        <v>226</v>
      </c>
      <c r="AU4" s="6" t="s">
        <v>226</v>
      </c>
      <c r="AV4" s="6" t="s">
        <v>226</v>
      </c>
      <c r="AW4" s="6" t="s">
        <v>226</v>
      </c>
      <c r="AX4" s="6">
        <v>45322</v>
      </c>
      <c r="AY4">
        <v>10</v>
      </c>
      <c r="BA4" s="6" t="s">
        <v>226</v>
      </c>
      <c r="BB4" s="6">
        <v>45308</v>
      </c>
      <c r="BC4" s="6">
        <v>45321</v>
      </c>
      <c r="BD4">
        <v>1</v>
      </c>
      <c r="BE4">
        <v>0</v>
      </c>
      <c r="BF4" t="s">
        <v>114</v>
      </c>
      <c r="BG4" t="s">
        <v>10</v>
      </c>
      <c r="BH4" s="6">
        <v>45310</v>
      </c>
      <c r="BI4">
        <v>2</v>
      </c>
      <c r="BJ4">
        <v>0</v>
      </c>
      <c r="BK4" t="s">
        <v>245</v>
      </c>
      <c r="BL4" t="s">
        <v>245</v>
      </c>
      <c r="BM4" t="s">
        <v>122</v>
      </c>
      <c r="BN4" t="s">
        <v>122</v>
      </c>
      <c r="BO4" t="s">
        <v>123</v>
      </c>
      <c r="BP4" t="s">
        <v>154</v>
      </c>
      <c r="BQ4" t="s">
        <v>115</v>
      </c>
      <c r="BR4" t="s">
        <v>124</v>
      </c>
      <c r="BS4" t="s">
        <v>230</v>
      </c>
      <c r="BT4">
        <v>43618529</v>
      </c>
      <c r="BU4" t="s">
        <v>231</v>
      </c>
      <c r="BV4" t="s">
        <v>232</v>
      </c>
      <c r="BX4">
        <v>3155484927</v>
      </c>
      <c r="CD4" t="s">
        <v>111</v>
      </c>
      <c r="CE4" t="s">
        <v>112</v>
      </c>
      <c r="CH4">
        <v>1</v>
      </c>
      <c r="CI4" t="s">
        <v>180</v>
      </c>
      <c r="CJ4" t="s">
        <v>125</v>
      </c>
      <c r="CL4" t="s">
        <v>126</v>
      </c>
      <c r="CM4" t="s">
        <v>117</v>
      </c>
      <c r="CP4" t="s">
        <v>119</v>
      </c>
      <c r="CQ4" t="s">
        <v>120</v>
      </c>
    </row>
    <row r="5" spans="1:102">
      <c r="A5">
        <v>541752024</v>
      </c>
      <c r="B5" t="b">
        <f>+Tabla18[[#This Row],[Número petición]]=A4</f>
        <v>0</v>
      </c>
      <c r="C5" t="s">
        <v>99</v>
      </c>
      <c r="D5" t="s">
        <v>100</v>
      </c>
      <c r="E5" t="s">
        <v>101</v>
      </c>
      <c r="F5" t="s">
        <v>102</v>
      </c>
      <c r="G5" t="s">
        <v>103</v>
      </c>
      <c r="I5" t="s">
        <v>104</v>
      </c>
      <c r="J5" t="s">
        <v>127</v>
      </c>
      <c r="K5" t="s">
        <v>128</v>
      </c>
      <c r="L5" t="s">
        <v>153</v>
      </c>
      <c r="M5" t="s">
        <v>107</v>
      </c>
      <c r="O5" t="s">
        <v>121</v>
      </c>
      <c r="P5" t="s">
        <v>108</v>
      </c>
      <c r="Q5" t="s">
        <v>171</v>
      </c>
      <c r="R5" t="s">
        <v>155</v>
      </c>
      <c r="S5" t="s">
        <v>155</v>
      </c>
      <c r="T5" t="s">
        <v>246</v>
      </c>
      <c r="U5" t="s">
        <v>110</v>
      </c>
      <c r="W5" t="s">
        <v>111</v>
      </c>
      <c r="X5" t="s">
        <v>112</v>
      </c>
      <c r="Y5" t="s">
        <v>111</v>
      </c>
      <c r="AB5" t="s">
        <v>111</v>
      </c>
      <c r="AI5" s="68">
        <v>-74130908067</v>
      </c>
      <c r="AJ5" s="68">
        <v>465799378499997</v>
      </c>
      <c r="AM5" s="6">
        <v>45308</v>
      </c>
      <c r="AN5" s="6">
        <v>45309</v>
      </c>
      <c r="AO5" s="6">
        <v>45308</v>
      </c>
      <c r="AP5" s="6">
        <v>45309</v>
      </c>
      <c r="AR5" s="6">
        <v>45308</v>
      </c>
      <c r="AS5" s="6" t="s">
        <v>226</v>
      </c>
      <c r="AT5" s="6" t="s">
        <v>226</v>
      </c>
      <c r="AU5" s="6" t="s">
        <v>226</v>
      </c>
      <c r="AV5" s="6" t="s">
        <v>226</v>
      </c>
      <c r="AW5" s="6" t="s">
        <v>226</v>
      </c>
      <c r="AX5" s="6">
        <v>45322</v>
      </c>
      <c r="AY5">
        <v>10</v>
      </c>
      <c r="BA5" s="6" t="s">
        <v>226</v>
      </c>
      <c r="BB5" s="6">
        <v>45308</v>
      </c>
      <c r="BC5" s="6" t="s">
        <v>226</v>
      </c>
      <c r="BD5">
        <v>1</v>
      </c>
      <c r="BE5">
        <v>0</v>
      </c>
      <c r="BF5" t="s">
        <v>114</v>
      </c>
      <c r="BG5" t="s">
        <v>10</v>
      </c>
      <c r="BH5" s="6">
        <v>45310</v>
      </c>
      <c r="BI5">
        <v>2</v>
      </c>
      <c r="BJ5">
        <v>0</v>
      </c>
      <c r="BK5" t="s">
        <v>247</v>
      </c>
      <c r="BL5" t="s">
        <v>247</v>
      </c>
      <c r="BM5" t="s">
        <v>248</v>
      </c>
      <c r="BN5" t="s">
        <v>248</v>
      </c>
      <c r="BO5" t="s">
        <v>123</v>
      </c>
      <c r="BP5" t="s">
        <v>154</v>
      </c>
      <c r="BQ5" t="s">
        <v>249</v>
      </c>
      <c r="BR5" t="s">
        <v>250</v>
      </c>
      <c r="BS5" t="s">
        <v>251</v>
      </c>
      <c r="BT5">
        <v>900486650</v>
      </c>
      <c r="BV5" t="s">
        <v>252</v>
      </c>
      <c r="CD5" t="s">
        <v>111</v>
      </c>
      <c r="CE5" t="s">
        <v>112</v>
      </c>
      <c r="CF5" t="s">
        <v>179</v>
      </c>
      <c r="CG5" t="s">
        <v>101</v>
      </c>
      <c r="CH5">
        <v>1</v>
      </c>
      <c r="CI5" t="s">
        <v>180</v>
      </c>
      <c r="CJ5" t="s">
        <v>125</v>
      </c>
      <c r="CL5" t="s">
        <v>126</v>
      </c>
      <c r="CM5" t="s">
        <v>117</v>
      </c>
      <c r="CP5" t="s">
        <v>119</v>
      </c>
      <c r="CQ5" t="s">
        <v>120</v>
      </c>
    </row>
    <row r="6" spans="1:102">
      <c r="A6">
        <v>545842024</v>
      </c>
      <c r="B6" t="b">
        <f>+Tabla18[[#This Row],[Número petición]]=A5</f>
        <v>0</v>
      </c>
      <c r="C6" t="s">
        <v>99</v>
      </c>
      <c r="D6" t="s">
        <v>100</v>
      </c>
      <c r="E6" t="s">
        <v>101</v>
      </c>
      <c r="F6" t="s">
        <v>102</v>
      </c>
      <c r="G6" t="s">
        <v>103</v>
      </c>
      <c r="I6" t="s">
        <v>104</v>
      </c>
      <c r="J6" t="s">
        <v>127</v>
      </c>
      <c r="K6" t="s">
        <v>128</v>
      </c>
      <c r="L6" t="s">
        <v>153</v>
      </c>
      <c r="M6" t="s">
        <v>107</v>
      </c>
      <c r="N6" t="s">
        <v>235</v>
      </c>
      <c r="O6" t="s">
        <v>236</v>
      </c>
      <c r="P6" t="s">
        <v>108</v>
      </c>
      <c r="Q6" t="s">
        <v>109</v>
      </c>
      <c r="R6" t="s">
        <v>155</v>
      </c>
      <c r="S6" t="s">
        <v>155</v>
      </c>
      <c r="T6" t="s">
        <v>237</v>
      </c>
      <c r="U6" t="s">
        <v>110</v>
      </c>
      <c r="V6" t="s">
        <v>238</v>
      </c>
      <c r="W6" t="s">
        <v>112</v>
      </c>
      <c r="X6" t="s">
        <v>112</v>
      </c>
      <c r="Y6" t="s">
        <v>111</v>
      </c>
      <c r="AB6" t="s">
        <v>111</v>
      </c>
      <c r="AM6" s="6">
        <v>45308</v>
      </c>
      <c r="AN6" s="6">
        <v>45309</v>
      </c>
      <c r="AO6" s="6">
        <v>45310</v>
      </c>
      <c r="AP6" s="6">
        <v>45313</v>
      </c>
      <c r="AQ6" t="s">
        <v>239</v>
      </c>
      <c r="AR6" s="6">
        <v>45308</v>
      </c>
      <c r="AS6" s="6" t="s">
        <v>226</v>
      </c>
      <c r="AT6" s="6" t="s">
        <v>226</v>
      </c>
      <c r="AU6" s="6" t="s">
        <v>226</v>
      </c>
      <c r="AV6" s="6" t="s">
        <v>226</v>
      </c>
      <c r="AW6" s="6" t="s">
        <v>226</v>
      </c>
      <c r="AX6" s="6">
        <v>45324</v>
      </c>
      <c r="AY6">
        <v>10</v>
      </c>
      <c r="BA6" s="6" t="s">
        <v>226</v>
      </c>
      <c r="BB6" s="6">
        <v>45310</v>
      </c>
      <c r="BC6" s="6" t="s">
        <v>226</v>
      </c>
      <c r="BD6">
        <v>1</v>
      </c>
      <c r="BE6">
        <v>0</v>
      </c>
      <c r="BF6" t="s">
        <v>114</v>
      </c>
      <c r="BG6" t="s">
        <v>10</v>
      </c>
      <c r="BH6" s="6">
        <v>45314</v>
      </c>
      <c r="BI6">
        <v>2</v>
      </c>
      <c r="BJ6">
        <v>0</v>
      </c>
      <c r="BK6" t="s">
        <v>240</v>
      </c>
      <c r="BL6" t="s">
        <v>240</v>
      </c>
      <c r="BM6" t="s">
        <v>122</v>
      </c>
      <c r="BN6" t="s">
        <v>122</v>
      </c>
      <c r="BO6" t="s">
        <v>10</v>
      </c>
      <c r="BP6" t="s">
        <v>154</v>
      </c>
      <c r="BQ6" t="s">
        <v>115</v>
      </c>
      <c r="BS6" t="s">
        <v>241</v>
      </c>
      <c r="BV6" t="s">
        <v>242</v>
      </c>
      <c r="BW6">
        <v>6013041387</v>
      </c>
      <c r="BX6">
        <v>3023965911</v>
      </c>
      <c r="CD6" t="s">
        <v>111</v>
      </c>
      <c r="CE6" t="s">
        <v>111</v>
      </c>
      <c r="CF6" t="s">
        <v>243</v>
      </c>
      <c r="CG6" t="s">
        <v>101</v>
      </c>
      <c r="CH6">
        <v>1</v>
      </c>
      <c r="CI6" t="s">
        <v>116</v>
      </c>
      <c r="CJ6" t="s">
        <v>244</v>
      </c>
      <c r="CL6" t="s">
        <v>126</v>
      </c>
      <c r="CM6" t="s">
        <v>117</v>
      </c>
      <c r="CP6" t="s">
        <v>119</v>
      </c>
      <c r="CQ6" t="s">
        <v>120</v>
      </c>
    </row>
    <row r="7" spans="1:102">
      <c r="A7">
        <v>546922024</v>
      </c>
      <c r="B7" t="b">
        <f>+Tabla18[[#This Row],[Número petición]]=A6</f>
        <v>0</v>
      </c>
      <c r="C7" t="s">
        <v>99</v>
      </c>
      <c r="D7" t="s">
        <v>100</v>
      </c>
      <c r="E7" t="s">
        <v>101</v>
      </c>
      <c r="F7" t="s">
        <v>102</v>
      </c>
      <c r="G7" t="s">
        <v>103</v>
      </c>
      <c r="I7" t="s">
        <v>104</v>
      </c>
      <c r="J7" t="s">
        <v>127</v>
      </c>
      <c r="K7" t="s">
        <v>128</v>
      </c>
      <c r="L7" t="s">
        <v>153</v>
      </c>
      <c r="M7" t="s">
        <v>107</v>
      </c>
      <c r="O7" t="s">
        <v>121</v>
      </c>
      <c r="P7" t="s">
        <v>108</v>
      </c>
      <c r="Q7" t="s">
        <v>171</v>
      </c>
      <c r="R7" t="s">
        <v>155</v>
      </c>
      <c r="S7" t="s">
        <v>155</v>
      </c>
      <c r="T7" t="s">
        <v>253</v>
      </c>
      <c r="U7" t="s">
        <v>110</v>
      </c>
      <c r="W7" t="s">
        <v>111</v>
      </c>
      <c r="X7" t="s">
        <v>111</v>
      </c>
      <c r="Y7" t="s">
        <v>111</v>
      </c>
      <c r="AB7" t="s">
        <v>111</v>
      </c>
      <c r="AE7" t="s">
        <v>151</v>
      </c>
      <c r="AF7" t="s">
        <v>254</v>
      </c>
      <c r="AG7" t="s">
        <v>255</v>
      </c>
      <c r="AH7">
        <v>2</v>
      </c>
      <c r="AI7" s="68">
        <v>-74168053755</v>
      </c>
      <c r="AJ7" s="68">
        <v>461094069500001</v>
      </c>
      <c r="AM7" s="6">
        <v>45308</v>
      </c>
      <c r="AN7" s="6">
        <v>45309</v>
      </c>
      <c r="AO7" s="6">
        <v>45308</v>
      </c>
      <c r="AP7" s="6">
        <v>45309</v>
      </c>
      <c r="AR7" s="6">
        <v>45308</v>
      </c>
      <c r="AS7" s="6" t="s">
        <v>226</v>
      </c>
      <c r="AT7" s="6" t="s">
        <v>226</v>
      </c>
      <c r="AU7" s="6" t="s">
        <v>226</v>
      </c>
      <c r="AV7" s="6" t="s">
        <v>226</v>
      </c>
      <c r="AW7" s="6" t="s">
        <v>226</v>
      </c>
      <c r="AX7" s="6">
        <v>45322</v>
      </c>
      <c r="AY7">
        <v>9</v>
      </c>
      <c r="BA7" s="6" t="s">
        <v>226</v>
      </c>
      <c r="BB7" s="6">
        <v>45309</v>
      </c>
      <c r="BC7" s="6">
        <v>45322</v>
      </c>
      <c r="BD7">
        <v>1</v>
      </c>
      <c r="BE7">
        <v>0</v>
      </c>
      <c r="BF7" t="s">
        <v>114</v>
      </c>
      <c r="BG7" t="s">
        <v>10</v>
      </c>
      <c r="BH7" s="6">
        <v>45310</v>
      </c>
      <c r="BI7">
        <v>2</v>
      </c>
      <c r="BJ7">
        <v>0</v>
      </c>
      <c r="BK7" t="s">
        <v>256</v>
      </c>
      <c r="BL7" t="s">
        <v>256</v>
      </c>
      <c r="BM7" t="s">
        <v>122</v>
      </c>
      <c r="BN7" t="s">
        <v>122</v>
      </c>
      <c r="BO7" t="s">
        <v>123</v>
      </c>
      <c r="BP7" t="s">
        <v>154</v>
      </c>
      <c r="BQ7" t="s">
        <v>115</v>
      </c>
      <c r="BR7" t="s">
        <v>124</v>
      </c>
      <c r="BS7" t="s">
        <v>257</v>
      </c>
      <c r="BT7">
        <v>53102486</v>
      </c>
      <c r="BU7" t="s">
        <v>231</v>
      </c>
      <c r="BV7" t="s">
        <v>258</v>
      </c>
      <c r="BW7">
        <v>9214756</v>
      </c>
      <c r="BX7">
        <v>3142747406</v>
      </c>
      <c r="BY7" t="s">
        <v>259</v>
      </c>
      <c r="BZ7" t="s">
        <v>151</v>
      </c>
      <c r="CA7" t="s">
        <v>254</v>
      </c>
      <c r="CB7" t="s">
        <v>255</v>
      </c>
      <c r="CC7">
        <v>2</v>
      </c>
      <c r="CD7" t="s">
        <v>111</v>
      </c>
      <c r="CE7" t="s">
        <v>112</v>
      </c>
      <c r="CF7" t="s">
        <v>179</v>
      </c>
      <c r="CG7" t="s">
        <v>101</v>
      </c>
      <c r="CH7">
        <v>1</v>
      </c>
      <c r="CI7" t="s">
        <v>180</v>
      </c>
      <c r="CJ7" t="s">
        <v>125</v>
      </c>
      <c r="CL7" t="s">
        <v>126</v>
      </c>
      <c r="CM7" t="s">
        <v>117</v>
      </c>
      <c r="CO7" t="s">
        <v>118</v>
      </c>
      <c r="CP7" t="s">
        <v>119</v>
      </c>
      <c r="CQ7" t="s">
        <v>120</v>
      </c>
    </row>
    <row r="8" spans="1:102">
      <c r="A8">
        <v>646352024</v>
      </c>
      <c r="B8" t="b">
        <f>+Tabla18[[#This Row],[Número petición]]=A7</f>
        <v>0</v>
      </c>
      <c r="C8" t="s">
        <v>99</v>
      </c>
      <c r="D8" t="s">
        <v>100</v>
      </c>
      <c r="E8" t="s">
        <v>101</v>
      </c>
      <c r="F8" t="s">
        <v>102</v>
      </c>
      <c r="G8" t="s">
        <v>103</v>
      </c>
      <c r="I8" t="s">
        <v>104</v>
      </c>
      <c r="J8" t="s">
        <v>127</v>
      </c>
      <c r="K8" t="s">
        <v>128</v>
      </c>
      <c r="L8" t="s">
        <v>153</v>
      </c>
      <c r="M8" t="s">
        <v>107</v>
      </c>
      <c r="O8" t="s">
        <v>121</v>
      </c>
      <c r="P8" t="s">
        <v>108</v>
      </c>
      <c r="Q8" t="s">
        <v>171</v>
      </c>
      <c r="R8" t="s">
        <v>155</v>
      </c>
      <c r="S8" t="s">
        <v>155</v>
      </c>
      <c r="T8" t="s">
        <v>260</v>
      </c>
      <c r="U8" t="s">
        <v>110</v>
      </c>
      <c r="W8" t="s">
        <v>111</v>
      </c>
      <c r="X8" t="s">
        <v>111</v>
      </c>
      <c r="Y8" t="s">
        <v>111</v>
      </c>
      <c r="AB8" t="s">
        <v>111</v>
      </c>
      <c r="AE8" t="s">
        <v>173</v>
      </c>
      <c r="AF8" t="s">
        <v>261</v>
      </c>
      <c r="AG8" t="s">
        <v>262</v>
      </c>
      <c r="AH8">
        <v>3</v>
      </c>
      <c r="AI8" s="68">
        <v>-74063421976</v>
      </c>
      <c r="AJ8" s="68">
        <v>468306463499999</v>
      </c>
      <c r="AM8" s="6">
        <v>45314</v>
      </c>
      <c r="AN8" s="6">
        <v>45315</v>
      </c>
      <c r="AO8" s="6">
        <v>45314</v>
      </c>
      <c r="AP8" s="6">
        <v>45315</v>
      </c>
      <c r="AR8" s="6">
        <v>45314</v>
      </c>
      <c r="AS8" s="6" t="s">
        <v>226</v>
      </c>
      <c r="AT8" s="6" t="s">
        <v>226</v>
      </c>
      <c r="AU8" s="6" t="s">
        <v>226</v>
      </c>
      <c r="AV8" s="6" t="s">
        <v>226</v>
      </c>
      <c r="AW8" s="6" t="s">
        <v>226</v>
      </c>
      <c r="AX8" s="6">
        <v>45328</v>
      </c>
      <c r="AY8">
        <v>9</v>
      </c>
      <c r="BA8" s="6" t="s">
        <v>226</v>
      </c>
      <c r="BB8" s="6">
        <v>45315</v>
      </c>
      <c r="BC8" s="6" t="s">
        <v>226</v>
      </c>
      <c r="BD8">
        <v>1</v>
      </c>
      <c r="BE8">
        <v>0</v>
      </c>
      <c r="BF8" t="s">
        <v>114</v>
      </c>
      <c r="BG8" t="s">
        <v>10</v>
      </c>
      <c r="BH8" s="6">
        <v>45316</v>
      </c>
      <c r="BI8">
        <v>2</v>
      </c>
      <c r="BJ8">
        <v>0</v>
      </c>
      <c r="BK8" t="s">
        <v>247</v>
      </c>
      <c r="BL8" t="s">
        <v>247</v>
      </c>
      <c r="BM8" t="s">
        <v>122</v>
      </c>
      <c r="BN8" t="s">
        <v>122</v>
      </c>
      <c r="BO8" t="s">
        <v>123</v>
      </c>
      <c r="BP8" t="s">
        <v>154</v>
      </c>
      <c r="BQ8" t="s">
        <v>115</v>
      </c>
      <c r="BR8" t="s">
        <v>124</v>
      </c>
      <c r="BS8" t="s">
        <v>263</v>
      </c>
      <c r="BT8">
        <v>1032449877</v>
      </c>
      <c r="BU8" t="s">
        <v>231</v>
      </c>
      <c r="BV8" t="s">
        <v>264</v>
      </c>
      <c r="CD8" t="s">
        <v>111</v>
      </c>
      <c r="CE8" t="s">
        <v>112</v>
      </c>
      <c r="CF8" t="s">
        <v>179</v>
      </c>
      <c r="CG8" t="s">
        <v>101</v>
      </c>
      <c r="CH8">
        <v>1</v>
      </c>
      <c r="CI8" t="s">
        <v>180</v>
      </c>
      <c r="CJ8" t="s">
        <v>125</v>
      </c>
      <c r="CL8" t="s">
        <v>126</v>
      </c>
      <c r="CM8" t="s">
        <v>117</v>
      </c>
      <c r="CO8" t="s">
        <v>118</v>
      </c>
      <c r="CP8" t="s">
        <v>119</v>
      </c>
      <c r="CQ8" t="s">
        <v>120</v>
      </c>
    </row>
    <row r="9" spans="1:102">
      <c r="A9">
        <v>720562024</v>
      </c>
      <c r="B9" t="b">
        <f>+Tabla18[[#This Row],[Número petición]]=A8</f>
        <v>0</v>
      </c>
      <c r="C9" t="s">
        <v>99</v>
      </c>
      <c r="D9" t="s">
        <v>100</v>
      </c>
      <c r="E9" t="s">
        <v>101</v>
      </c>
      <c r="F9" t="s">
        <v>102</v>
      </c>
      <c r="G9" t="s">
        <v>103</v>
      </c>
      <c r="I9" t="s">
        <v>104</v>
      </c>
      <c r="J9" t="s">
        <v>127</v>
      </c>
      <c r="K9" t="s">
        <v>128</v>
      </c>
      <c r="L9" t="s">
        <v>153</v>
      </c>
      <c r="M9" t="s">
        <v>107</v>
      </c>
      <c r="O9" t="s">
        <v>121</v>
      </c>
      <c r="P9" t="s">
        <v>108</v>
      </c>
      <c r="Q9" t="s">
        <v>171</v>
      </c>
      <c r="R9" t="s">
        <v>155</v>
      </c>
      <c r="S9" t="s">
        <v>155</v>
      </c>
      <c r="T9" t="s">
        <v>265</v>
      </c>
      <c r="U9" t="s">
        <v>110</v>
      </c>
      <c r="W9" t="s">
        <v>111</v>
      </c>
      <c r="X9" t="s">
        <v>112</v>
      </c>
      <c r="Y9" t="s">
        <v>111</v>
      </c>
      <c r="AB9" t="s">
        <v>111</v>
      </c>
      <c r="AE9" t="s">
        <v>266</v>
      </c>
      <c r="AF9" t="s">
        <v>267</v>
      </c>
      <c r="AG9" t="s">
        <v>268</v>
      </c>
      <c r="AH9">
        <v>2</v>
      </c>
      <c r="AI9" s="68">
        <v>-7420838266605640</v>
      </c>
      <c r="AJ9" s="68">
        <v>460723015408993</v>
      </c>
      <c r="AM9" s="6">
        <v>45320</v>
      </c>
      <c r="AN9" s="6">
        <v>45321</v>
      </c>
      <c r="AO9" s="6">
        <v>45320</v>
      </c>
      <c r="AP9" s="6">
        <v>45321</v>
      </c>
      <c r="AR9" s="6">
        <v>45320</v>
      </c>
      <c r="AS9" s="6" t="s">
        <v>226</v>
      </c>
      <c r="AT9" s="6" t="s">
        <v>226</v>
      </c>
      <c r="AU9" s="6" t="s">
        <v>226</v>
      </c>
      <c r="AV9" s="6" t="s">
        <v>226</v>
      </c>
      <c r="AW9" s="6" t="s">
        <v>226</v>
      </c>
      <c r="AX9" s="6">
        <v>45334</v>
      </c>
      <c r="AY9">
        <v>10</v>
      </c>
      <c r="BA9" s="6" t="s">
        <v>226</v>
      </c>
      <c r="BB9" s="6">
        <v>45320</v>
      </c>
      <c r="BC9" s="6" t="s">
        <v>226</v>
      </c>
      <c r="BD9">
        <v>1</v>
      </c>
      <c r="BE9">
        <v>0</v>
      </c>
      <c r="BF9" t="s">
        <v>114</v>
      </c>
      <c r="BG9" t="s">
        <v>10</v>
      </c>
      <c r="BH9" s="6">
        <v>45322</v>
      </c>
      <c r="BI9">
        <v>2</v>
      </c>
      <c r="BJ9">
        <v>0</v>
      </c>
      <c r="BK9" t="s">
        <v>269</v>
      </c>
      <c r="BL9" t="s">
        <v>269</v>
      </c>
      <c r="BM9" t="s">
        <v>122</v>
      </c>
      <c r="BN9" t="s">
        <v>122</v>
      </c>
      <c r="BO9" t="s">
        <v>123</v>
      </c>
      <c r="BP9" t="s">
        <v>154</v>
      </c>
      <c r="BQ9" t="s">
        <v>115</v>
      </c>
      <c r="BR9" t="s">
        <v>124</v>
      </c>
      <c r="BS9" t="s">
        <v>270</v>
      </c>
      <c r="BT9">
        <v>80844283</v>
      </c>
      <c r="BU9" t="s">
        <v>231</v>
      </c>
      <c r="BV9" t="s">
        <v>271</v>
      </c>
      <c r="BW9">
        <v>3123852348</v>
      </c>
      <c r="BX9">
        <v>3123852348</v>
      </c>
      <c r="BZ9" t="s">
        <v>266</v>
      </c>
      <c r="CA9" t="s">
        <v>267</v>
      </c>
      <c r="CB9" t="s">
        <v>268</v>
      </c>
      <c r="CC9">
        <v>2</v>
      </c>
      <c r="CD9" t="s">
        <v>111</v>
      </c>
      <c r="CE9" t="s">
        <v>112</v>
      </c>
      <c r="CF9" t="s">
        <v>179</v>
      </c>
      <c r="CG9" t="s">
        <v>101</v>
      </c>
      <c r="CH9">
        <v>1</v>
      </c>
      <c r="CI9" t="s">
        <v>180</v>
      </c>
      <c r="CJ9" t="s">
        <v>125</v>
      </c>
      <c r="CL9" t="s">
        <v>126</v>
      </c>
      <c r="CM9" t="s">
        <v>117</v>
      </c>
      <c r="CP9" t="s">
        <v>119</v>
      </c>
      <c r="CQ9" t="s">
        <v>120</v>
      </c>
    </row>
  </sheetData>
  <phoneticPr fontId="2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topLeftCell="A9" zoomScale="80" zoomScaleNormal="80" workbookViewId="0">
      <selection activeCell="A33" sqref="A33:XFD1048576"/>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8" t="s">
        <v>132</v>
      </c>
      <c r="D15" s="98"/>
    </row>
    <row r="16" spans="3:4" ht="15" customHeight="1">
      <c r="C16" s="98"/>
      <c r="D16" s="98"/>
    </row>
    <row r="17" spans="3:9" ht="28.5" customHeight="1">
      <c r="C17" s="2"/>
    </row>
    <row r="18" spans="3:9" ht="15" customHeight="1">
      <c r="C18" s="102" t="s">
        <v>277</v>
      </c>
      <c r="D18" s="102"/>
      <c r="E18" s="3"/>
      <c r="F18" s="103" t="s">
        <v>278</v>
      </c>
      <c r="G18" s="103"/>
    </row>
    <row r="19" spans="3:9" ht="30.75" customHeight="1">
      <c r="C19" s="102"/>
      <c r="D19" s="102"/>
      <c r="E19" s="3"/>
      <c r="F19" s="103"/>
      <c r="G19" s="103"/>
    </row>
    <row r="20" spans="3:9" ht="30.75" customHeight="1">
      <c r="C20" s="102"/>
      <c r="D20" s="102"/>
      <c r="E20" s="3"/>
      <c r="F20" s="103"/>
      <c r="G20" s="103"/>
    </row>
    <row r="21" spans="3:9" ht="16.5">
      <c r="C21" s="102"/>
      <c r="D21" s="102"/>
      <c r="E21" s="3"/>
      <c r="F21" s="103"/>
      <c r="G21" s="103"/>
    </row>
    <row r="22" spans="3:9" ht="16.5">
      <c r="C22" s="102"/>
      <c r="D22" s="102"/>
      <c r="E22" s="3"/>
      <c r="F22" s="103"/>
      <c r="G22" s="103"/>
    </row>
    <row r="23" spans="3:9" ht="16.5">
      <c r="C23" s="102"/>
      <c r="D23" s="102"/>
      <c r="E23" s="3"/>
      <c r="F23" s="103"/>
      <c r="G23" s="103"/>
    </row>
    <row r="24" spans="3:9" ht="16.5">
      <c r="C24" s="67"/>
      <c r="D24" s="67"/>
      <c r="E24" s="3"/>
      <c r="F24" s="103"/>
      <c r="G24" s="103"/>
    </row>
    <row r="25" spans="3:9" s="70" customFormat="1" ht="16.5">
      <c r="C25" s="80"/>
      <c r="D25" s="80"/>
      <c r="E25" s="72"/>
      <c r="F25" s="103"/>
      <c r="G25" s="103"/>
    </row>
    <row r="26" spans="3:9" s="70" customFormat="1" ht="16.5">
      <c r="C26" s="80"/>
      <c r="D26" s="80"/>
      <c r="E26" s="72"/>
      <c r="F26" s="103"/>
      <c r="G26" s="103"/>
    </row>
    <row r="27" spans="3:9" s="70" customFormat="1" ht="16.5">
      <c r="C27" s="80"/>
      <c r="D27" s="80"/>
      <c r="E27" s="72"/>
      <c r="F27" s="103"/>
      <c r="G27" s="103"/>
    </row>
    <row r="28" spans="3:9" s="70" customFormat="1" ht="16.5">
      <c r="C28" s="80"/>
      <c r="D28" s="80"/>
      <c r="E28" s="72"/>
      <c r="F28" s="103"/>
      <c r="G28" s="103"/>
    </row>
    <row r="29" spans="3:9" ht="63">
      <c r="C29" s="23" t="s">
        <v>133</v>
      </c>
      <c r="D29" s="23" t="s">
        <v>134</v>
      </c>
      <c r="E29" s="100" t="s">
        <v>135</v>
      </c>
      <c r="F29" s="100"/>
      <c r="G29" s="23" t="s">
        <v>136</v>
      </c>
    </row>
    <row r="30" spans="3:9" ht="42" customHeight="1">
      <c r="C30" s="24">
        <v>7</v>
      </c>
      <c r="D30" s="24">
        <v>5</v>
      </c>
      <c r="E30" s="99">
        <v>7</v>
      </c>
      <c r="F30" s="99"/>
      <c r="G30" s="24">
        <v>0</v>
      </c>
    </row>
    <row r="31" spans="3:9" ht="30.75" customHeight="1">
      <c r="C31" s="97" t="s">
        <v>212</v>
      </c>
      <c r="D31" s="97"/>
      <c r="E31" s="97"/>
      <c r="F31" s="97"/>
      <c r="G31" s="97"/>
      <c r="I31" s="1"/>
    </row>
    <row r="32" spans="3:9" ht="27" customHeight="1">
      <c r="C32" s="101"/>
      <c r="D32" s="101"/>
      <c r="E32" s="101"/>
      <c r="F32" s="101"/>
      <c r="G32" s="101"/>
    </row>
    <row r="33" ht="15" hidden="1"/>
    <row r="34" ht="15" hidden="1"/>
    <row r="35" ht="15" hidden="1"/>
    <row r="41" ht="15"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90" zoomScaleNormal="90" workbookViewId="0">
      <pane xSplit="2" ySplit="4" topLeftCell="G5" activePane="bottomRight" state="frozen"/>
      <selection activeCell="C1" sqref="C1"/>
      <selection pane="topRight" activeCell="E1" sqref="E1"/>
      <selection pane="bottomLeft" activeCell="C5" sqref="C5"/>
      <selection pane="bottomRight" activeCell="T15" sqref="T15"/>
    </sheetView>
  </sheetViews>
  <sheetFormatPr baseColWidth="10" defaultColWidth="11.42578125" defaultRowHeight="15"/>
  <cols>
    <col min="1" max="2" width="2.140625" style="13" customWidth="1"/>
    <col min="3" max="3" width="4.42578125" style="35" customWidth="1"/>
    <col min="4" max="4" width="19.42578125" style="13" customWidth="1"/>
    <col min="5" max="5" width="22.5703125" style="13" bestFit="1" customWidth="1"/>
    <col min="6" max="6" width="14" style="13" customWidth="1"/>
    <col min="7" max="7" width="16.85546875" style="13" customWidth="1"/>
    <col min="8" max="8" width="15" style="13" customWidth="1"/>
    <col min="9" max="9" width="15.7109375" style="27" customWidth="1"/>
    <col min="10" max="10" width="14" style="13" bestFit="1" customWidth="1"/>
    <col min="11" max="11" width="22.7109375" style="13" customWidth="1"/>
    <col min="12" max="12" width="26.42578125" style="13" customWidth="1"/>
    <col min="13" max="13" width="27.140625" style="13" bestFit="1" customWidth="1"/>
    <col min="14" max="14" width="27.140625" style="34" bestFit="1" customWidth="1"/>
    <col min="15" max="18" width="11.42578125" style="13"/>
    <col min="19" max="19" width="11.42578125" style="13" customWidth="1"/>
    <col min="20" max="21" width="14.85546875" style="13" customWidth="1"/>
    <col min="22" max="22" width="5.42578125" style="13" customWidth="1"/>
    <col min="23" max="24" width="10.85546875" style="13" customWidth="1"/>
    <col min="25" max="25" width="14.42578125" style="13" customWidth="1"/>
    <col min="26" max="16384" width="11.42578125" style="13"/>
  </cols>
  <sheetData>
    <row r="1" spans="1:28">
      <c r="T1" s="26" t="s">
        <v>186</v>
      </c>
      <c r="U1" s="27">
        <f ca="1">TODAY()</f>
        <v>45329</v>
      </c>
    </row>
    <row r="2" spans="1:28" ht="15.75" thickBot="1">
      <c r="T2" s="28"/>
      <c r="U2" s="29"/>
      <c r="Y2" s="32"/>
    </row>
    <row r="3" spans="1:28" s="15" customFormat="1" ht="61.5">
      <c r="B3" s="14" t="s">
        <v>187</v>
      </c>
      <c r="C3" s="36"/>
      <c r="I3" s="38"/>
      <c r="N3" s="39"/>
      <c r="Q3" s="104" t="s">
        <v>188</v>
      </c>
      <c r="R3" s="105"/>
      <c r="S3" s="105"/>
      <c r="T3" s="106"/>
      <c r="W3" s="26"/>
      <c r="X3" s="27"/>
      <c r="Y3" s="13"/>
      <c r="Z3" s="13"/>
      <c r="AA3" s="13"/>
      <c r="AB3" s="13"/>
    </row>
    <row r="4" spans="1:28" ht="48">
      <c r="D4" s="73" t="s">
        <v>0</v>
      </c>
      <c r="E4" s="73" t="s">
        <v>37</v>
      </c>
      <c r="F4" s="73" t="s">
        <v>52</v>
      </c>
      <c r="G4" s="73" t="s">
        <v>93</v>
      </c>
      <c r="H4" s="73" t="s">
        <v>39</v>
      </c>
      <c r="I4" s="77" t="s">
        <v>53</v>
      </c>
      <c r="J4" s="73" t="s">
        <v>54</v>
      </c>
      <c r="K4" s="40" t="s">
        <v>196</v>
      </c>
      <c r="L4" s="40" t="s">
        <v>198</v>
      </c>
      <c r="M4" s="40" t="s">
        <v>39</v>
      </c>
      <c r="N4" s="41" t="s">
        <v>53</v>
      </c>
      <c r="O4" s="40" t="s">
        <v>205</v>
      </c>
      <c r="P4" s="40" t="s">
        <v>197</v>
      </c>
      <c r="Q4" s="40" t="s">
        <v>190</v>
      </c>
      <c r="R4" s="42"/>
      <c r="W4" s="30"/>
      <c r="X4" s="31"/>
      <c r="Y4" s="33" t="s">
        <v>279</v>
      </c>
    </row>
    <row r="5" spans="1:28">
      <c r="C5" s="35">
        <v>1</v>
      </c>
      <c r="D5" s="73">
        <v>471202024</v>
      </c>
      <c r="E5" s="77">
        <v>45304</v>
      </c>
      <c r="F5" s="77">
        <v>45310</v>
      </c>
      <c r="G5" s="73" t="s">
        <v>120</v>
      </c>
      <c r="H5" s="77">
        <v>45310</v>
      </c>
      <c r="I5" s="73" t="s">
        <v>226</v>
      </c>
      <c r="J5" s="73">
        <v>1</v>
      </c>
      <c r="K5" s="43">
        <f>+J5</f>
        <v>1</v>
      </c>
      <c r="L5" s="44">
        <f>NETWORKDAYS.INTL(H5,F5,1,$Y$5:$Y$25)</f>
        <v>1</v>
      </c>
      <c r="M5" s="45">
        <f>+H5</f>
        <v>45310</v>
      </c>
      <c r="N5" s="46">
        <v>45315</v>
      </c>
      <c r="O5" s="47">
        <v>10</v>
      </c>
      <c r="P5" s="76">
        <f>WORKDAY(M5,O5,Y$7:Y$25)</f>
        <v>45324</v>
      </c>
      <c r="Q5" s="78">
        <f>NETWORKDAYS.INTL(H5,N5,1,Y5:Y25)</f>
        <v>4</v>
      </c>
      <c r="R5" s="17"/>
      <c r="Y5" s="82">
        <v>45268</v>
      </c>
    </row>
    <row r="6" spans="1:28">
      <c r="C6" s="35">
        <v>2</v>
      </c>
      <c r="D6" s="73">
        <v>532802024</v>
      </c>
      <c r="E6" s="77">
        <v>45308</v>
      </c>
      <c r="F6" s="77">
        <v>45308</v>
      </c>
      <c r="G6" s="73" t="s">
        <v>120</v>
      </c>
      <c r="H6" s="77">
        <v>45308</v>
      </c>
      <c r="I6" s="77">
        <v>45321</v>
      </c>
      <c r="J6" s="73">
        <v>1</v>
      </c>
      <c r="K6" s="43">
        <f t="shared" ref="K6:K11" si="0">+J6</f>
        <v>1</v>
      </c>
      <c r="L6" s="44">
        <f t="shared" ref="L6:L11" si="1">NETWORKDAYS.INTL(H6,F6,1,$Y$5:$Y$25)</f>
        <v>1</v>
      </c>
      <c r="M6" s="45">
        <f t="shared" ref="M6:M11" si="2">+H6</f>
        <v>45308</v>
      </c>
      <c r="N6" s="46">
        <v>45321</v>
      </c>
      <c r="O6" s="47">
        <v>10</v>
      </c>
      <c r="P6" s="76">
        <f t="shared" ref="P6:P11" si="3">WORKDAY(M6,O6,Y$7:Y$25)</f>
        <v>45322</v>
      </c>
      <c r="Q6" s="78">
        <f t="shared" ref="Q6:Q11" si="4">NETWORKDAYS.INTL(H6,N6,1,Y6:Y26)</f>
        <v>10</v>
      </c>
      <c r="R6" s="16"/>
      <c r="Y6" s="82">
        <v>45285</v>
      </c>
    </row>
    <row r="7" spans="1:28">
      <c r="C7" s="35">
        <v>3</v>
      </c>
      <c r="D7" s="73">
        <v>541752024</v>
      </c>
      <c r="E7" s="77">
        <v>45308</v>
      </c>
      <c r="F7" s="77">
        <v>45308</v>
      </c>
      <c r="G7" s="73" t="s">
        <v>120</v>
      </c>
      <c r="H7" s="77">
        <v>45308</v>
      </c>
      <c r="I7" s="73" t="s">
        <v>226</v>
      </c>
      <c r="J7" s="73">
        <v>1</v>
      </c>
      <c r="K7" s="43">
        <f t="shared" si="0"/>
        <v>1</v>
      </c>
      <c r="L7" s="44">
        <f t="shared" si="1"/>
        <v>1</v>
      </c>
      <c r="M7" s="45">
        <f t="shared" si="2"/>
        <v>45308</v>
      </c>
      <c r="N7" s="46">
        <v>45308</v>
      </c>
      <c r="O7" s="47">
        <v>10</v>
      </c>
      <c r="P7" s="76">
        <f t="shared" si="3"/>
        <v>45322</v>
      </c>
      <c r="Q7" s="78">
        <f t="shared" si="4"/>
        <v>1</v>
      </c>
      <c r="R7" s="17"/>
      <c r="Y7" s="81">
        <v>45292</v>
      </c>
    </row>
    <row r="8" spans="1:28">
      <c r="C8" s="35">
        <v>4</v>
      </c>
      <c r="D8" s="73">
        <v>545842024</v>
      </c>
      <c r="E8" s="77">
        <v>45308</v>
      </c>
      <c r="F8" s="77">
        <v>45310</v>
      </c>
      <c r="G8" s="73" t="s">
        <v>120</v>
      </c>
      <c r="H8" s="77">
        <v>45310</v>
      </c>
      <c r="I8" s="73" t="s">
        <v>226</v>
      </c>
      <c r="J8" s="73">
        <v>1</v>
      </c>
      <c r="K8" s="43">
        <f t="shared" si="0"/>
        <v>1</v>
      </c>
      <c r="L8" s="44">
        <f t="shared" si="1"/>
        <v>1</v>
      </c>
      <c r="M8" s="45">
        <f t="shared" si="2"/>
        <v>45310</v>
      </c>
      <c r="N8" s="46">
        <v>45310</v>
      </c>
      <c r="O8" s="47">
        <v>10</v>
      </c>
      <c r="P8" s="76">
        <f t="shared" si="3"/>
        <v>45324</v>
      </c>
      <c r="Q8" s="78">
        <f t="shared" si="4"/>
        <v>1</v>
      </c>
      <c r="R8" s="17"/>
      <c r="Y8" s="81">
        <v>45299</v>
      </c>
    </row>
    <row r="9" spans="1:28" s="49" customFormat="1">
      <c r="C9" s="35">
        <v>5</v>
      </c>
      <c r="D9" s="73">
        <v>546922024</v>
      </c>
      <c r="E9" s="77">
        <v>45308</v>
      </c>
      <c r="F9" s="77">
        <v>45309</v>
      </c>
      <c r="G9" s="73" t="s">
        <v>120</v>
      </c>
      <c r="H9" s="77">
        <v>45308</v>
      </c>
      <c r="I9" s="77">
        <v>45322</v>
      </c>
      <c r="J9" s="73">
        <v>1</v>
      </c>
      <c r="K9" s="43">
        <f t="shared" si="0"/>
        <v>1</v>
      </c>
      <c r="L9" s="44">
        <f t="shared" si="1"/>
        <v>2</v>
      </c>
      <c r="M9" s="45">
        <f t="shared" si="2"/>
        <v>45308</v>
      </c>
      <c r="N9" s="46">
        <v>45309</v>
      </c>
      <c r="O9" s="47">
        <v>10</v>
      </c>
      <c r="P9" s="76">
        <f t="shared" si="3"/>
        <v>45322</v>
      </c>
      <c r="Q9" s="78">
        <f t="shared" si="4"/>
        <v>2</v>
      </c>
      <c r="R9" s="50"/>
      <c r="Y9" s="81">
        <v>45376</v>
      </c>
    </row>
    <row r="10" spans="1:28" s="49" customFormat="1">
      <c r="C10" s="35">
        <v>6</v>
      </c>
      <c r="D10" s="73">
        <v>646352024</v>
      </c>
      <c r="E10" s="77">
        <v>45314</v>
      </c>
      <c r="F10" s="77">
        <v>45315</v>
      </c>
      <c r="G10" s="73" t="s">
        <v>120</v>
      </c>
      <c r="H10" s="77">
        <v>45314</v>
      </c>
      <c r="I10" s="73" t="s">
        <v>226</v>
      </c>
      <c r="J10" s="73">
        <v>1</v>
      </c>
      <c r="K10" s="43">
        <f t="shared" si="0"/>
        <v>1</v>
      </c>
      <c r="L10" s="44">
        <f t="shared" si="1"/>
        <v>2</v>
      </c>
      <c r="M10" s="45">
        <f t="shared" si="2"/>
        <v>45314</v>
      </c>
      <c r="N10" s="46">
        <v>45315</v>
      </c>
      <c r="O10" s="47">
        <v>10</v>
      </c>
      <c r="P10" s="76">
        <f t="shared" si="3"/>
        <v>45328</v>
      </c>
      <c r="Q10" s="78">
        <f t="shared" si="4"/>
        <v>2</v>
      </c>
      <c r="Y10" s="81">
        <v>45379</v>
      </c>
    </row>
    <row r="11" spans="1:28" s="49" customFormat="1">
      <c r="A11" s="13"/>
      <c r="B11" s="13"/>
      <c r="C11" s="35">
        <v>7</v>
      </c>
      <c r="D11" s="73">
        <v>720562024</v>
      </c>
      <c r="E11" s="77">
        <v>45320</v>
      </c>
      <c r="F11" s="77">
        <v>45320</v>
      </c>
      <c r="G11" s="73" t="s">
        <v>120</v>
      </c>
      <c r="H11" s="77">
        <v>45320</v>
      </c>
      <c r="I11" s="73" t="s">
        <v>226</v>
      </c>
      <c r="J11" s="73">
        <v>1</v>
      </c>
      <c r="K11" s="43">
        <f t="shared" si="0"/>
        <v>1</v>
      </c>
      <c r="L11" s="44">
        <f t="shared" si="1"/>
        <v>1</v>
      </c>
      <c r="M11" s="45">
        <f t="shared" si="2"/>
        <v>45320</v>
      </c>
      <c r="N11" s="46">
        <v>45320</v>
      </c>
      <c r="O11" s="47">
        <v>10</v>
      </c>
      <c r="P11" s="76">
        <f t="shared" si="3"/>
        <v>45334</v>
      </c>
      <c r="Q11" s="78">
        <f t="shared" si="4"/>
        <v>1</v>
      </c>
      <c r="R11" s="13"/>
      <c r="S11" s="13"/>
      <c r="Y11" s="81">
        <v>45380</v>
      </c>
    </row>
    <row r="12" spans="1:28" s="49" customFormat="1">
      <c r="A12" s="13"/>
      <c r="B12" s="13"/>
      <c r="C12" s="35">
        <v>8</v>
      </c>
      <c r="D12"/>
      <c r="E12"/>
      <c r="F12"/>
      <c r="G12"/>
      <c r="H12"/>
      <c r="I12"/>
      <c r="J12"/>
      <c r="K12" s="43"/>
      <c r="L12" s="44"/>
      <c r="M12" s="45"/>
      <c r="N12" s="46"/>
      <c r="O12" s="47"/>
      <c r="P12" s="76"/>
      <c r="Q12" s="78"/>
      <c r="R12" s="13"/>
      <c r="S12" s="13"/>
      <c r="Y12" s="81">
        <v>45382</v>
      </c>
    </row>
    <row r="13" spans="1:28">
      <c r="C13" s="35">
        <v>9</v>
      </c>
      <c r="D13"/>
      <c r="E13"/>
      <c r="F13"/>
      <c r="G13"/>
      <c r="H13"/>
      <c r="I13"/>
      <c r="J13"/>
      <c r="K13" s="43"/>
      <c r="L13" s="44"/>
      <c r="M13" s="45"/>
      <c r="N13" s="46"/>
      <c r="O13" s="47"/>
      <c r="P13" s="76"/>
      <c r="Q13" s="78"/>
      <c r="Y13" s="81">
        <v>45413</v>
      </c>
    </row>
    <row r="14" spans="1:28">
      <c r="D14"/>
      <c r="E14"/>
      <c r="F14"/>
      <c r="G14"/>
      <c r="H14"/>
      <c r="I14"/>
      <c r="J14"/>
      <c r="K14" s="43"/>
      <c r="L14" s="44"/>
      <c r="M14" s="45"/>
      <c r="N14" s="46"/>
      <c r="O14" s="47"/>
      <c r="P14" s="76"/>
      <c r="Q14" s="48"/>
      <c r="Y14" s="81">
        <v>45425</v>
      </c>
    </row>
    <row r="15" spans="1:28">
      <c r="Y15" s="81">
        <v>45446</v>
      </c>
    </row>
    <row r="16" spans="1:28">
      <c r="D16" s="73" t="s">
        <v>0</v>
      </c>
      <c r="E16" s="73" t="s">
        <v>37</v>
      </c>
      <c r="F16" s="73" t="s">
        <v>52</v>
      </c>
      <c r="G16" s="73" t="s">
        <v>93</v>
      </c>
      <c r="H16" s="73" t="s">
        <v>39</v>
      </c>
      <c r="I16" s="77" t="s">
        <v>53</v>
      </c>
      <c r="J16" s="73" t="s">
        <v>54</v>
      </c>
      <c r="K16" s="65" t="s">
        <v>83</v>
      </c>
      <c r="L16" s="65" t="s">
        <v>82</v>
      </c>
      <c r="M16" s="73" t="s">
        <v>16</v>
      </c>
      <c r="N16" t="s">
        <v>215</v>
      </c>
      <c r="Y16" s="81">
        <v>45453</v>
      </c>
    </row>
    <row r="17" spans="2:25">
      <c r="C17" s="35">
        <v>1</v>
      </c>
      <c r="D17" s="73">
        <v>471202024</v>
      </c>
      <c r="E17" s="77">
        <v>45304</v>
      </c>
      <c r="F17" s="77">
        <v>45310</v>
      </c>
      <c r="G17" s="73" t="s">
        <v>120</v>
      </c>
      <c r="H17" s="77">
        <v>45310</v>
      </c>
      <c r="I17" s="77" t="s">
        <v>226</v>
      </c>
      <c r="J17" s="73">
        <v>1</v>
      </c>
      <c r="K17" s="73" t="s">
        <v>213</v>
      </c>
      <c r="L17" s="73" t="s">
        <v>213</v>
      </c>
      <c r="M17" s="73" t="s">
        <v>150</v>
      </c>
      <c r="N17" s="51" t="s">
        <v>214</v>
      </c>
      <c r="O17" s="64" t="s">
        <v>220</v>
      </c>
      <c r="Y17" s="81">
        <v>45474</v>
      </c>
    </row>
    <row r="18" spans="2:25">
      <c r="C18" s="35">
        <v>2</v>
      </c>
      <c r="D18" s="73">
        <v>532802024</v>
      </c>
      <c r="E18" s="77">
        <v>45308</v>
      </c>
      <c r="F18" s="77">
        <v>45308</v>
      </c>
      <c r="G18" s="73" t="s">
        <v>120</v>
      </c>
      <c r="H18" s="77">
        <v>45308</v>
      </c>
      <c r="I18" s="77">
        <v>45321</v>
      </c>
      <c r="J18" s="73">
        <v>1</v>
      </c>
      <c r="K18" s="73" t="s">
        <v>213</v>
      </c>
      <c r="L18" s="73" t="s">
        <v>213</v>
      </c>
      <c r="M18" s="73" t="s">
        <v>150</v>
      </c>
      <c r="N18"/>
      <c r="Y18" s="81">
        <v>45493</v>
      </c>
    </row>
    <row r="19" spans="2:25">
      <c r="C19" s="35">
        <v>3</v>
      </c>
      <c r="D19" s="73">
        <v>541752024</v>
      </c>
      <c r="E19" s="77">
        <v>45308</v>
      </c>
      <c r="F19" s="77">
        <v>45308</v>
      </c>
      <c r="G19" s="73" t="s">
        <v>120</v>
      </c>
      <c r="H19" s="77">
        <v>45308</v>
      </c>
      <c r="I19" s="77" t="s">
        <v>226</v>
      </c>
      <c r="J19" s="73">
        <v>1</v>
      </c>
      <c r="K19" s="73" t="s">
        <v>101</v>
      </c>
      <c r="L19" s="73" t="s">
        <v>179</v>
      </c>
      <c r="M19" s="73" t="s">
        <v>155</v>
      </c>
      <c r="Y19" s="81">
        <v>45511</v>
      </c>
    </row>
    <row r="20" spans="2:25">
      <c r="C20" s="35">
        <v>4</v>
      </c>
      <c r="D20" s="73">
        <v>545842024</v>
      </c>
      <c r="E20" s="77">
        <v>45308</v>
      </c>
      <c r="F20" s="77">
        <v>45310</v>
      </c>
      <c r="G20" s="73" t="s">
        <v>120</v>
      </c>
      <c r="H20" s="77">
        <v>45310</v>
      </c>
      <c r="I20" s="77" t="s">
        <v>226</v>
      </c>
      <c r="J20" s="73">
        <v>1</v>
      </c>
      <c r="K20" s="73" t="s">
        <v>101</v>
      </c>
      <c r="L20" s="73" t="s">
        <v>243</v>
      </c>
      <c r="M20" s="73" t="s">
        <v>155</v>
      </c>
      <c r="Y20" s="81">
        <v>45523</v>
      </c>
    </row>
    <row r="21" spans="2:25">
      <c r="B21" s="49"/>
      <c r="C21" s="35">
        <v>5</v>
      </c>
      <c r="D21" s="73">
        <v>546922024</v>
      </c>
      <c r="E21" s="77">
        <v>45308</v>
      </c>
      <c r="F21" s="77">
        <v>45309</v>
      </c>
      <c r="G21" s="73" t="s">
        <v>120</v>
      </c>
      <c r="H21" s="77">
        <v>45308</v>
      </c>
      <c r="I21" s="77">
        <v>45322</v>
      </c>
      <c r="J21" s="73">
        <v>1</v>
      </c>
      <c r="K21" s="73" t="s">
        <v>101</v>
      </c>
      <c r="L21" s="73" t="s">
        <v>179</v>
      </c>
      <c r="M21" s="73" t="s">
        <v>155</v>
      </c>
      <c r="Y21" s="81">
        <v>45579</v>
      </c>
    </row>
    <row r="22" spans="2:25">
      <c r="B22" s="49"/>
      <c r="C22" s="35">
        <v>6</v>
      </c>
      <c r="D22" s="73">
        <v>646352024</v>
      </c>
      <c r="E22" s="77">
        <v>45314</v>
      </c>
      <c r="F22" s="77">
        <v>45315</v>
      </c>
      <c r="G22" s="73" t="s">
        <v>120</v>
      </c>
      <c r="H22" s="77">
        <v>45314</v>
      </c>
      <c r="I22" s="77" t="s">
        <v>226</v>
      </c>
      <c r="J22" s="73">
        <v>1</v>
      </c>
      <c r="K22" s="73" t="s">
        <v>101</v>
      </c>
      <c r="L22" s="73" t="s">
        <v>179</v>
      </c>
      <c r="M22" s="73" t="s">
        <v>155</v>
      </c>
      <c r="Y22" s="81">
        <v>45600</v>
      </c>
    </row>
    <row r="23" spans="2:25">
      <c r="C23" s="35">
        <v>7</v>
      </c>
      <c r="D23" s="73">
        <v>720562024</v>
      </c>
      <c r="E23" s="77">
        <v>45320</v>
      </c>
      <c r="F23" s="77">
        <v>45320</v>
      </c>
      <c r="G23" s="73" t="s">
        <v>120</v>
      </c>
      <c r="H23" s="77">
        <v>45320</v>
      </c>
      <c r="I23" s="77" t="s">
        <v>226</v>
      </c>
      <c r="J23" s="73">
        <v>1</v>
      </c>
      <c r="K23" s="73" t="s">
        <v>101</v>
      </c>
      <c r="L23" s="73" t="s">
        <v>179</v>
      </c>
      <c r="M23" s="73" t="s">
        <v>155</v>
      </c>
      <c r="Y23" s="81">
        <v>45607</v>
      </c>
    </row>
    <row r="24" spans="2:25">
      <c r="C24" s="35">
        <v>8</v>
      </c>
      <c r="D24"/>
      <c r="E24"/>
      <c r="F24"/>
      <c r="G24"/>
      <c r="H24"/>
      <c r="I24"/>
      <c r="J24"/>
      <c r="K24"/>
      <c r="L24"/>
      <c r="M24"/>
      <c r="Y24" s="81">
        <v>45634</v>
      </c>
    </row>
    <row r="25" spans="2:25">
      <c r="C25" s="35">
        <v>9</v>
      </c>
      <c r="D25"/>
      <c r="E25"/>
      <c r="F25"/>
      <c r="G25"/>
      <c r="H25"/>
      <c r="I25"/>
      <c r="J25"/>
      <c r="K25"/>
      <c r="L25"/>
      <c r="M25"/>
      <c r="Y25" s="81">
        <v>45651</v>
      </c>
    </row>
    <row r="26" spans="2:25">
      <c r="D26"/>
      <c r="E26"/>
      <c r="F26"/>
      <c r="G26"/>
      <c r="H26"/>
      <c r="I26"/>
      <c r="J26"/>
      <c r="K26"/>
      <c r="L26"/>
      <c r="M26"/>
    </row>
  </sheetData>
  <mergeCells count="1">
    <mergeCell ref="Q3:T3"/>
  </mergeCells>
  <phoneticPr fontId="29" type="noConversion"/>
  <pageMargins left="0.7" right="0.7" top="0.75" bottom="0.75" header="0.3" footer="0.3"/>
  <pageSetup paperSize="9" orientation="portrait"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0"/>
  <sheetViews>
    <sheetView showGridLines="0" topLeftCell="A13" zoomScale="80" zoomScaleNormal="80" workbookViewId="0">
      <selection activeCell="J33" sqref="J33"/>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9" t="s">
        <v>137</v>
      </c>
    </row>
    <row r="17" spans="3:12" ht="14.45" customHeight="1"/>
    <row r="18" spans="3:12" ht="15">
      <c r="C18" s="112" t="s">
        <v>191</v>
      </c>
      <c r="D18" s="112"/>
      <c r="E18" s="112"/>
      <c r="F18" s="112"/>
      <c r="G18" s="112"/>
      <c r="H18" s="112"/>
      <c r="I18" s="112"/>
      <c r="J18" s="112"/>
      <c r="K18" s="112"/>
      <c r="L18" s="112"/>
    </row>
    <row r="19" spans="3:12" ht="131.25" customHeight="1">
      <c r="C19" s="112"/>
      <c r="D19" s="112"/>
      <c r="E19" s="112"/>
      <c r="F19" s="112"/>
      <c r="G19" s="112"/>
      <c r="H19" s="112"/>
      <c r="I19" s="112"/>
      <c r="J19" s="112"/>
      <c r="K19" s="112"/>
      <c r="L19" s="112"/>
    </row>
    <row r="20" spans="3:12" ht="65.25" customHeight="1">
      <c r="C20" s="113" t="s">
        <v>192</v>
      </c>
      <c r="D20" s="113"/>
      <c r="E20" s="113"/>
      <c r="F20" s="113"/>
      <c r="G20" s="113"/>
      <c r="H20" s="113"/>
      <c r="I20" s="113"/>
      <c r="J20" s="113"/>
      <c r="K20" s="113"/>
      <c r="L20" s="113"/>
    </row>
    <row r="21" spans="3:12" ht="100.5" customHeight="1">
      <c r="C21" s="55" t="s">
        <v>199</v>
      </c>
      <c r="D21" s="56" t="s">
        <v>200</v>
      </c>
      <c r="E21" s="56" t="s">
        <v>201</v>
      </c>
      <c r="F21" s="56" t="s">
        <v>202</v>
      </c>
      <c r="G21" s="57" t="s">
        <v>189</v>
      </c>
      <c r="H21" s="114" t="s">
        <v>203</v>
      </c>
      <c r="I21" s="114"/>
      <c r="J21" s="114" t="s">
        <v>204</v>
      </c>
      <c r="K21" s="114"/>
      <c r="L21" s="58" t="s">
        <v>193</v>
      </c>
    </row>
    <row r="22" spans="3:12" ht="31.5">
      <c r="C22" s="83">
        <f>+'base Solicitudes de Información'!B20</f>
        <v>471202024</v>
      </c>
      <c r="D22" s="74">
        <f>+'plantilla formula'!E5</f>
        <v>45304</v>
      </c>
      <c r="E22" s="74">
        <f>+'plantilla formula'!P5</f>
        <v>45324</v>
      </c>
      <c r="F22" s="74">
        <f>+'plantilla formula'!H5</f>
        <v>45310</v>
      </c>
      <c r="G22" s="74">
        <f>+'plantilla formula'!N5</f>
        <v>45315</v>
      </c>
      <c r="H22" s="108">
        <f>+'plantilla formula'!K5</f>
        <v>1</v>
      </c>
      <c r="I22" s="109"/>
      <c r="J22" s="107">
        <f>+'plantilla formula'!Q5</f>
        <v>4</v>
      </c>
      <c r="K22" s="107"/>
      <c r="L22" s="84" t="str">
        <f>+'datos adicionales'!D14</f>
        <v>Se asignó a la entidad y se respondió en términos. Se da respuesta mediante radicado20244010007891</v>
      </c>
    </row>
    <row r="23" spans="3:12" ht="31.5">
      <c r="C23" s="83">
        <f>+'base Solicitudes de Información'!B21</f>
        <v>532802024</v>
      </c>
      <c r="D23" s="74">
        <f>+'plantilla formula'!E6</f>
        <v>45308</v>
      </c>
      <c r="E23" s="74">
        <f>+'plantilla formula'!P6</f>
        <v>45322</v>
      </c>
      <c r="F23" s="74">
        <f>+'plantilla formula'!H6</f>
        <v>45308</v>
      </c>
      <c r="G23" s="74">
        <f>+'plantilla formula'!N6</f>
        <v>45321</v>
      </c>
      <c r="H23" s="108">
        <f>+'plantilla formula'!K6</f>
        <v>1</v>
      </c>
      <c r="I23" s="109"/>
      <c r="J23" s="107">
        <f>+'plantilla formula'!Q6</f>
        <v>10</v>
      </c>
      <c r="K23" s="107"/>
      <c r="L23" s="84" t="str">
        <f>+'datos adicionales'!D15</f>
        <v>Se asignó a la entidad y se respondió en términos. Se da respuesta mediante radicado 20244010010351</v>
      </c>
    </row>
    <row r="24" spans="3:12" s="70" customFormat="1" ht="47.25">
      <c r="C24" s="83">
        <f>+'base Solicitudes de Información'!B22</f>
        <v>541752024</v>
      </c>
      <c r="D24" s="74">
        <f>+'plantilla formula'!E7</f>
        <v>45308</v>
      </c>
      <c r="E24" s="74">
        <f>+'plantilla formula'!P7</f>
        <v>45322</v>
      </c>
      <c r="F24" s="74">
        <f>+'plantilla formula'!H7</f>
        <v>45308</v>
      </c>
      <c r="G24" s="74">
        <f>+'plantilla formula'!N7</f>
        <v>45308</v>
      </c>
      <c r="H24" s="108">
        <f>+'plantilla formula'!K7</f>
        <v>1</v>
      </c>
      <c r="I24" s="109"/>
      <c r="J24" s="107">
        <f>+'plantilla formula'!Q7</f>
        <v>1</v>
      </c>
      <c r="K24" s="107"/>
      <c r="L24" s="84" t="str">
        <f>+'datos adicionales'!D16</f>
        <v>Se trasladó por competencia,a la Secretaria Distrital de Gobierno -Alcaldia Local  para que proceda de conformidad con sus competencias</v>
      </c>
    </row>
    <row r="25" spans="3:12" s="70" customFormat="1" ht="47.25">
      <c r="C25" s="83">
        <f>+'base Solicitudes de Información'!B23</f>
        <v>545842024</v>
      </c>
      <c r="D25" s="74">
        <f>+'plantilla formula'!E8</f>
        <v>45308</v>
      </c>
      <c r="E25" s="74">
        <f>+'plantilla formula'!P8</f>
        <v>45324</v>
      </c>
      <c r="F25" s="74">
        <f>+'plantilla formula'!H8</f>
        <v>45310</v>
      </c>
      <c r="G25" s="74">
        <f>+'plantilla formula'!N8</f>
        <v>45310</v>
      </c>
      <c r="H25" s="108">
        <f>+'plantilla formula'!K8</f>
        <v>1</v>
      </c>
      <c r="I25" s="109"/>
      <c r="J25" s="107">
        <f>+'plantilla formula'!Q8</f>
        <v>1</v>
      </c>
      <c r="K25" s="107"/>
      <c r="L25" s="84" t="str">
        <f>+'datos adicionales'!D17</f>
        <v>Se trasladó por competencia, al Instituto Distrital de Gestion de Riesgos y Cambio Climatico-IDIGER  para que proceda de conformidad con sus competencias.</v>
      </c>
    </row>
    <row r="26" spans="3:12" s="70" customFormat="1" ht="47.25">
      <c r="C26" s="83">
        <f>+'base Solicitudes de Información'!B24</f>
        <v>546922024</v>
      </c>
      <c r="D26" s="74">
        <f>+'plantilla formula'!E9</f>
        <v>45308</v>
      </c>
      <c r="E26" s="74">
        <f>+'plantilla formula'!P9</f>
        <v>45322</v>
      </c>
      <c r="F26" s="74">
        <f>+'plantilla formula'!H9</f>
        <v>45308</v>
      </c>
      <c r="G26" s="74">
        <f>+'plantilla formula'!N9</f>
        <v>45309</v>
      </c>
      <c r="H26" s="108">
        <f>+'plantilla formula'!K9</f>
        <v>1</v>
      </c>
      <c r="I26" s="109"/>
      <c r="J26" s="107">
        <f>+'plantilla formula'!Q9</f>
        <v>2</v>
      </c>
      <c r="K26" s="107"/>
      <c r="L26" s="84" t="str">
        <f>+'datos adicionales'!D18</f>
        <v>Se trasladó por competencia,a  la Secretaria Distrital de Gobierno -Alcaldia Local  para que proceda de conformidad con sus competencias.</v>
      </c>
    </row>
    <row r="27" spans="3:12" ht="47.25">
      <c r="C27" s="83">
        <f>+'base Solicitudes de Información'!B25</f>
        <v>646352024</v>
      </c>
      <c r="D27" s="74">
        <f>+'plantilla formula'!E10</f>
        <v>45314</v>
      </c>
      <c r="E27" s="74">
        <f>+'plantilla formula'!P10</f>
        <v>45328</v>
      </c>
      <c r="F27" s="74">
        <f>+'plantilla formula'!H10</f>
        <v>45314</v>
      </c>
      <c r="G27" s="74">
        <f>+'plantilla formula'!N10</f>
        <v>45315</v>
      </c>
      <c r="H27" s="108">
        <f>+'plantilla formula'!K10</f>
        <v>1</v>
      </c>
      <c r="I27" s="109"/>
      <c r="J27" s="107">
        <f>+'plantilla formula'!Q10</f>
        <v>2</v>
      </c>
      <c r="K27" s="107"/>
      <c r="L27" s="84" t="str">
        <f>+'datos adicionales'!D19</f>
        <v>Se trasladó por competencia,ala Secretaria Distrital de Gobierno -Alcaldia Local  para que proceda de conformidad con sus competencias.</v>
      </c>
    </row>
    <row r="28" spans="3:12" ht="47.25">
      <c r="C28" s="83">
        <f>+'base Solicitudes de Información'!B26</f>
        <v>720562024</v>
      </c>
      <c r="D28" s="74">
        <f>+'plantilla formula'!E11</f>
        <v>45320</v>
      </c>
      <c r="E28" s="74">
        <f>+'plantilla formula'!P11</f>
        <v>45334</v>
      </c>
      <c r="F28" s="74">
        <f>+'plantilla formula'!H11</f>
        <v>45320</v>
      </c>
      <c r="G28" s="74">
        <f>+'plantilla formula'!N11</f>
        <v>45320</v>
      </c>
      <c r="H28" s="108">
        <f>+'plantilla formula'!K11</f>
        <v>1</v>
      </c>
      <c r="I28" s="109"/>
      <c r="J28" s="107">
        <f>+'plantilla formula'!Q11</f>
        <v>1</v>
      </c>
      <c r="K28" s="107"/>
      <c r="L28" s="84" t="str">
        <f>+'datos adicionales'!D20</f>
        <v>Se trasladó por competencia,a la Secretaria Distrital de Gobierno -Alcaldia Local  para que proceda de conformidad con sus competencias</v>
      </c>
    </row>
    <row r="29" spans="3:12" s="70" customFormat="1" ht="23.25" customHeight="1">
      <c r="C29" s="85"/>
      <c r="D29" s="86"/>
      <c r="E29" s="86"/>
      <c r="F29" s="86"/>
      <c r="G29" s="86"/>
      <c r="H29" s="87"/>
      <c r="I29" s="88"/>
      <c r="J29" s="85"/>
      <c r="K29" s="85"/>
      <c r="L29" s="89"/>
    </row>
    <row r="30" spans="3:12" ht="35.1" customHeight="1">
      <c r="C30" s="111" t="s">
        <v>138</v>
      </c>
      <c r="D30" s="111"/>
      <c r="E30" s="22"/>
      <c r="F30" s="22"/>
      <c r="G30" s="22"/>
      <c r="H30" s="22"/>
      <c r="I30" s="22"/>
      <c r="J30" s="22"/>
      <c r="K30" s="22"/>
      <c r="L30" s="22"/>
    </row>
    <row r="31" spans="3:12" ht="33" customHeight="1">
      <c r="C31" s="112" t="s">
        <v>194</v>
      </c>
      <c r="D31" s="112"/>
      <c r="E31" s="112"/>
      <c r="F31" s="112"/>
      <c r="G31" s="112"/>
      <c r="H31" s="112"/>
      <c r="I31" s="112"/>
      <c r="J31" s="112"/>
      <c r="K31" s="112"/>
      <c r="L31" s="112"/>
    </row>
    <row r="32" spans="3:12" ht="33.75" customHeight="1">
      <c r="C32" s="112"/>
      <c r="D32" s="112"/>
      <c r="E32" s="112"/>
      <c r="F32" s="112"/>
      <c r="G32" s="112"/>
      <c r="H32" s="112"/>
      <c r="I32" s="112"/>
      <c r="J32" s="112"/>
      <c r="K32" s="112"/>
      <c r="L32" s="112"/>
    </row>
    <row r="33" spans="3:12" ht="15">
      <c r="C33" s="20"/>
      <c r="D33" s="20"/>
      <c r="E33" s="20"/>
      <c r="F33" s="20"/>
      <c r="G33" s="20"/>
      <c r="H33" s="20"/>
      <c r="I33" s="20"/>
      <c r="J33" s="20"/>
      <c r="K33" s="20"/>
      <c r="L33" s="20"/>
    </row>
    <row r="34" spans="3:12" ht="28.5">
      <c r="C34" s="110" t="s">
        <v>195</v>
      </c>
      <c r="D34" s="110"/>
      <c r="E34" s="110"/>
      <c r="F34" s="110"/>
      <c r="G34" s="110"/>
      <c r="H34" s="110"/>
      <c r="I34" s="110"/>
      <c r="J34" s="110"/>
      <c r="K34" s="110"/>
      <c r="L34" s="110"/>
    </row>
    <row r="35" spans="3:12" ht="15"/>
    <row r="36" spans="3:12" ht="15"/>
    <row r="37" spans="3:12" ht="15"/>
    <row r="38" spans="3:12" ht="15">
      <c r="L38" s="37" t="s">
        <v>290</v>
      </c>
    </row>
    <row r="39" spans="3:12" ht="15"/>
    <row r="40" spans="3:12" ht="15" hidden="1"/>
  </sheetData>
  <mergeCells count="21">
    <mergeCell ref="C34:L34"/>
    <mergeCell ref="C30:D30"/>
    <mergeCell ref="C18:L19"/>
    <mergeCell ref="C20:L20"/>
    <mergeCell ref="H21:I21"/>
    <mergeCell ref="J21:K21"/>
    <mergeCell ref="H22:I22"/>
    <mergeCell ref="J22:K22"/>
    <mergeCell ref="C31:L32"/>
    <mergeCell ref="H23:I23"/>
    <mergeCell ref="J23:K23"/>
    <mergeCell ref="H24:I24"/>
    <mergeCell ref="J24:K24"/>
    <mergeCell ref="H25:I25"/>
    <mergeCell ref="J25:K25"/>
    <mergeCell ref="H26:I26"/>
    <mergeCell ref="J26:K26"/>
    <mergeCell ref="H27:I27"/>
    <mergeCell ref="J27:K27"/>
    <mergeCell ref="H28:I28"/>
    <mergeCell ref="J28:K28"/>
  </mergeCells>
  <phoneticPr fontId="2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topLeftCell="A3" zoomScale="80" zoomScaleNormal="80" workbookViewId="0">
      <selection activeCell="B11" sqref="B11"/>
    </sheetView>
  </sheetViews>
  <sheetFormatPr baseColWidth="10" defaultRowHeight="15"/>
  <cols>
    <col min="1" max="1" width="33" style="54" customWidth="1"/>
    <col min="2" max="2" width="28.140625" style="75" customWidth="1"/>
    <col min="3" max="3" width="115.7109375" style="1" customWidth="1"/>
    <col min="4" max="4" width="61.140625" style="54" customWidth="1"/>
  </cols>
  <sheetData>
    <row r="2" spans="1:4" ht="21">
      <c r="A2" s="93" t="s">
        <v>291</v>
      </c>
    </row>
    <row r="3" spans="1:4" ht="60">
      <c r="A3" s="60" t="s">
        <v>216</v>
      </c>
      <c r="B3" s="90" t="s">
        <v>218</v>
      </c>
    </row>
    <row r="4" spans="1:4">
      <c r="A4" s="52" t="s">
        <v>150</v>
      </c>
      <c r="B4" s="91">
        <v>2</v>
      </c>
    </row>
    <row r="5" spans="1:4">
      <c r="A5" s="52" t="s">
        <v>155</v>
      </c>
      <c r="B5" s="91">
        <v>5</v>
      </c>
    </row>
    <row r="6" spans="1:4">
      <c r="A6" s="52" t="s">
        <v>217</v>
      </c>
      <c r="B6" s="91">
        <v>7</v>
      </c>
    </row>
    <row r="7" spans="1:4" s="70" customFormat="1">
      <c r="A7" s="79"/>
      <c r="B7" s="91"/>
      <c r="C7" s="71"/>
      <c r="D7" s="54"/>
    </row>
    <row r="8" spans="1:4" s="70" customFormat="1">
      <c r="A8" s="79"/>
      <c r="B8" s="91"/>
      <c r="C8" s="71"/>
      <c r="D8" s="54"/>
    </row>
    <row r="9" spans="1:4" s="70" customFormat="1">
      <c r="A9" s="79"/>
      <c r="B9" s="91"/>
      <c r="C9" s="71"/>
      <c r="D9" s="54"/>
    </row>
    <row r="10" spans="1:4" s="70" customFormat="1">
      <c r="A10" s="79"/>
      <c r="B10" s="91"/>
      <c r="C10" s="71"/>
      <c r="D10" s="54"/>
    </row>
    <row r="11" spans="1:4">
      <c r="A11"/>
    </row>
    <row r="12" spans="1:4" ht="21">
      <c r="A12" s="93" t="s">
        <v>292</v>
      </c>
    </row>
    <row r="13" spans="1:4">
      <c r="A13" s="61" t="s">
        <v>0</v>
      </c>
      <c r="B13" s="92" t="s">
        <v>16</v>
      </c>
      <c r="C13" s="62" t="s">
        <v>62</v>
      </c>
      <c r="D13" s="53" t="s">
        <v>219</v>
      </c>
    </row>
    <row r="14" spans="1:4" ht="45">
      <c r="A14" s="59">
        <v>471202024</v>
      </c>
      <c r="B14" s="90" t="s">
        <v>150</v>
      </c>
      <c r="C14" s="63" t="s">
        <v>280</v>
      </c>
      <c r="D14" s="54" t="s">
        <v>281</v>
      </c>
    </row>
    <row r="15" spans="1:4" ht="45">
      <c r="A15" s="59">
        <v>532802024</v>
      </c>
      <c r="B15" s="90" t="s">
        <v>150</v>
      </c>
      <c r="C15" s="63" t="s">
        <v>282</v>
      </c>
      <c r="D15" s="54" t="s">
        <v>283</v>
      </c>
    </row>
    <row r="16" spans="1:4" ht="165">
      <c r="A16" s="59">
        <v>541752024</v>
      </c>
      <c r="B16" s="90" t="s">
        <v>155</v>
      </c>
      <c r="C16" s="63" t="s">
        <v>247</v>
      </c>
      <c r="D16" s="54" t="s">
        <v>284</v>
      </c>
    </row>
    <row r="17" spans="1:4" ht="45">
      <c r="A17" s="59">
        <v>545842024</v>
      </c>
      <c r="B17" s="90" t="s">
        <v>155</v>
      </c>
      <c r="C17" s="63" t="s">
        <v>285</v>
      </c>
      <c r="D17" s="54" t="s">
        <v>286</v>
      </c>
    </row>
    <row r="18" spans="1:4" ht="165">
      <c r="A18" s="59">
        <v>546922024</v>
      </c>
      <c r="B18" s="90" t="s">
        <v>155</v>
      </c>
      <c r="C18" s="63" t="s">
        <v>256</v>
      </c>
      <c r="D18" s="54" t="s">
        <v>287</v>
      </c>
    </row>
    <row r="19" spans="1:4" ht="165">
      <c r="A19" s="59">
        <v>646352024</v>
      </c>
      <c r="B19" s="90" t="s">
        <v>155</v>
      </c>
      <c r="C19" s="63" t="s">
        <v>247</v>
      </c>
      <c r="D19" s="54" t="s">
        <v>288</v>
      </c>
    </row>
    <row r="20" spans="1:4" ht="165">
      <c r="A20" s="59">
        <v>720562024</v>
      </c>
      <c r="B20" s="90" t="s">
        <v>155</v>
      </c>
      <c r="C20" s="63" t="s">
        <v>269</v>
      </c>
      <c r="D20" s="54" t="s">
        <v>284</v>
      </c>
    </row>
    <row r="21" spans="1:4">
      <c r="A21"/>
      <c r="C21"/>
    </row>
    <row r="22" spans="1:4">
      <c r="A22"/>
      <c r="C22"/>
    </row>
    <row r="23" spans="1:4">
      <c r="A23"/>
      <c r="C23"/>
    </row>
    <row r="24" spans="1:4">
      <c r="A24" s="59"/>
    </row>
    <row r="25" spans="1:4">
      <c r="A25" s="59"/>
    </row>
    <row r="26" spans="1:4">
      <c r="A26" s="59"/>
    </row>
    <row r="27" spans="1:4">
      <c r="A27" s="59"/>
    </row>
    <row r="28" spans="1:4">
      <c r="A28" s="59"/>
    </row>
    <row r="29" spans="1:4">
      <c r="A29" s="59"/>
    </row>
    <row r="30" spans="1:4">
      <c r="A30" s="59"/>
    </row>
    <row r="31" spans="1:4">
      <c r="A31" s="59"/>
    </row>
    <row r="32" spans="1:4">
      <c r="A32" s="59"/>
    </row>
    <row r="33" spans="1:1">
      <c r="A33" s="59"/>
    </row>
    <row r="34" spans="1:1">
      <c r="A34" s="59"/>
    </row>
    <row r="35" spans="1:1">
      <c r="A35" s="59"/>
    </row>
    <row r="36" spans="1:1">
      <c r="A36" s="59"/>
    </row>
    <row r="37" spans="1:1">
      <c r="A37" s="59"/>
    </row>
    <row r="38" spans="1:1">
      <c r="A38" s="59"/>
    </row>
    <row r="39" spans="1:1">
      <c r="A39" s="59"/>
    </row>
    <row r="40" spans="1:1">
      <c r="A40" s="59"/>
    </row>
    <row r="41" spans="1:1">
      <c r="A41" s="59"/>
    </row>
    <row r="42" spans="1:1">
      <c r="A42" s="59"/>
    </row>
    <row r="43" spans="1:1">
      <c r="A43" s="59"/>
    </row>
    <row r="44" spans="1:1">
      <c r="A44" s="59"/>
    </row>
    <row r="45" spans="1:1">
      <c r="A45" s="5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D16" sqref="D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6" customWidth="1"/>
    <col min="41" max="41" width="18" style="6" customWidth="1"/>
    <col min="42" max="42" width="22" style="6" customWidth="1"/>
    <col min="43" max="43" width="25.5703125" customWidth="1"/>
    <col min="44" max="44" width="23.42578125" style="6" customWidth="1"/>
    <col min="45" max="45" width="25.42578125" style="6" customWidth="1"/>
    <col min="46" max="46" width="26.42578125" style="6" customWidth="1"/>
    <col min="47" max="47" width="26.5703125" style="6" customWidth="1"/>
    <col min="48" max="48" width="27.42578125" style="6" customWidth="1"/>
    <col min="49" max="49" width="26.42578125" style="6" customWidth="1"/>
    <col min="50" max="50" width="19.85546875" style="6" customWidth="1"/>
    <col min="51" max="51" width="24.85546875" customWidth="1"/>
    <col min="52" max="52" width="24" customWidth="1"/>
    <col min="53" max="53" width="21.85546875" style="6" customWidth="1"/>
    <col min="54" max="54" width="18.85546875" style="6" customWidth="1"/>
    <col min="55" max="55" width="13.85546875" style="6" customWidth="1"/>
    <col min="56" max="56" width="13.85546875" customWidth="1"/>
    <col min="57" max="57" width="18.42578125" customWidth="1"/>
    <col min="59" max="59" width="22.85546875" customWidth="1"/>
    <col min="60" max="60" width="19.42578125" style="6"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6">
        <v>44559</v>
      </c>
      <c r="AN2" s="6">
        <v>44560</v>
      </c>
      <c r="AO2" s="8">
        <v>44559.565995370373</v>
      </c>
      <c r="AP2" s="6">
        <v>44560</v>
      </c>
      <c r="AR2" t="s">
        <v>113</v>
      </c>
      <c r="AS2" t="s">
        <v>113</v>
      </c>
      <c r="AT2" t="s">
        <v>113</v>
      </c>
      <c r="AU2" t="s">
        <v>113</v>
      </c>
      <c r="AV2" t="s">
        <v>113</v>
      </c>
      <c r="AW2" t="s">
        <v>113</v>
      </c>
      <c r="AX2" s="6">
        <v>44588</v>
      </c>
      <c r="AY2">
        <v>20</v>
      </c>
      <c r="BA2" t="s">
        <v>113</v>
      </c>
      <c r="BB2" s="8">
        <v>44559.597314814811</v>
      </c>
      <c r="BC2" t="s">
        <v>113</v>
      </c>
      <c r="BD2">
        <v>1</v>
      </c>
      <c r="BE2">
        <v>0</v>
      </c>
      <c r="BF2" t="s">
        <v>114</v>
      </c>
      <c r="BG2" t="s">
        <v>10</v>
      </c>
      <c r="BH2" s="6">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6">
        <v>44552</v>
      </c>
      <c r="AN3" s="6">
        <v>44553</v>
      </c>
      <c r="AO3" s="8">
        <v>44552.551435185182</v>
      </c>
      <c r="AP3" s="6">
        <v>44553</v>
      </c>
      <c r="AR3" t="s">
        <v>113</v>
      </c>
      <c r="AS3" t="s">
        <v>113</v>
      </c>
      <c r="AT3" t="s">
        <v>113</v>
      </c>
      <c r="AU3" t="s">
        <v>113</v>
      </c>
      <c r="AV3" t="s">
        <v>113</v>
      </c>
      <c r="AW3" t="s">
        <v>113</v>
      </c>
      <c r="AX3" s="6">
        <v>44581</v>
      </c>
      <c r="AY3">
        <v>20</v>
      </c>
      <c r="BA3" t="s">
        <v>113</v>
      </c>
      <c r="BB3" s="8">
        <v>44552.624745370369</v>
      </c>
      <c r="BC3" s="8">
        <v>44553.465138888889</v>
      </c>
      <c r="BD3">
        <v>1</v>
      </c>
      <c r="BE3">
        <v>0</v>
      </c>
      <c r="BF3" t="s">
        <v>114</v>
      </c>
      <c r="BG3" t="s">
        <v>10</v>
      </c>
      <c r="BH3" s="6">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6">
        <v>44552</v>
      </c>
      <c r="AN4" s="6">
        <v>44553</v>
      </c>
      <c r="AO4" s="8">
        <v>44552.501643518517</v>
      </c>
      <c r="AP4" s="6">
        <v>44553</v>
      </c>
      <c r="AR4" t="s">
        <v>113</v>
      </c>
      <c r="AS4" t="s">
        <v>113</v>
      </c>
      <c r="AT4" t="s">
        <v>113</v>
      </c>
      <c r="AU4" t="s">
        <v>113</v>
      </c>
      <c r="AV4" t="s">
        <v>113</v>
      </c>
      <c r="AW4" t="s">
        <v>113</v>
      </c>
      <c r="AX4" s="6">
        <v>44581</v>
      </c>
      <c r="AY4">
        <v>20</v>
      </c>
      <c r="BA4" t="s">
        <v>113</v>
      </c>
      <c r="BB4" s="8">
        <v>44552.627986111111</v>
      </c>
      <c r="BC4" t="s">
        <v>113</v>
      </c>
      <c r="BD4">
        <v>1</v>
      </c>
      <c r="BE4">
        <v>0</v>
      </c>
      <c r="BF4" t="s">
        <v>114</v>
      </c>
      <c r="BG4" t="s">
        <v>10</v>
      </c>
      <c r="BH4" s="6">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6">
        <v>44552</v>
      </c>
      <c r="AN5" s="6">
        <v>44553</v>
      </c>
      <c r="AO5" s="8">
        <v>44561.006863425922</v>
      </c>
      <c r="AP5" s="6">
        <v>44564</v>
      </c>
      <c r="AR5" t="s">
        <v>113</v>
      </c>
      <c r="AS5" t="s">
        <v>113</v>
      </c>
      <c r="AT5" t="s">
        <v>113</v>
      </c>
      <c r="AU5" t="s">
        <v>113</v>
      </c>
      <c r="AV5" t="s">
        <v>113</v>
      </c>
      <c r="AW5" t="s">
        <v>113</v>
      </c>
      <c r="AX5" s="6">
        <v>44592</v>
      </c>
      <c r="AY5">
        <v>20</v>
      </c>
      <c r="BA5" t="s">
        <v>113</v>
      </c>
      <c r="BB5" s="8">
        <v>44561.32303240741</v>
      </c>
      <c r="BC5" t="s">
        <v>113</v>
      </c>
      <c r="BD5">
        <v>1</v>
      </c>
      <c r="BE5">
        <v>0</v>
      </c>
      <c r="BF5" t="s">
        <v>114</v>
      </c>
      <c r="BG5" t="s">
        <v>10</v>
      </c>
      <c r="BH5" s="6">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6">
        <v>44535</v>
      </c>
      <c r="AN6" s="6">
        <v>44536</v>
      </c>
      <c r="AO6" s="8">
        <v>44536.44630787037</v>
      </c>
      <c r="AP6" s="6">
        <v>44537</v>
      </c>
      <c r="AR6" t="s">
        <v>113</v>
      </c>
      <c r="AS6" t="s">
        <v>113</v>
      </c>
      <c r="AT6" t="s">
        <v>113</v>
      </c>
      <c r="AU6" t="s">
        <v>113</v>
      </c>
      <c r="AV6" t="s">
        <v>113</v>
      </c>
      <c r="AW6" t="s">
        <v>113</v>
      </c>
      <c r="AX6" s="6">
        <v>44565</v>
      </c>
      <c r="AY6">
        <v>20</v>
      </c>
      <c r="BA6" t="s">
        <v>113</v>
      </c>
      <c r="BB6" s="8">
        <v>44536.50372685185</v>
      </c>
      <c r="BC6" t="s">
        <v>113</v>
      </c>
      <c r="BD6">
        <v>1</v>
      </c>
      <c r="BE6">
        <v>0</v>
      </c>
      <c r="BF6" t="s">
        <v>114</v>
      </c>
      <c r="BG6" t="s">
        <v>10</v>
      </c>
      <c r="BH6" s="6">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7"/>
    </row>
    <row r="10" spans="1:102" ht="60.75" customHeight="1">
      <c r="A10" s="4" t="s">
        <v>139</v>
      </c>
      <c r="B10" s="4" t="s">
        <v>140</v>
      </c>
      <c r="C10" s="4" t="s">
        <v>141</v>
      </c>
      <c r="D10" s="4" t="s">
        <v>142</v>
      </c>
      <c r="E10" s="4" t="s">
        <v>143</v>
      </c>
      <c r="F10" s="4" t="s">
        <v>144</v>
      </c>
      <c r="G10" s="4" t="s">
        <v>145</v>
      </c>
      <c r="H10" s="4"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6" t="s">
        <v>147</v>
      </c>
      <c r="B19" s="66" t="s">
        <v>5</v>
      </c>
      <c r="C19" s="66" t="s">
        <v>13</v>
      </c>
      <c r="D19" s="66" t="s">
        <v>14</v>
      </c>
      <c r="E19" s="66" t="s">
        <v>16</v>
      </c>
      <c r="F19" s="66" t="s">
        <v>18</v>
      </c>
      <c r="G19" s="66" t="s">
        <v>54</v>
      </c>
      <c r="H19" s="66"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acc.info.enero</vt:lpstr>
      <vt:lpstr>Comentario</vt:lpstr>
      <vt:lpstr>plantilla formula</vt:lpstr>
      <vt:lpstr>Análisis</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2024-02-07T11:14:57Z</dcterms:modified>
  <cp:category/>
  <cp:contentStatus/>
</cp:coreProperties>
</file>