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drawings/drawing4.xml" ContentType="application/vnd.openxmlformats-officedocument.drawing+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ThisWorkbook"/>
  <mc:AlternateContent xmlns:mc="http://schemas.openxmlformats.org/markup-compatibility/2006">
    <mc:Choice Requires="x15">
      <x15ac:absPath xmlns:x15ac="http://schemas.microsoft.com/office/spreadsheetml/2010/11/ac" url="/Users/paulamar/Downloads/"/>
    </mc:Choice>
  </mc:AlternateContent>
  <xr:revisionPtr revIDLastSave="0" documentId="13_ncr:1_{85D42651-B549-7A4D-9B3F-188C2A9E72E1}" xr6:coauthVersionLast="47" xr6:coauthVersionMax="47" xr10:uidLastSave="{00000000-0000-0000-0000-000000000000}"/>
  <bookViews>
    <workbookView showHorizontalScroll="0" showVerticalScroll="0" showSheetTabs="0" xWindow="0" yWindow="500" windowWidth="24240" windowHeight="13020" tabRatio="874" xr2:uid="{00000000-000D-0000-FFFF-FFFF00000000}"/>
  </bookViews>
  <sheets>
    <sheet name="Portada" sheetId="32" r:id="rId1"/>
    <sheet name="base Solicitudes de Información" sheetId="30" r:id="rId2"/>
    <sheet name="solc. acc.info.enero" sheetId="39" r:id="rId3"/>
    <sheet name="Comentario" sheetId="34" r:id="rId4"/>
    <sheet name="plantilla formula" sheetId="38" r:id="rId5"/>
    <sheet name="Análisis" sheetId="35"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4">#REF!</definedName>
    <definedName name="ATENDIDO_POR">'[1]DATOS-MATRIZ'!$B$4:$B$10</definedName>
    <definedName name="CAMBIO_DE_USO_DE_LAS_ZONAS_O_BIENES_DE_USO_PÚBLICO" localSheetId="4">#REF!</definedName>
    <definedName name="CAMBIO_DE_USO_DE_LAS_ZONAS_O_BIENES_DE_USO_PÚBLICO">#REF!</definedName>
    <definedName name="CANAL_REG">'[2]DATOS-MATRIZ'!$A$4:$A$8</definedName>
    <definedName name="CANAL_REGISTRO" localSheetId="4">#REF!</definedName>
    <definedName name="CANAL_REGISTRO">#REF!</definedName>
    <definedName name="ESTRATO" localSheetId="4">#REF!</definedName>
    <definedName name="ESTRATO">#REF!</definedName>
    <definedName name="GRADO_VULNERABILIDAD" localSheetId="4">#REF!</definedName>
    <definedName name="GRADO_VULNERABILIDAD">#REF!</definedName>
    <definedName name="IDENT_POBLACIONAL" localSheetId="4">#REF!</definedName>
    <definedName name="IDENT_POBLACIONAL">'[1]DATOS-MATRIZ'!$H$4:$H$11</definedName>
    <definedName name="LOCALIDAD" localSheetId="4">#REF!</definedName>
    <definedName name="LOCALIDAD">'[1]DATOS-MATRIZ'!#REF!</definedName>
    <definedName name="MATERIAL_ENTREGADO" localSheetId="4">#REF!</definedName>
    <definedName name="MATERIAL_ENTREGADO">'[1]DATOS-MATRIZ'!$F$4:$F$6</definedName>
    <definedName name="MAYO" localSheetId="4">'[3]DATOS-MATRIZ'!#REF!</definedName>
    <definedName name="MAYO">'[3]DATOS-MATRIZ'!#REF!</definedName>
    <definedName name="PUNTO_ATENCION" localSheetId="4">#REF!</definedName>
    <definedName name="PUNTO_ATENCION">'[4]DATOS-MATRIZ'!$C$4:$C$11</definedName>
    <definedName name="RANGO_EDAD" localSheetId="4">#REF!</definedName>
    <definedName name="RANGO_EDAD">#REF!</definedName>
    <definedName name="SEXO" localSheetId="4">#REF!</definedName>
    <definedName name="SEXO">'[1]DATOS-MATRIZ'!$D$4:$D$8</definedName>
    <definedName name="TEMA" localSheetId="4">#REF!</definedName>
    <definedName name="TEMA">'[1]DATOS-MATRIZ'!$K$4:$K$74</definedName>
    <definedName name="TIPO_CONSULTA" localSheetId="4">#REF!</definedName>
    <definedName name="TIPO_CONSULTA">#REF!</definedName>
    <definedName name="TIPO_SOLICITUD" localSheetId="4">#REF!</definedName>
    <definedName name="TIPO_SOLICITUD">#REF!</definedName>
    <definedName name="tipopeticion">[5]Hoja3!$A$1:$C$11</definedName>
    <definedName name="TRAMITE_SERVICIO">'[1]DATOS-MATRIZ'!$T$4:$T$13</definedName>
  </definedNames>
  <calcPr calcId="191029"/>
  <pivotCaches>
    <pivotCache cacheId="4" r:id="rId14"/>
    <pivotCache cacheId="5" r:id="rId15"/>
    <pivotCache cacheId="6"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38" l="1"/>
  <c r="N7" i="38"/>
  <c r="Q7" i="38" s="1"/>
  <c r="N8" i="38"/>
  <c r="N9" i="38"/>
  <c r="N5" i="38"/>
  <c r="I20" i="30"/>
  <c r="H20" i="30"/>
  <c r="G20" i="30"/>
  <c r="Q6" i="38"/>
  <c r="Q8" i="38"/>
  <c r="Q9" i="38"/>
  <c r="Q10" i="38"/>
  <c r="Q11" i="38"/>
  <c r="Q5" i="38"/>
  <c r="L6" i="38"/>
  <c r="L7" i="38"/>
  <c r="L8" i="38"/>
  <c r="L9" i="38"/>
  <c r="L10" i="38"/>
  <c r="L11" i="38"/>
  <c r="L5" i="38"/>
  <c r="M5" i="38" l="1"/>
  <c r="F20" i="30"/>
  <c r="E20" i="30"/>
  <c r="D20" i="30"/>
  <c r="C20" i="30"/>
  <c r="B20" i="30"/>
  <c r="C22" i="35" s="1"/>
  <c r="P5" i="38" l="1"/>
  <c r="K5" i="38" l="1"/>
  <c r="K6" i="38"/>
  <c r="K7" i="38"/>
  <c r="K8" i="38"/>
  <c r="K9" i="38" l="1"/>
  <c r="K10" i="38"/>
  <c r="K11" i="38"/>
  <c r="M6" i="38"/>
  <c r="P6" i="38" s="1"/>
  <c r="M7" i="38"/>
  <c r="P7" i="38" s="1"/>
  <c r="M8" i="38"/>
  <c r="P8" i="38" s="1"/>
  <c r="M9" i="38"/>
  <c r="P9" i="38" s="1"/>
  <c r="M10" i="38"/>
  <c r="P10" i="38" s="1"/>
  <c r="M11" i="38"/>
  <c r="P11" i="38" s="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<sst xmlns="http://schemas.openxmlformats.org/spreadsheetml/2006/main" count="609" uniqueCount="233">
  <si>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</si>
  <si>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</si>
  <si>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</si>
  <si>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</si>
  <si>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</si>
  <si>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</si>
  <si>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</si>
  <si>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</si>
  <si>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</si>
  <si>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</si>
  <si>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</si>
  <si>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</si>
  <si>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</si>
  <si>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</si>
  <si>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</si>
  <si>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</si>
  <si>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</si>
  <si>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</si>
  <si>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</si>
  <si>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</si>
  <si>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</si>
  <si>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</si>
  <si>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</si>
  <si>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</si>
  <si>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</si>
  <si>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</si>
  <si>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</si>
  <si>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</si>
  <si>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</si>
  <si>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</si>
  <si>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</si>
  <si>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</si>
  <si>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</si>
  <si>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</si>
  <si>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</si>
  <si>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</si>
  <si>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</si>
  <si>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</si>
  <si>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</si>
  <si>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</si>
  <si>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</si>
  <si>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</si>
  <si>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</si>
  <si>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</si>
  <si>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</si>
  <si>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</si>
  <si>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</si>
  <si>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</si>
  <si>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</si>
  <si>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</si>
  <si>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</si>
  <si>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</si>
  <si>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</si>
  <si>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</si>
  <si>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</si>
  <si>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</si>
  <si>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</si>
  <si>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</si>
  <si>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</si>
  <si>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</si>
  <si>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</si>
  <si>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</si>
  <si>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</si>
  <si>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</si>
  <si>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</si>
  <si>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</si>
  <si>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</si>
  <si>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</si>
  <si>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</si>
  <si>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</si>
  <si>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</si>
  <si>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</si>
  <si>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</si>
  <si>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</si>
  <si>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</si>
  <si>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</si>
  <si>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</si>
  <si>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</si>
  <si>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</si>
  <si>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</si>
  <si>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</si>
  <si>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</si>
  <si>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</si>
  <si>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</si>
  <si>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</si>
  <si>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</si>
  <si>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</si>
  <si>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</si>
  <si>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</si>
  <si>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</si>
  <si>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</si>
  <si>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</si>
  <si>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</si>
  <si>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</si>
  <si>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</si>
  <si>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</si>
  <si>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</si>
  <si>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</si>
  <si>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</si>
  <si>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</si>
  <si>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</si>
  <si>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</si>
  <si>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</si>
  <si>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</si>
  <si>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</si>
  <si>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</si>
  <si>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</si>
  <si>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</si>
  <si>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</si>
  <si>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</si>
  <si>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</si>
  <si>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</si>
  <si>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</si>
  <si>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</si>
  <si>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</si>
  <si>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</si>
  <si>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</si>
  <si>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</si>
  <si>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</si>
  <si>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</si>
  <si>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</si>
  <si>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</si>
  <si>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</si>
  <si>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</si>
  <si>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</si>
  <si>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</si>
  <si>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</si>
  <si>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</si>
  <si>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</si>
  <si>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</si>
  <si>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</si>
  <si>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</si>
  <si>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</si>
  <si>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</si>
  <si>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</si>
  <si>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</si>
  <si>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</si>
  <si>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</si>
  <si>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</si>
  <si>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</si>
  <si>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</si>
  <si>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</si>
  <si>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</si>
  <si>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</si>
  <si>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</si>
  <si>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</si>
  <si>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</si>
  <si>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</si>
  <si>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</si>
  <si>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</si>
  <si>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</si>
  <si>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</si>
  <si>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</si>
  <si>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</si>
  <si>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</si>
  <si>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</si>
  <si>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</si>
  <si>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</si>
  <si>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</si>
  <si>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</si>
  <si>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</si>
  <si>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</si>
  <si>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</si>
  <si>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</si>
  <si>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</si>
  <si>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</si>
  <si>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</si>
  <si>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</si>
  <si>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</si>
  <si>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</si>
  <si>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</si>
  <si>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</si>
  <si>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</si>
  <si>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</si>
  <si>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</si>
  <si>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</si>
  <si>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</si>
  <si>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</si>
  <si>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</si>
  <si>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</si>
  <si>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</si>
  <si>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</si>
  <si>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</si>
  <si>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</si>
  <si>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</si>
  <si>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</si>
  <si>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</si>
  <si>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</si>
  <si>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</si>
  <si>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</si>
  <si>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</si>
  <si>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La Defensoría del Espacio Público, conforme a la Ley de transparencia 1712 de 2014,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</si>
  <si>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t>Observación</t>
  </si>
  <si>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</si>
  <si>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</si>
  <si>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t>Cálculo Fórmula</t>
    </r>
    <r>
      <rPr>
        <b/>
        <sz val="9"/>
        <color rgb="FFFF0000"/>
        <rFont val="Segoe UI"/>
        <family val="2"/>
      </rPr>
      <t xml:space="preserve">
F.Asig/F.resp G/H</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</si>
  <si>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</si>
  <si>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</si>
  <si>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</si>
  <si>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</si>
  <si>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</si>
  <si>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</si>
  <si>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</si>
  <si>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</si>
  <si>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En trámite - Por respuesta parcial</t>
  </si>
  <si>
    <t>Estado actual en sistema (verificación manual)</t>
  </si>
  <si>
    <t>Etiquetas de fila</t>
  </si>
  <si>
    <t>Total general</t>
  </si>
  <si>
    <t>Cuenta de Estado petición final
Estado de la petición en el último día  del mes</t>
  </si>
  <si>
    <t>PARA EL ANALISIS</t>
  </si>
  <si>
    <t>Solucionado - Por respuesta definitiva</t>
  </si>
  <si>
    <t>Columna1</t>
  </si>
  <si>
    <t>Columna2</t>
  </si>
  <si>
    <t>festivos 2024</t>
  </si>
  <si>
    <t>datos para comentario</t>
  </si>
  <si>
    <t>datos para análisis</t>
  </si>
  <si>
    <t>Excluir2</t>
  </si>
  <si>
    <t>Se trasladó por competencia, a la Secretaria Distrital de Gobierno -Alcaldia Local  Instituto de Desarrollo Urbano-IDU  para que procedan de conformidad con sus competencias</t>
  </si>
  <si>
    <t>Marzo 2024</t>
  </si>
  <si>
    <t>El estado en el cual se encuentran las solicitudes clasificadas como de acceso a la información, es el que se detalla a continuación:
► Cero (00)  se trasladaron a otras entidades por competencia.
► Cero (00)  Respondidas a la fecha del reporte.</t>
  </si>
  <si>
    <t>(en blanco)</t>
  </si>
  <si>
    <r>
      <t>Durante el mes de marzo de 2024, se recibieron</t>
    </r>
    <r>
      <rPr>
        <b/>
        <sz val="12"/>
        <rFont val="Museo Sans 300"/>
        <family val="3"/>
      </rPr>
      <t xml:space="preserve"> dos (00) solicitudes</t>
    </r>
    <r>
      <rPr>
        <sz val="12"/>
        <rFont val="Museo Sans 300"/>
        <family val="3"/>
      </rPr>
      <t xml:space="preserve"> clasificadas como de acceso a la información.</t>
    </r>
  </si>
  <si>
    <r>
      <rPr>
        <b/>
        <sz val="14"/>
        <color theme="1"/>
        <rFont val="Calibri"/>
        <family val="2"/>
        <scheme val="minor"/>
      </rPr>
      <t>REPORTE GESTIÓN DE PETICIONES</t>
    </r>
    <r>
      <rPr>
        <sz val="11"/>
        <color theme="1"/>
        <rFont val="Calibri"/>
        <family val="2"/>
        <scheme val="minor"/>
      </rPr>
      <t xml:space="preserve">
Fecha:  2024-03-01    a   2024-03-31
Estado de Petición:  Al Periodo
</t>
    </r>
  </si>
  <si>
    <r>
      <rPr>
        <sz val="12"/>
        <color theme="1"/>
        <rFont val="Museo"/>
      </rPr>
      <t xml:space="preserve">De conformidad con lo establecido en el artículo 5 del Decreto 491 de 2020 para las solicitudes de información radicadas durante la emergencia sanitaria, el tiempo de respuesta es era de veinte (20) días hábiles. Sin embargo, de acuerdo a las disposiciones de la Ley 2207 de 2022 </t>
    </r>
    <r>
      <rPr>
        <i/>
        <sz val="12"/>
        <color theme="2" tint="-0.749992370372631"/>
        <rFont val="Museo"/>
      </rPr>
      <t>“Por medio del cual se modifica el Decreto legislativo 491 de 2020”, que derogó el articulo 2 y 3 del Decreto 491 de 2020 donde se ampliaban los términos de respuesta por emergencia sanitaria y el retorno a los tiempos establecidos en la Ley 1755 del 2015."</t>
    </r>
    <r>
      <rPr>
        <sz val="12"/>
        <color theme="1"/>
        <rFont val="Museo"/>
      </rPr>
      <t xml:space="preserve"> el cuál, deroga el artículo 5 del Decreto 491 de 2020 los tiempos otorgados para las peticiones radicadas durante la emergencia sanitaria y retoma los tiempos de respuesta establecidos en la Ley 1755 del 2015 desde el 18 de mayo en adelante.</t>
    </r>
    <r>
      <rPr>
        <b/>
        <sz val="12"/>
        <color theme="1"/>
        <rFont val="Museo"/>
      </rPr>
      <t xml:space="preserve">
</t>
    </r>
    <r>
      <rPr>
        <sz val="12"/>
        <color theme="1"/>
        <rFont val="Museo"/>
      </rPr>
      <t>Es de aclarar que las peticiones que ingresaron hasta el 17 de mayo, estan cobijadas por el Decreto 491 del 2022, las recibidas desde el 18 de mayo en adelante, aplica los términos de respuesta de la Ley 1755 del 2015. Por tanto al retomar el término legal establecido las solicitudes de acceso a la información son de</t>
    </r>
    <r>
      <rPr>
        <b/>
        <sz val="12"/>
        <color theme="1"/>
        <rFont val="Museo"/>
      </rPr>
      <t xml:space="preserve"> diez (10) días hábiles.</t>
    </r>
  </si>
  <si>
    <r>
      <rPr>
        <b/>
        <sz val="14"/>
        <color theme="0"/>
        <rFont val="Museo"/>
      </rPr>
      <t>Número petición</t>
    </r>
    <r>
      <rPr>
        <sz val="14"/>
        <color theme="0"/>
        <rFont val="Museo"/>
      </rPr>
      <t xml:space="preserve">
Numero de registro en el Sistema</t>
    </r>
  </si>
  <si>
    <r>
      <rPr>
        <b/>
        <sz val="14"/>
        <color theme="0"/>
        <rFont val="Museo"/>
      </rPr>
      <t>Fecha ingreso</t>
    </r>
    <r>
      <rPr>
        <sz val="14"/>
        <color theme="0"/>
        <rFont val="Museo"/>
      </rPr>
      <t xml:space="preserve"> Bogotá Te Escucha</t>
    </r>
  </si>
  <si>
    <r>
      <rPr>
        <b/>
        <sz val="14"/>
        <color theme="0"/>
        <rFont val="Museo"/>
      </rPr>
      <t>Fecha Límite</t>
    </r>
    <r>
      <rPr>
        <sz val="14"/>
        <color theme="0"/>
        <rFont val="Museo"/>
      </rPr>
      <t xml:space="preserve"> de Respuesta a partir de la norma</t>
    </r>
  </si>
  <si>
    <r>
      <rPr>
        <b/>
        <sz val="14"/>
        <color theme="0"/>
        <rFont val="Museo"/>
      </rPr>
      <t>Fecha de Asignación</t>
    </r>
    <r>
      <rPr>
        <sz val="14"/>
        <color theme="0"/>
        <rFont val="Museo"/>
      </rPr>
      <t xml:space="preserve"> a la Entidad</t>
    </r>
  </si>
  <si>
    <r>
      <rPr>
        <b/>
        <sz val="14"/>
        <color theme="0"/>
        <rFont val="Museo"/>
      </rPr>
      <t>Gestión de Tiempo</t>
    </r>
    <r>
      <rPr>
        <sz val="14"/>
        <color theme="0"/>
        <rFont val="Museo"/>
      </rPr>
      <t xml:space="preserve"> en días de la petición</t>
    </r>
  </si>
  <si>
    <r>
      <rPr>
        <b/>
        <sz val="14"/>
        <color theme="0"/>
        <rFont val="Museo"/>
      </rPr>
      <t>Gestión de Tiempo</t>
    </r>
    <r>
      <rPr>
        <sz val="14"/>
        <color theme="0"/>
        <rFont val="Museo"/>
      </rPr>
      <t xml:space="preserve"> en días de la petición de la Entidad</t>
    </r>
  </si>
  <si>
    <r>
      <rPr>
        <sz val="12"/>
        <color theme="1"/>
        <rFont val="Museo"/>
      </rPr>
      <t xml:space="preserve">Dentro de los tipos de petición disponibles en el Sistema Distrital para la gestión de Peticiones Ciudadanas "Bogotá te escucha", se encuentra el catalogado como </t>
    </r>
    <r>
      <rPr>
        <b/>
        <i/>
        <sz val="12"/>
        <color theme="1"/>
        <rFont val="Museo"/>
      </rPr>
      <t>"Solicitud de acceso a la información”</t>
    </r>
    <r>
      <rPr>
        <sz val="12"/>
        <color theme="1"/>
        <rFont val="Museo"/>
      </rPr>
      <t>, la cual es definida como:</t>
    </r>
    <r>
      <rPr>
        <b/>
        <sz val="12"/>
        <color theme="1"/>
        <rFont val="Museo"/>
      </rPr>
      <t xml:space="preserve">
"</t>
    </r>
    <r>
      <rPr>
        <b/>
        <i/>
        <sz val="12"/>
        <color theme="1"/>
        <rFont val="Museo"/>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rPr>
      <t>."</t>
    </r>
  </si>
  <si>
    <r>
      <rPr>
        <b/>
        <vertAlign val="superscript"/>
        <sz val="18"/>
        <color theme="1"/>
        <rFont val="Museo"/>
      </rPr>
      <t>Nota:</t>
    </r>
    <r>
      <rPr>
        <vertAlign val="superscript"/>
        <sz val="18"/>
        <color theme="1"/>
        <rFont val="Museo"/>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rPr>
      <t>diez (10) días hábiles.</t>
    </r>
  </si>
  <si>
    <r>
      <rPr>
        <b/>
        <sz val="11"/>
        <color theme="1"/>
        <rFont val="Museo"/>
      </rPr>
      <t>Fecha de Elaboración 04</t>
    </r>
    <r>
      <rPr>
        <sz val="11"/>
        <color theme="1"/>
        <rFont val="Museo"/>
      </rPr>
      <t xml:space="preserve"> de marzo</t>
    </r>
    <r>
      <rPr>
        <b/>
        <sz val="11"/>
        <color theme="1"/>
        <rFont val="Museo"/>
      </rPr>
      <t xml:space="preserve"> - fecha de revisión y ajuste:</t>
    </r>
    <r>
      <rPr>
        <sz val="11"/>
        <color theme="1"/>
        <rFont val="Museo"/>
      </rPr>
      <t xml:space="preserve"> 28 de julio del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</si>
</sst>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sz val="8"/>
      <name val="Calibri"/>
      <family val="2"/>
      <scheme val="minor"/>
    </font>
    <font>
      <sz val="12"/>
      <name val="Museo Sans 300"/>
      <family val="3"/>
    </font>
    <font>
      <b/>
      <sz val="16"/>
      <name val="Museo Sans 300"/>
      <family val="3"/>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b/>
      <sz val="9"/>
      <name val="Open Sans"/>
      <family val="2"/>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sz val="11"/>
      <color theme="1"/>
      <name val="Museo"/>
    </font>
    <font>
      <b/>
      <sz val="26"/>
      <color theme="1"/>
      <name val="Museo"/>
    </font>
    <font>
      <b/>
      <sz val="12"/>
      <color theme="1"/>
      <name val="Museo"/>
    </font>
    <font>
      <sz val="12"/>
      <color theme="1"/>
      <name val="Museo"/>
    </font>
    <font>
      <i/>
      <sz val="12"/>
      <color theme="2" tint="-0.749992370372631"/>
      <name val="Museo"/>
    </font>
    <font>
      <sz val="14"/>
      <color theme="0"/>
      <name val="Museo"/>
    </font>
    <font>
      <b/>
      <sz val="14"/>
      <color theme="0"/>
      <name val="Museo"/>
    </font>
    <font>
      <b/>
      <sz val="16"/>
      <color theme="0"/>
      <name val="Museo"/>
    </font>
    <font>
      <b/>
      <i/>
      <sz val="12"/>
      <color theme="1"/>
      <name val="Museo"/>
    </font>
    <font>
      <vertAlign val="superscript"/>
      <sz val="18"/>
      <color theme="1"/>
      <name val="Museo"/>
    </font>
    <font>
      <b/>
      <vertAlign val="superscript"/>
      <sz val="18"/>
      <color theme="1"/>
      <name val="Museo"/>
    </font>
    <font>
      <b/>
      <sz val="11"/>
      <color theme="1"/>
      <name val="Museo"/>
    </font>
  </fonts>
  <fills count="39">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9">
    <xf numFmtId="0" fontId="0" fillId="0" borderId="0"/>
    <xf numFmtId="0" fontId="11" fillId="0" borderId="5" applyNumberFormat="0" applyFill="0" applyAlignment="0" applyProtection="0"/>
    <xf numFmtId="0" fontId="34" fillId="0" borderId="0" applyNumberFormat="0" applyFill="0" applyBorder="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7" fillId="8" borderId="0" applyNumberFormat="0" applyBorder="0" applyAlignment="0" applyProtection="0"/>
    <xf numFmtId="0" fontId="38" fillId="9" borderId="0" applyNumberFormat="0" applyBorder="0" applyAlignment="0" applyProtection="0"/>
    <xf numFmtId="0" fontId="40" fillId="11" borderId="13" applyNumberFormat="0" applyAlignment="0" applyProtection="0"/>
    <xf numFmtId="0" fontId="41" fillId="12" borderId="14" applyNumberFormat="0" applyAlignment="0" applyProtection="0"/>
    <xf numFmtId="0" fontId="42" fillId="12" borderId="13" applyNumberFormat="0" applyAlignment="0" applyProtection="0"/>
    <xf numFmtId="0" fontId="43" fillId="0" borderId="15" applyNumberFormat="0" applyFill="0" applyAlignment="0" applyProtection="0"/>
    <xf numFmtId="0" fontId="1" fillId="13" borderId="16" applyNumberFormat="0" applyAlignment="0" applyProtection="0"/>
    <xf numFmtId="0" fontId="44" fillId="0" borderId="0" applyNumberFormat="0" applyFill="0" applyBorder="0" applyAlignment="0" applyProtection="0"/>
    <xf numFmtId="0" fontId="33" fillId="14" borderId="17" applyNumberFormat="0" applyFont="0" applyAlignment="0" applyProtection="0"/>
    <xf numFmtId="0" fontId="45" fillId="0" borderId="0" applyNumberFormat="0" applyFill="0" applyBorder="0" applyAlignment="0" applyProtection="0"/>
    <xf numFmtId="0" fontId="26" fillId="0" borderId="18" applyNumberFormat="0" applyFill="0" applyAlignment="0" applyProtection="0"/>
    <xf numFmtId="0" fontId="2"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2"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46"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39" fillId="10" borderId="0" applyNumberFormat="0" applyBorder="0" applyAlignment="0" applyProtection="0"/>
    <xf numFmtId="0" fontId="33" fillId="18" borderId="0" applyNumberFormat="0" applyBorder="0" applyAlignment="0" applyProtection="0"/>
    <xf numFmtId="0" fontId="48" fillId="0" borderId="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46"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8" fillId="0" borderId="0"/>
    <xf numFmtId="0" fontId="48" fillId="0" borderId="0"/>
    <xf numFmtId="0" fontId="48" fillId="0" borderId="0"/>
    <xf numFmtId="0" fontId="49" fillId="0" borderId="0" applyNumberFormat="0" applyFill="0" applyBorder="0" applyAlignment="0" applyProtection="0"/>
    <xf numFmtId="0" fontId="50" fillId="0" borderId="0"/>
    <xf numFmtId="0" fontId="48" fillId="0" borderId="0"/>
    <xf numFmtId="0" fontId="49" fillId="0" borderId="0" applyNumberFormat="0" applyFill="0" applyBorder="0" applyAlignment="0" applyProtection="0"/>
    <xf numFmtId="0" fontId="48" fillId="0" borderId="0"/>
    <xf numFmtId="0" fontId="48" fillId="0" borderId="0"/>
    <xf numFmtId="9" fontId="48" fillId="0" borderId="0" applyFont="0" applyFill="0" applyBorder="0" applyAlignment="0" applyProtection="0"/>
    <xf numFmtId="0" fontId="48" fillId="0" borderId="0"/>
    <xf numFmtId="0" fontId="33" fillId="0" borderId="0"/>
    <xf numFmtId="0" fontId="33" fillId="0" borderId="0"/>
    <xf numFmtId="0" fontId="47" fillId="0" borderId="0" applyNumberFormat="0" applyFill="0" applyBorder="0" applyAlignment="0" applyProtection="0"/>
    <xf numFmtId="0" fontId="48" fillId="0" borderId="0"/>
    <xf numFmtId="0" fontId="48" fillId="0" borderId="0"/>
    <xf numFmtId="0" fontId="48" fillId="0" borderId="0"/>
    <xf numFmtId="0" fontId="48" fillId="0" borderId="0"/>
    <xf numFmtId="0" fontId="51" fillId="0" borderId="0"/>
    <xf numFmtId="0" fontId="48" fillId="0" borderId="0"/>
    <xf numFmtId="0" fontId="33" fillId="0" borderId="0"/>
    <xf numFmtId="0" fontId="48" fillId="0" borderId="0"/>
    <xf numFmtId="0" fontId="47" fillId="0" borderId="0" applyNumberFormat="0" applyFill="0" applyBorder="0" applyAlignment="0" applyProtection="0"/>
    <xf numFmtId="0" fontId="47"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8" fillId="0" borderId="0"/>
    <xf numFmtId="0" fontId="48" fillId="0" borderId="0"/>
    <xf numFmtId="0" fontId="50" fillId="0" borderId="0"/>
    <xf numFmtId="0" fontId="49"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0" fillId="0" borderId="0"/>
    <xf numFmtId="0" fontId="33" fillId="0" borderId="0"/>
    <xf numFmtId="0" fontId="48" fillId="0" borderId="0"/>
    <xf numFmtId="0" fontId="48" fillId="0" borderId="0"/>
    <xf numFmtId="0" fontId="49" fillId="0" borderId="0" applyNumberFormat="0" applyFill="0" applyBorder="0" applyAlignment="0" applyProtection="0"/>
    <xf numFmtId="0" fontId="48" fillId="0" borderId="0"/>
    <xf numFmtId="0" fontId="33"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cellStyleXfs>
  <cellXfs count="109">
    <xf numFmtId="0" fontId="0" fillId="0" borderId="0" xfId="0"/>
    <xf numFmtId="0" fontId="0" fillId="0" borderId="0" xfId="0" applyAlignment="1">
      <alignment wrapText="1"/>
    </xf>
    <xf numFmtId="0" fontId="5" fillId="0" borderId="0" xfId="0" applyFont="1" applyAlignment="1">
      <alignment horizontal="center" vertical="center" wrapText="1"/>
    </xf>
    <xf numFmtId="0" fontId="4" fillId="0" borderId="0" xfId="0" applyFont="1" applyAlignment="1">
      <alignment horizontal="justify" vertical="justify" wrapText="1"/>
    </xf>
    <xf numFmtId="0" fontId="2" fillId="2" borderId="1" xfId="0" applyFont="1" applyFill="1" applyBorder="1" applyAlignment="1">
      <alignment horizontal="center" vertical="center" wrapText="1"/>
    </xf>
    <xf numFmtId="0" fontId="7"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3" fillId="3" borderId="0" xfId="1" applyFont="1" applyFill="1" applyBorder="1"/>
    <xf numFmtId="0" fontId="14" fillId="3" borderId="0" xfId="0" applyFont="1" applyFill="1"/>
    <xf numFmtId="0" fontId="19" fillId="3" borderId="0" xfId="0" applyFont="1" applyFill="1" applyAlignment="1">
      <alignment horizontal="center" vertical="center" wrapText="1"/>
    </xf>
    <xf numFmtId="0" fontId="18" fillId="3" borderId="0" xfId="0" applyFont="1" applyFill="1" applyAlignment="1">
      <alignment horizontal="center"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2" fillId="3" borderId="6" xfId="0" applyFont="1" applyFill="1" applyBorder="1" applyAlignment="1">
      <alignment horizontal="center" vertical="top" wrapText="1"/>
    </xf>
    <xf numFmtId="0" fontId="12"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7" fillId="3" borderId="0" xfId="0" applyNumberFormat="1" applyFont="1" applyFill="1" applyAlignment="1">
      <alignment horizontal="center" vertical="center" wrapText="1"/>
    </xf>
    <xf numFmtId="0" fontId="0" fillId="3" borderId="0" xfId="0" applyFill="1" applyAlignment="1">
      <alignment horizontal="center"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14" fontId="14" fillId="3" borderId="0" xfId="0" applyNumberFormat="1" applyFont="1" applyFill="1"/>
    <xf numFmtId="0" fontId="14" fillId="3" borderId="0" xfId="0" applyFont="1" applyFill="1" applyAlignment="1">
      <alignment horizontal="center" vertical="center"/>
    </xf>
    <xf numFmtId="0" fontId="15" fillId="3" borderId="1" xfId="0" applyFont="1" applyFill="1" applyBorder="1" applyAlignment="1">
      <alignment horizontal="center" vertical="center" wrapText="1"/>
    </xf>
    <xf numFmtId="14" fontId="26" fillId="5" borderId="1" xfId="0" applyNumberFormat="1" applyFont="1" applyFill="1" applyBorder="1" applyAlignment="1">
      <alignment horizontal="center" vertical="center"/>
    </xf>
    <xf numFmtId="0" fontId="15" fillId="3" borderId="0" xfId="0" applyFont="1" applyFill="1" applyAlignment="1">
      <alignment horizontal="center" vertical="center" wrapText="1"/>
    </xf>
    <xf numFmtId="1"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8"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28" fillId="3" borderId="0" xfId="0" applyFont="1" applyFill="1" applyAlignment="1">
      <alignment horizontal="center" vertical="center" wrapText="1"/>
    </xf>
    <xf numFmtId="0" fontId="32" fillId="0" borderId="0" xfId="0" applyFont="1"/>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53" fillId="0" borderId="0" xfId="0" applyFont="1"/>
    <xf numFmtId="0" fontId="0" fillId="6" borderId="0" xfId="0" applyFill="1"/>
    <xf numFmtId="0" fontId="0" fillId="0" borderId="0" xfId="0" pivotButton="1"/>
    <xf numFmtId="0" fontId="24" fillId="0" borderId="0" xfId="0" applyFont="1" applyAlignment="1">
      <alignment horizontal="justify" vertical="justify" wrapText="1"/>
    </xf>
    <xf numFmtId="0" fontId="54"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2" fillId="0" borderId="0" xfId="0" applyNumberFormat="1" applyFont="1" applyAlignment="1">
      <alignment horizontal="right"/>
    </xf>
    <xf numFmtId="14" fontId="12" fillId="0" borderId="0" xfId="0" applyNumberFormat="1" applyFont="1"/>
    <xf numFmtId="0" fontId="0" fillId="0" borderId="0" xfId="0" applyAlignment="1">
      <alignment horizontal="center" vertical="center" wrapText="1"/>
    </xf>
    <xf numFmtId="0" fontId="0" fillId="0" borderId="0" xfId="0" pivotButton="1" applyAlignment="1">
      <alignment horizontal="center" vertical="center" wrapText="1"/>
    </xf>
    <xf numFmtId="0" fontId="55" fillId="0" borderId="0" xfId="0" applyFont="1" applyAlignment="1">
      <alignment vertical="center" wrapText="1"/>
    </xf>
    <xf numFmtId="0" fontId="26" fillId="0" borderId="0" xfId="0" applyFont="1"/>
    <xf numFmtId="14" fontId="26" fillId="0" borderId="0" xfId="0" applyNumberFormat="1" applyFont="1"/>
    <xf numFmtId="0" fontId="26" fillId="7" borderId="0" xfId="0" applyFont="1" applyFill="1"/>
    <xf numFmtId="0" fontId="0" fillId="0" borderId="1" xfId="0" applyBorder="1" applyAlignment="1">
      <alignment vertical="center" wrapText="1"/>
    </xf>
    <xf numFmtId="14" fontId="26" fillId="6" borderId="0" xfId="0" applyNumberFormat="1" applyFont="1" applyFill="1"/>
    <xf numFmtId="14" fontId="0" fillId="6" borderId="0" xfId="0" applyNumberFormat="1" applyFill="1"/>
    <xf numFmtId="0" fontId="0" fillId="0" borderId="1" xfId="0" applyBorder="1" applyAlignment="1">
      <alignment wrapText="1"/>
    </xf>
    <xf numFmtId="0" fontId="0" fillId="0" borderId="0" xfId="0"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30" fillId="3" borderId="0" xfId="0" applyFont="1" applyFill="1" applyAlignment="1">
      <alignment horizontal="left" vertical="center"/>
    </xf>
    <xf numFmtId="0" fontId="5" fillId="0" borderId="0" xfId="0" applyFont="1" applyAlignment="1">
      <alignment horizontal="center" vertical="center"/>
    </xf>
    <xf numFmtId="0" fontId="25"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0" fillId="0" borderId="0" xfId="0" applyFont="1" applyAlignment="1">
      <alignment horizontal="left"/>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24" fillId="0" borderId="0" xfId="0" applyFont="1" applyAlignment="1">
      <alignment horizontal="justify" vertical="center" wrapText="1"/>
    </xf>
    <xf numFmtId="0" fontId="56" fillId="0" borderId="0" xfId="0" applyFont="1"/>
    <xf numFmtId="0" fontId="57" fillId="0" borderId="0" xfId="0" applyFont="1"/>
    <xf numFmtId="0" fontId="58" fillId="0" borderId="0" xfId="0" applyFont="1" applyAlignment="1">
      <alignment horizontal="justify" vertical="center" wrapText="1"/>
    </xf>
    <xf numFmtId="0" fontId="59" fillId="0" borderId="0" xfId="0" applyFont="1" applyAlignment="1">
      <alignment horizontal="justify" vertical="center" wrapText="1"/>
    </xf>
    <xf numFmtId="0" fontId="61" fillId="2" borderId="10" xfId="0" applyFont="1" applyFill="1" applyBorder="1" applyAlignment="1">
      <alignment horizontal="center" vertical="center" wrapText="1"/>
    </xf>
    <xf numFmtId="14" fontId="61" fillId="2" borderId="10" xfId="0" applyNumberFormat="1" applyFont="1" applyFill="1" applyBorder="1" applyAlignment="1">
      <alignment horizontal="center" vertical="center" wrapText="1"/>
    </xf>
    <xf numFmtId="14" fontId="62" fillId="2" borderId="10" xfId="0" applyNumberFormat="1"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59" fillId="3" borderId="1" xfId="0" applyFont="1" applyFill="1" applyBorder="1" applyAlignment="1">
      <alignment horizontal="center" vertical="center" wrapText="1"/>
    </xf>
    <xf numFmtId="1" fontId="59" fillId="3" borderId="1" xfId="0" applyNumberFormat="1" applyFont="1" applyFill="1" applyBorder="1" applyAlignment="1">
      <alignment horizontal="center" vertical="center" wrapText="1"/>
    </xf>
    <xf numFmtId="1" fontId="59" fillId="3" borderId="19" xfId="0" applyNumberFormat="1" applyFont="1" applyFill="1" applyBorder="1" applyAlignment="1">
      <alignment horizontal="center" vertical="center" wrapText="1"/>
    </xf>
    <xf numFmtId="1" fontId="59" fillId="3" borderId="20" xfId="0" applyNumberFormat="1" applyFont="1" applyFill="1" applyBorder="1" applyAlignment="1">
      <alignment horizontal="center" vertical="center" wrapText="1"/>
    </xf>
    <xf numFmtId="0" fontId="59" fillId="3" borderId="1" xfId="0" applyFont="1" applyFill="1" applyBorder="1" applyAlignment="1">
      <alignment horizontal="justify" vertical="center" wrapText="1"/>
    </xf>
    <xf numFmtId="0" fontId="59" fillId="3" borderId="0" xfId="0" applyFont="1" applyFill="1" applyAlignment="1">
      <alignment horizontal="center" vertical="center" wrapText="1"/>
    </xf>
    <xf numFmtId="14" fontId="59" fillId="3" borderId="0" xfId="0" applyNumberFormat="1" applyFont="1" applyFill="1" applyAlignment="1">
      <alignment horizontal="center" vertical="center" wrapText="1"/>
    </xf>
    <xf numFmtId="1" fontId="59" fillId="0" borderId="0" xfId="0" applyNumberFormat="1" applyFont="1" applyAlignment="1">
      <alignment horizontal="center" vertical="center" wrapText="1"/>
    </xf>
    <xf numFmtId="0" fontId="59" fillId="0" borderId="0" xfId="0" applyFont="1" applyAlignment="1">
      <alignment horizontal="center" vertical="center" wrapText="1"/>
    </xf>
    <xf numFmtId="0" fontId="59" fillId="3" borderId="0" xfId="0" applyFont="1" applyFill="1" applyAlignment="1">
      <alignment horizontal="justify" vertical="center" wrapText="1"/>
    </xf>
    <xf numFmtId="0" fontId="63" fillId="4" borderId="0" xfId="0" applyFont="1" applyFill="1" applyAlignment="1">
      <alignment horizontal="left" vertical="center"/>
    </xf>
    <xf numFmtId="0" fontId="56" fillId="4" borderId="0" xfId="0" applyFont="1" applyFill="1"/>
    <xf numFmtId="0" fontId="56" fillId="0" borderId="0" xfId="0" applyFont="1" applyAlignment="1">
      <alignment horizontal="justify" vertical="center"/>
    </xf>
    <xf numFmtId="0" fontId="65" fillId="0" borderId="0" xfId="0" applyFont="1" applyAlignment="1">
      <alignment horizontal="justify" vertical="center" wrapText="1"/>
    </xf>
    <xf numFmtId="0" fontId="56" fillId="0" borderId="0" xfId="0" applyFont="1" applyAlignment="1">
      <alignment horizontal="right"/>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13">
    <dxf>
      <numFmt numFmtId="165" formatCode="d/mm/yyyy"/>
    </dxf>
    <dxf>
      <numFmt numFmtId="166" formatCode="d/mm/yyyy\ h:mm"/>
    </dxf>
    <dxf>
      <numFmt numFmtId="165" formatCode="d/mm/yyyy"/>
    </dxf>
    <dxf>
      <numFmt numFmtId="165" formatCode="d/mm/yyyy"/>
    </dxf>
    <dxf>
      <numFmt numFmtId="166" formatCode="d/mm/yyyy\ h:mm"/>
    </dxf>
    <dxf>
      <numFmt numFmtId="165" formatCode="d/mm/yyyy"/>
    </dxf>
    <dxf>
      <numFmt numFmtId="165" formatCode="d/mm/yyyy"/>
    </dxf>
    <dxf>
      <font>
        <b val="0"/>
      </font>
    </dxf>
    <dxf>
      <font>
        <b val="0"/>
      </font>
    </dxf>
    <dxf>
      <font>
        <b val="0"/>
      </font>
    </dxf>
    <dxf>
      <font>
        <b val="0"/>
      </font>
    </dxf>
    <dxf>
      <alignment vertical="center"/>
    </dxf>
    <dxf>
      <alignment vertical="center"/>
    </dxf>
    <dxf>
      <alignment horizontal="center"/>
    </dxf>
    <dxf>
      <alignment horizontal="center"/>
    </dxf>
    <dxf>
      <alignment vertical="center"/>
    </dxf>
    <dxf>
      <alignment vertical="center"/>
    </dxf>
    <dxf>
      <alignment vertical="center"/>
    </dxf>
    <dxf>
      <alignment wrapText="1"/>
    </dxf>
    <dxf>
      <alignment wrapText="1" indent="0"/>
    </dxf>
    <dxf>
      <alignment wrapText="1" indent="0"/>
    </dxf>
    <dxf>
      <alignment wrapText="1" indent="0"/>
    </dxf>
    <dxf>
      <alignment vertical="center"/>
    </dxf>
    <dxf>
      <alignment vertical="center"/>
    </dxf>
    <dxf>
      <alignment vertical="center"/>
    </dxf>
    <dxf>
      <alignment horizont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d/mm/yyyy"/>
    </dxf>
    <dxf>
      <numFmt numFmtId="165"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fill>
        <patternFill patternType="solid">
          <fgColor indexed="64"/>
          <bgColor rgb="FFFFFF00"/>
        </patternFill>
      </fill>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3" formatCode="#,##0"/>
    </dxf>
    <dxf>
      <numFmt numFmtId="3" formatCode="#,##0"/>
    </dxf>
    <dxf>
      <numFmt numFmtId="0" formatCode="General"/>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12"/>
      <tableStyleElement type="firstRowStripe" dxfId="111"/>
      <tableStyleElement type="secondRowStripe" dxfId="110"/>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Comentario!$C$29:$G$29</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Comentario!$C$30:$G$30</c:f>
              <c:numCache>
                <c:formatCode>General</c:formatCode>
                <c:ptCount val="5"/>
                <c:pt idx="0">
                  <c:v>0</c:v>
                </c:pt>
                <c:pt idx="1">
                  <c:v>0</c:v>
                </c:pt>
                <c:pt idx="2">
                  <c:v>0</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3809</xdr:colOff>
      <xdr:row>1</xdr:row>
      <xdr:rowOff>68580</xdr:rowOff>
    </xdr:from>
    <xdr:to>
      <xdr:col>16</xdr:col>
      <xdr:colOff>752474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909" y="259080"/>
          <a:ext cx="11594465" cy="6945440"/>
        </a:xfrm>
        <a:prstGeom prst="rect">
          <a:avLst/>
        </a:prstGeom>
      </xdr:spPr>
    </xdr:pic>
    <xdr:clientData/>
  </xdr:twoCellAnchor>
  <xdr:twoCellAnchor editAs="oneCell">
    <xdr:from>
      <xdr:col>1</xdr:col>
      <xdr:colOff>167640</xdr:colOff>
      <xdr:row>1</xdr:row>
      <xdr:rowOff>41911</xdr:rowOff>
    </xdr:from>
    <xdr:to>
      <xdr:col>16</xdr:col>
      <xdr:colOff>756285</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5" y="232411"/>
          <a:ext cx="11561445" cy="1622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53340</xdr:colOff>
      <xdr:row>12</xdr:row>
      <xdr:rowOff>10299</xdr:rowOff>
    </xdr:from>
    <xdr:ext cx="6865620" cy="523220"/>
    <xdr:sp macro="" textlink="">
      <xdr:nvSpPr>
        <xdr:cNvPr id="3" name="113 Rectángulo">
          <a:extLst>
            <a:ext uri="{FF2B5EF4-FFF2-40B4-BE49-F238E27FC236}">
              <a16:creationId xmlns:a16="http://schemas.microsoft.com/office/drawing/2014/main" id="{6B75D193-FDBD-4D74-96CD-DBFD63385FD4}"/>
            </a:ext>
          </a:extLst>
        </xdr:cNvPr>
        <xdr:cNvSpPr/>
      </xdr:nvSpPr>
      <xdr:spPr>
        <a:xfrm>
          <a:off x="1264920" y="2204859"/>
          <a:ext cx="6865620" cy="523220"/>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38100</xdr:colOff>
      <xdr:row>11</xdr:row>
      <xdr:rowOff>81691</xdr:rowOff>
    </xdr:from>
    <xdr:ext cx="36830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204200" y="2177191"/>
          <a:ext cx="36830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Marzo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25</xdr:row>
      <xdr:rowOff>53455</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737235" y="3301788"/>
          <a:ext cx="8906299" cy="1408334"/>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marzo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498516</xdr:colOff>
      <xdr:row>0</xdr:row>
      <xdr:rowOff>0</xdr:rowOff>
    </xdr:from>
    <xdr:to>
      <xdr:col>8</xdr:col>
      <xdr:colOff>872435</xdr:colOff>
      <xdr:row>9</xdr:row>
      <xdr:rowOff>83037</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516" y="0"/>
          <a:ext cx="22494006" cy="1971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3033183</xdr:colOff>
      <xdr:row>10</xdr:row>
      <xdr:rowOff>355103</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193183" y="2488703"/>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Marzo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Marzo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30</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353809</xdr:colOff>
      <xdr:row>11</xdr:row>
      <xdr:rowOff>134757</xdr:rowOff>
    </xdr:from>
    <xdr:ext cx="3907699"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9890715" y="2658882"/>
          <a:ext cx="3907699"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Marzo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8045" refreshedDate="45328.675051273145"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386.608432986111" createdVersion="8" refreshedVersion="8" minRefreshableVersion="3" recordCount="2" xr:uid="{CFA22173-9D49-42E9-9163-95CA6A3D7647}">
  <cacheSource type="worksheet">
    <worksheetSource name="Tabla18"/>
  </cacheSource>
  <cacheFields count="102">
    <cacheField name="Número petición" numFmtId="0">
      <sharedItems containsNonDate="0" containsString="0" containsBlank="1" containsNumber="1" containsInteger="1" minValue="471202024" maxValue="4909232023" count="39">
        <m/>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ontainsNonDate="0" containsString="0" containsBlank="1"/>
    </cacheField>
    <cacheField name="Tipo de entidad" numFmtId="0">
      <sharedItems containsNonDate="0" containsString="0" containsBlank="1"/>
    </cacheField>
    <cacheField name="Entidad" numFmtId="0">
      <sharedItems containsNonDate="0" containsString="0" containsBlank="1"/>
    </cacheField>
    <cacheField name="Tipo de dependencia" numFmtId="0">
      <sharedItems containsNonDate="0" containsString="0" containsBlank="1"/>
    </cacheField>
    <cacheField name="Dependencia" numFmtId="0">
      <sharedItems containsNonDate="0" containsString="0" containsBlank="1"/>
    </cacheField>
    <cacheField name="Dependencia hija" numFmtId="0">
      <sharedItems containsNonDate="0" containsString="0" containsBlank="1"/>
    </cacheField>
    <cacheField name="Tema" numFmtId="0">
      <sharedItems containsNonDate="0" containsString="0" containsBlank="1"/>
    </cacheField>
    <cacheField name="Categoría subtema" numFmtId="0">
      <sharedItems containsNonDate="0" containsString="0" containsBlank="1"/>
    </cacheField>
    <cacheField name="Subtema" numFmtId="0">
      <sharedItems containsNonDate="0" containsString="0" containsBlank="1"/>
    </cacheField>
    <cacheField name="Funcionario" numFmtId="0">
      <sharedItems containsNonDate="0" containsString="0" containsBlank="1"/>
    </cacheField>
    <cacheField name="Estado del Usuario" numFmtId="0">
      <sharedItems containsNonDate="0" containsString="0" containsBlank="1"/>
    </cacheField>
    <cacheField name="Punto atención" numFmtId="0">
      <sharedItems containsNonDate="0" containsString="0" containsBlank="1"/>
    </cacheField>
    <cacheField name="Canal" numFmtId="0">
      <sharedItems containsNonDate="0" containsString="0" containsBlank="1"/>
    </cacheField>
    <cacheField name="Tipo petición" numFmtId="0">
      <sharedItems containsNonDate="0" containsString="0" containsBlank="1"/>
    </cacheField>
    <cacheField name="Estado petición inicial" numFmtId="0">
      <sharedItems containsNonDate="0" containsString="0" containsBlank="1"/>
    </cacheField>
    <cacheField name="Estado petición final" numFmtId="0">
      <sharedItems containsNonDate="0" containsBlank="1" count="7">
        <m/>
        <s v="Solucionado - Por traslado" u="1"/>
        <s v="Solucionado - Por asignacion" u="1"/>
        <s v="Cerrado - Por no competencia" u="1"/>
        <s v="Cancelado - Por no peticion" u="1"/>
        <s v="Por aclarar - por solicitud aclaracion" u="1"/>
        <s v="Solucionado - Por respuesta definitiva" u="1"/>
      </sharedItems>
    </cacheField>
    <cacheField name="Estado de la petición" numFmtId="0">
      <sharedItems containsNonDate="0" containsString="0" containsBlank="1"/>
    </cacheField>
    <cacheField name="Asunto" numFmtId="0">
      <sharedItems containsNonDate="0" containsString="0" containsBlank="1"/>
    </cacheField>
    <cacheField name="Proceso de calidad" numFmtId="0">
      <sharedItems containsNonDate="0" containsString="0" containsBlank="1"/>
    </cacheField>
    <cacheField name="Trámite o servicio" numFmtId="0">
      <sharedItems containsNonDate="0" containsString="0" containsBlank="1"/>
    </cacheField>
    <cacheField name="Es trámite" numFmtId="0">
      <sharedItems containsNonDate="0" containsString="0" containsBlank="1"/>
    </cacheField>
    <cacheField name="Adjunto" numFmtId="0">
      <sharedItems containsNonDate="0" containsString="0" containsBlank="1"/>
    </cacheField>
    <cacheField name="Tiene procedencia" numFmtId="0">
      <sharedItems containsNonDate="0" containsString="0" containsBlank="1"/>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ontainsNonDate="0" containsString="0" containsBlank="1"/>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0">
      <sharedItems containsNonDate="0" containsString="0" containsBlank="1"/>
    </cacheField>
    <cacheField name="Latitud de los hechos" numFmtId="0">
      <sharedItems containsNonDate="0" containsString="0" containsBlank="1"/>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NonDate="0" containsDate="1" containsString="0" containsBlank="1" minDate="2023-07-15T00:00:00" maxDate="2024-02-03T00:00:00" count="25">
        <m/>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NonDate="0" containsString="0" containsBlank="1"/>
    </cacheField>
    <cacheField name="Fecha asignación" numFmtId="14">
      <sharedItems containsNonDate="0" containsDate="1" containsString="0" containsBlank="1" minDate="2023-08-01T09:54:51" maxDate="2024-02-14T00:00:00" count="30">
        <m/>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NonDate="0" containsString="0" containsBlank="1"/>
    </cacheField>
    <cacheField name="Número radicado entrada" numFmtId="0">
      <sharedItems containsNonDate="0" containsString="0" containsBlank="1"/>
    </cacheField>
    <cacheField name="Fecha radicado entrada" numFmtId="14">
      <sharedItems containsNonDate="0" containsString="0" containsBlank="1"/>
    </cacheField>
    <cacheField name="Fecha solicitud aclaración" numFmtId="14">
      <sharedItems containsNonDate="0" containsString="0" containsBlank="1"/>
    </cacheField>
    <cacheField name="Fecha solicitud ampliación" numFmtId="14">
      <sharedItems containsNonDate="0" containsString="0" containsBlank="1"/>
    </cacheField>
    <cacheField name="Fecha respuesta aclaración" numFmtId="14">
      <sharedItems containsNonDate="0" containsString="0" containsBlank="1"/>
    </cacheField>
    <cacheField name="Fecha respuesta ampliación" numFmtId="14">
      <sharedItems containsNonDate="0" containsString="0" containsBlank="1"/>
    </cacheField>
    <cacheField name="Fecha reinicio de términos" numFmtId="14">
      <sharedItems containsNonDate="0" containsString="0" containsBlank="1"/>
    </cacheField>
    <cacheField name="Fecha vencimiento" numFmtId="14">
      <sharedItems containsNonDate="0" containsString="0" containsBlank="1"/>
    </cacheField>
    <cacheField name="Días para el vencimiento" numFmtId="0">
      <sharedItems containsNonDate="0" containsString="0" containsBlank="1"/>
    </cacheField>
    <cacheField name="Número radicado salida" numFmtId="0">
      <sharedItems containsNonDate="0" containsString="0" containsBlank="1"/>
    </cacheField>
    <cacheField name="Fecha radicado salida" numFmtId="14">
      <sharedItems containsNonDate="0" containsString="0" containsBlank="1"/>
    </cacheField>
    <cacheField name="Fecha finalización" numFmtId="14">
      <sharedItems containsNonDate="0" containsDate="1" containsString="0" containsBlank="1" minDate="2023-08-01T11:08:14" maxDate="2024-02-14T00:00:00" count="30">
        <m/>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NonDate="0" containsDate="1" containsString="0" containsBlank="1" minDate="2023-08-01T16:28:29" maxDate="2024-02-21T00:00:00" count="22">
        <m/>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NonDate="0" containsString="0" containsBlank="1" containsNumber="1" containsInteger="1" minValue="1" maxValue="17" count="3">
        <m/>
        <n v="1" u="1"/>
        <n v="17" u="1"/>
      </sharedItems>
    </cacheField>
    <cacheField name="Días vencimiento" numFmtId="0">
      <sharedItems containsNonDate="0" containsString="0" containsBlank="1"/>
    </cacheField>
    <cacheField name="Actividad" numFmtId="0">
      <sharedItems containsNonDate="0" containsString="0" containsBlank="1"/>
    </cacheField>
    <cacheField name="Responsable actividad" numFmtId="0">
      <sharedItems containsNonDate="0" containsString="0" containsBlank="1"/>
    </cacheField>
    <cacheField name="Fecha fin actividad" numFmtId="14">
      <sharedItems containsNonDate="0" containsString="0" containsBlank="1"/>
    </cacheField>
    <cacheField name="Días de la actividad" numFmtId="0">
      <sharedItems containsNonDate="0" containsString="0" containsBlank="1"/>
    </cacheField>
    <cacheField name="Días vencimiento actividad" numFmtId="0">
      <sharedItems containsNonDate="0" containsString="0" containsBlank="1"/>
    </cacheField>
    <cacheField name="Comentario" numFmtId="0">
      <sharedItems containsNonDate="0" containsString="0" containsBlank="1"/>
    </cacheField>
    <cacheField name="Observaciones" numFmtId="0">
      <sharedItems containsNonDate="0" containsBlank="1" count="28" longText="1">
        <m/>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NonDate="0" containsString="0" containsBlank="1"/>
    </cacheField>
    <cacheField name="Tipo de peticionario" numFmtId="0">
      <sharedItems containsNonDate="0" containsString="0" containsBlank="1"/>
    </cacheField>
    <cacheField name="Tipo usuario" numFmtId="0">
      <sharedItems containsNonDate="0" containsString="0" containsBlank="1"/>
    </cacheField>
    <cacheField name="Login de usuario" numFmtId="0">
      <sharedItems containsNonDate="0" containsString="0" containsBlank="1"/>
    </cacheField>
    <cacheField name="Tipo de solicitante" numFmtId="0">
      <sharedItems containsNonDate="0" containsString="0" containsBlank="1"/>
    </cacheField>
    <cacheField name="Tipo de documento" numFmtId="0">
      <sharedItems containsNonDate="0" containsString="0" containsBlank="1"/>
    </cacheField>
    <cacheField name="Nombre peticionario" numFmtId="0">
      <sharedItems containsNonDate="0" containsString="0" containsBlank="1"/>
    </cacheField>
    <cacheField name="Número de documento" numFmtId="0">
      <sharedItems containsNonDate="0" containsString="0" containsBlank="1"/>
    </cacheField>
    <cacheField name="Condición del ciudadano" numFmtId="0">
      <sharedItems containsNonDate="0" containsString="0" containsBlank="1"/>
    </cacheField>
    <cacheField name="Correo electrónico peticionario" numFmtId="0">
      <sharedItems containsNonDate="0" containsString="0" containsBlank="1"/>
    </cacheField>
    <cacheField name="Teléfono fijo peticionario" numFmtId="0">
      <sharedItems containsNonDate="0" containsString="0" containsBlank="1"/>
    </cacheField>
    <cacheField name="Celular peticionario" numFmtId="0">
      <sharedItems containsNonDate="0" containsString="0" containsBlank="1"/>
    </cacheField>
    <cacheField name="Dirección residencia peticionario" numFmtId="0">
      <sharedItems containsNonDate="0" containsString="0" containsBlank="1"/>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NonDate="0" containsString="0" containsBlank="1"/>
    </cacheField>
    <cacheField name="Notificación física" numFmtId="0">
      <sharedItems containsNonDate="0" containsString="0" containsBlank="1"/>
    </cacheField>
    <cacheField name="Notificación electrónica" numFmtId="0">
      <sharedItems containsNonDate="0" containsString="0" containsBlank="1"/>
    </cacheField>
    <cacheField name="Entidad que recibe" numFmtId="0">
      <sharedItems containsNonDate="0" containsBlank="1" count="7">
        <m/>
        <s v="IDU" u="1"/>
        <s v="SECRETARIA DE GOBIERNO" u="1"/>
        <s v="IDIGER" u="1"/>
        <s v="SECRETARIA DE DESARROLLO ECONOMICO" u="1"/>
        <s v="CATASTRO" u="1"/>
        <s v="IDARTES - INSTITUTO DE LAS ARTES" u="1"/>
      </sharedItems>
    </cacheField>
    <cacheField name="Entidad que traslada" numFmtId="0">
      <sharedItems containsNonDate="0" containsBlank="1" count="2">
        <m/>
        <s v="DEFENSORIA DEL ESPACIO PUBLICO" u="1"/>
      </sharedItems>
    </cacheField>
    <cacheField name="Transacción entidad" numFmtId="0">
      <sharedItems containsNonDate="0" containsString="0" containsBlank="1"/>
    </cacheField>
    <cacheField name="Tipo de ingreso" numFmtId="0">
      <sharedItems containsNonDate="0" containsString="0" containsBlank="1"/>
    </cacheField>
    <cacheField name="Tipo de registro" numFmtId="0">
      <sharedItems containsNonDate="0" containsString="0" containsBlank="1"/>
    </cacheField>
    <cacheField name="Comunes" numFmtId="0">
      <sharedItems containsNonDate="0" containsString="0" containsBlank="1"/>
    </cacheField>
    <cacheField name="Periodo" numFmtId="0">
      <sharedItems containsNonDate="0" containsString="0" containsBlank="1"/>
    </cacheField>
    <cacheField name="Tipo de gestión" numFmtId="0">
      <sharedItems containsNonDate="0" containsString="0" containsBlank="1"/>
    </cacheField>
    <cacheField name="Tipo de pendiente" numFmtId="0">
      <sharedItems containsNonDate="0" containsString="0" containsBlank="1"/>
    </cacheField>
    <cacheField name="Gestión en rango días" numFmtId="0">
      <sharedItems containsNonDate="0" containsString="0" containsBlank="1"/>
    </cacheField>
    <cacheField name="Tipo reporte" numFmtId="0">
      <sharedItems containsNonDate="0" containsString="0" containsBlank="1"/>
    </cacheField>
    <cacheField name="Tipo reporte por entidad" numFmtId="0">
      <sharedItems containsNonDate="0" containsBlank="1" count="2">
        <m/>
        <s v="GESTIONADO"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Excluir2"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386.609782754633" createdVersion="8" refreshedVersion="8" minRefreshableVersion="3" recordCount="1" xr:uid="{8C615028-84AC-4775-A265-1B5CFE5062A2}">
  <cacheSource type="worksheet">
    <worksheetSource ref="B19:I20" sheet="base Solicitudes de Información"/>
  </cacheSource>
  <cacheFields count="8">
    <cacheField name="Número petición_x000a_Numero de registro en el Sistema" numFmtId="0">
      <sharedItems containsSemiMixedTypes="0" containsString="0" containsNumber="1" containsInteger="1" minValue="0" maxValue="0"/>
    </cacheField>
    <cacheField name="Funcionario:_x000a_Nombre asociado al usuario que tiene a cargo la petición " numFmtId="0">
      <sharedItems containsSemiMixedTypes="0" containsString="0" containsNumber="1" containsInteger="1" minValue="0" maxValue="0"/>
    </cacheField>
    <cacheField name="Canal:_x000a_Nombre del canal parametrizado en el sistema por el cual fue registrada la petición" numFmtId="0">
      <sharedItems containsSemiMixedTypes="0" containsString="0" containsNumber="1" containsInteger="1" minValue="0" maxValue="0"/>
    </cacheField>
    <cacheField name="Tipología actualizada: _x000a_Tipo de documento utilizado por la entidad" numFmtId="0">
      <sharedItems containsSemiMixedTypes="0" containsString="0" containsNumber="1" containsInteger="1" minValue="0" maxValue="0"/>
    </cacheField>
    <cacheField name="Estado petición final_x000a_Estado de la petición en el último día  del mes" numFmtId="0">
      <sharedItems containsMixedTypes="1" containsNumber="1" containsInteger="1" minValue="0" maxValue="0" count="3">
        <n v="0"/>
        <s v="Solucionado - Por asignacion" u="1"/>
        <s v="Solucionado - Por traslado" u="1"/>
      </sharedItems>
    </cacheField>
    <cacheField name="Asunto _x000a_Resumen de la solicitud realizada por el ciudadano o resumida por el funcionario" numFmtId="0">
      <sharedItems containsSemiMixedTypes="0" containsString="0" containsNumber="1" containsInteger="1" minValue="0" maxValue="0"/>
    </cacheField>
    <cacheField name="Días gestión_x000a_Días calendario transcurridos desde la fecha de inicio de términos hasta el último día del mes" numFmtId="1">
      <sharedItems containsSemiMixedTypes="0" containsString="0" containsNumber="1" containsInteger="1" minValue="0" maxValue="0"/>
    </cacheField>
    <cacheField name="Estado del Requerimiento_x000a_ &quot;Gestionado&quot; o &quot;Pendiente&quot; de respuesta definitiva por  parte de la Defensoría del Espacio Público o de las entidades competentes"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m/>
    <m/>
    <m/>
    <m/>
    <m/>
    <m/>
    <m/>
    <m/>
    <m/>
    <m/>
    <m/>
    <m/>
    <m/>
    <m/>
    <m/>
    <x v="0"/>
    <m/>
    <m/>
    <m/>
    <m/>
    <m/>
    <m/>
    <m/>
    <m/>
    <m/>
    <m/>
    <m/>
    <m/>
    <m/>
    <m/>
    <m/>
    <m/>
    <m/>
    <m/>
    <m/>
    <m/>
    <x v="0"/>
    <m/>
    <x v="0"/>
    <m/>
    <m/>
    <m/>
    <m/>
    <m/>
    <m/>
    <m/>
    <m/>
    <m/>
    <m/>
    <m/>
    <m/>
    <x v="0"/>
    <x v="0"/>
    <x v="0"/>
    <m/>
    <m/>
    <m/>
    <m/>
    <m/>
    <m/>
    <m/>
    <x v="0"/>
    <m/>
    <m/>
    <m/>
    <m/>
    <m/>
    <m/>
    <m/>
    <m/>
    <m/>
    <m/>
    <m/>
    <m/>
    <m/>
    <m/>
    <m/>
    <m/>
    <m/>
    <m/>
    <m/>
    <x v="0"/>
    <x v="0"/>
    <m/>
    <m/>
    <m/>
    <m/>
    <m/>
    <m/>
    <m/>
    <m/>
    <m/>
    <x v="0"/>
    <m/>
    <m/>
    <m/>
    <m/>
    <m/>
    <m/>
    <m/>
    <m/>
  </r>
  <r>
    <x v="0"/>
    <m/>
    <m/>
    <m/>
    <m/>
    <m/>
    <m/>
    <m/>
    <m/>
    <m/>
    <m/>
    <m/>
    <m/>
    <m/>
    <m/>
    <m/>
    <x v="0"/>
    <m/>
    <m/>
    <m/>
    <m/>
    <m/>
    <m/>
    <m/>
    <m/>
    <m/>
    <m/>
    <m/>
    <m/>
    <m/>
    <m/>
    <m/>
    <m/>
    <m/>
    <m/>
    <m/>
    <m/>
    <x v="0"/>
    <m/>
    <x v="0"/>
    <m/>
    <m/>
    <m/>
    <m/>
    <m/>
    <m/>
    <m/>
    <m/>
    <m/>
    <m/>
    <m/>
    <m/>
    <x v="0"/>
    <x v="0"/>
    <x v="0"/>
    <m/>
    <m/>
    <m/>
    <m/>
    <m/>
    <m/>
    <m/>
    <x v="0"/>
    <m/>
    <m/>
    <m/>
    <m/>
    <m/>
    <m/>
    <m/>
    <m/>
    <m/>
    <m/>
    <m/>
    <m/>
    <m/>
    <m/>
    <m/>
    <m/>
    <m/>
    <m/>
    <m/>
    <x v="0"/>
    <x v="0"/>
    <m/>
    <m/>
    <m/>
    <m/>
    <m/>
    <m/>
    <m/>
    <m/>
    <m/>
    <x v="0"/>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n v="0"/>
    <n v="0"/>
    <n v="0"/>
    <n v="0"/>
    <x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5"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5" firstHeaderRow="1" firstDataRow="1" firstDataCol="7"/>
  <pivotFields count="102">
    <pivotField axis="axisRow" compact="0" outline="0" showAll="0" defaultSubtotal="0">
      <items count="39">
        <item m="1" x="30"/>
        <item m="1" x="33"/>
        <item m="1" x="37"/>
        <item m="1" x="35"/>
        <item m="1" x="36"/>
        <item m="1" x="32"/>
        <item m="1" x="31"/>
        <item m="1" x="34"/>
        <item m="1" x="38"/>
        <item m="1" x="21"/>
        <item m="1" x="22"/>
        <item m="1" x="23"/>
        <item m="1" x="24"/>
        <item m="1" x="25"/>
        <item m="1" x="26"/>
        <item m="1" x="27"/>
        <item m="1" x="28"/>
        <item m="1" x="29"/>
        <item m="1" x="11"/>
        <item m="1" x="12"/>
        <item m="1" x="13"/>
        <item m="1" x="14"/>
        <item m="1" x="15"/>
        <item m="1" x="16"/>
        <item m="1" x="17"/>
        <item m="1" x="18"/>
        <item m="1" x="19"/>
        <item m="1" x="20"/>
        <item m="1" x="10"/>
        <item m="1" x="3"/>
        <item m="1" x="4"/>
        <item m="1" x="5"/>
        <item m="1" x="6"/>
        <item m="1" x="7"/>
        <item m="1" x="8"/>
        <item m="1" x="9"/>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5">
        <item m="1" x="20"/>
        <item m="1" x="19"/>
        <item m="1" x="21"/>
        <item m="1" x="18"/>
        <item m="1" x="22"/>
        <item m="1" x="24"/>
        <item m="1" x="23"/>
        <item m="1" x="13"/>
        <item m="1" x="14"/>
        <item m="1" x="15"/>
        <item m="1" x="16"/>
        <item m="1" x="17"/>
        <item m="1" x="8"/>
        <item m="1" x="9"/>
        <item m="1" x="10"/>
        <item m="1" x="11"/>
        <item m="1" x="12"/>
        <item m="1" x="7"/>
        <item m="1" x="3"/>
        <item m="1" x="4"/>
        <item m="1" x="5"/>
        <item m="1" x="6"/>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0">
        <item m="1" x="21"/>
        <item m="1" x="27"/>
        <item m="1" x="26"/>
        <item m="1" x="24"/>
        <item m="1" x="29"/>
        <item m="1" x="23"/>
        <item m="1" x="28"/>
        <item m="1" x="22"/>
        <item m="1" x="25"/>
        <item m="1" x="15"/>
        <item m="1" x="16"/>
        <item m="1" x="17"/>
        <item m="1" x="18"/>
        <item m="1" x="19"/>
        <item m="1" x="20"/>
        <item m="1" x="8"/>
        <item m="1" x="9"/>
        <item m="1" x="10"/>
        <item m="1" x="11"/>
        <item m="1" x="12"/>
        <item m="1" x="13"/>
        <item m="1" x="14"/>
        <item m="1" x="7"/>
        <item m="1" x="3"/>
        <item m="1" x="4"/>
        <item m="1" x="5"/>
        <item m="1" x="6"/>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0">
        <item m="1" x="22"/>
        <item m="1" x="28"/>
        <item m="1" x="24"/>
        <item m="1" x="25"/>
        <item m="1" x="27"/>
        <item m="1" x="21"/>
        <item m="1" x="29"/>
        <item m="1" x="26"/>
        <item m="1" x="23"/>
        <item m="1" x="16"/>
        <item m="1" x="17"/>
        <item m="1" x="18"/>
        <item m="1" x="19"/>
        <item m="1" x="20"/>
        <item m="1" x="9"/>
        <item m="1" x="10"/>
        <item m="1" x="11"/>
        <item m="1" x="12"/>
        <item m="1" x="13"/>
        <item m="1" x="14"/>
        <item m="1" x="15"/>
        <item m="1" x="8"/>
        <item m="1" x="3"/>
        <item m="1" x="4"/>
        <item m="1" x="5"/>
        <item m="1" x="6"/>
        <item m="1" x="7"/>
        <item m="1" x="1"/>
        <item m="1" x="2"/>
        <item x="0"/>
      </items>
      <extLst>
        <ext xmlns:x14="http://schemas.microsoft.com/office/spreadsheetml/2009/9/main" uri="{2946ED86-A175-432a-8AC1-64E0C546D7DE}">
          <x14:pivotField fillDownLabels="1"/>
        </ext>
      </extLst>
    </pivotField>
    <pivotField axis="axisRow" compact="0" outline="0" showAll="0" defaultSubtotal="0">
      <items count="22">
        <item m="1" x="16"/>
        <item m="1" x="21"/>
        <item m="1" x="20"/>
        <item m="1" x="18"/>
        <item m="1" x="15"/>
        <item m="1" x="19"/>
        <item m="1" x="17"/>
        <item m="1" x="10"/>
        <item m="1" x="11"/>
        <item m="1" x="12"/>
        <item m="1" x="13"/>
        <item m="1" x="14"/>
        <item m="1" x="5"/>
        <item m="1" x="6"/>
        <item m="1" x="7"/>
        <item m="1" x="8"/>
        <item m="1" x="9"/>
        <item m="1" x="3"/>
        <item m="1" x="4"/>
        <item m="1" x="1"/>
        <item m="1" x="2"/>
        <item x="0"/>
      </items>
      <extLst>
        <ext xmlns:x14="http://schemas.microsoft.com/office/spreadsheetml/2009/9/main" uri="{2946ED86-A175-432a-8AC1-64E0C546D7DE}">
          <x14:pivotField fillDownLabels="1"/>
        </ext>
      </extLst>
    </pivotField>
    <pivotField axis="axisRow" compact="0" outline="0" showAll="0" defaultSubtotal="0">
      <items count="3">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1">
    <i>
      <x v="38"/>
      <x v="24"/>
      <x v="29"/>
      <x v="1"/>
      <x v="29"/>
      <x v="21"/>
      <x v="2"/>
    </i>
  </rowItems>
  <colItems count="1">
    <i/>
  </colItems>
  <formats count="18">
    <format dxfId="72">
      <pivotArea field="53" type="button" dataOnly="0" labelOnly="1" outline="0" axis="axisRow" fieldPosition="5"/>
    </format>
    <format dxfId="71">
      <pivotArea type="all" dataOnly="0" outline="0" fieldPosition="0"/>
    </format>
    <format dxfId="70">
      <pivotArea field="0" type="button" dataOnly="0" labelOnly="1" outline="0" axis="axisRow" fieldPosition="0"/>
    </format>
    <format dxfId="69">
      <pivotArea field="37" type="button" dataOnly="0" labelOnly="1" outline="0" axis="axisRow" fieldPosition="1"/>
    </format>
    <format dxfId="68">
      <pivotArea field="52" type="button" dataOnly="0" labelOnly="1" outline="0" axis="axisRow" fieldPosition="2"/>
    </format>
    <format dxfId="67">
      <pivotArea field="93" type="button" dataOnly="0" labelOnly="1" outline="0" axis="axisRow" fieldPosition="3"/>
    </format>
    <format dxfId="66">
      <pivotArea field="39" type="button" dataOnly="0" labelOnly="1" outline="0" axis="axisRow" fieldPosition="4"/>
    </format>
    <format dxfId="65">
      <pivotArea field="53" type="button" dataOnly="0" labelOnly="1" outline="0" axis="axisRow" fieldPosition="5"/>
    </format>
    <format dxfId="64">
      <pivotArea field="54" type="button" dataOnly="0" labelOnly="1" outline="0" axis="axisRow" fieldPosition="6"/>
    </format>
    <format dxfId="63">
      <pivotArea dataOnly="0" labelOnly="1" outline="0" fieldPosition="0">
        <references count="1">
          <reference field="0" count="0"/>
        </references>
      </pivotArea>
    </format>
    <format dxfId="62">
      <pivotArea field="53" type="button" dataOnly="0" labelOnly="1" outline="0" axis="axisRow" fieldPosition="5"/>
    </format>
    <format dxfId="61">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60">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59">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58">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57">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56">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55">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5"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7" firstHeaderRow="1" firstDataRow="1" firstDataCol="10"/>
  <pivotFields count="102">
    <pivotField axis="axisRow" compact="0" outline="0" showAll="0" defaultSubtotal="0">
      <items count="39">
        <item m="1" x="30"/>
        <item m="1" x="33"/>
        <item m="1" x="37"/>
        <item m="1" x="35"/>
        <item m="1" x="36"/>
        <item m="1" x="32"/>
        <item m="1" x="31"/>
        <item m="1" x="34"/>
        <item m="1" x="38"/>
        <item m="1" x="21"/>
        <item m="1" x="22"/>
        <item m="1" x="23"/>
        <item m="1" x="24"/>
        <item m="1" x="25"/>
        <item m="1" x="26"/>
        <item m="1" x="27"/>
        <item m="1" x="28"/>
        <item m="1" x="29"/>
        <item m="1" x="11"/>
        <item m="1" x="12"/>
        <item m="1" x="13"/>
        <item m="1" x="14"/>
        <item m="1" x="15"/>
        <item m="1" x="16"/>
        <item m="1" x="17"/>
        <item m="1" x="18"/>
        <item m="1" x="19"/>
        <item m="1" x="20"/>
        <item m="1" x="10"/>
        <item m="1" x="3"/>
        <item m="1" x="4"/>
        <item m="1" x="5"/>
        <item m="1" x="6"/>
        <item m="1" x="7"/>
        <item m="1" x="8"/>
        <item m="1" x="9"/>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6"/>
        <item m="1" x="1"/>
        <item m="1" x="4"/>
        <item m="1" x="5"/>
        <item m="1" x="3"/>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5">
        <item m="1" x="20"/>
        <item m="1" x="19"/>
        <item m="1" x="21"/>
        <item m="1" x="18"/>
        <item m="1" x="22"/>
        <item m="1" x="24"/>
        <item m="1" x="23"/>
        <item m="1" x="13"/>
        <item m="1" x="14"/>
        <item m="1" x="15"/>
        <item m="1" x="16"/>
        <item m="1" x="17"/>
        <item m="1" x="8"/>
        <item m="1" x="9"/>
        <item m="1" x="10"/>
        <item m="1" x="11"/>
        <item m="1" x="12"/>
        <item m="1" x="7"/>
        <item m="1" x="3"/>
        <item m="1" x="4"/>
        <item m="1" x="5"/>
        <item m="1" x="6"/>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0">
        <item m="1" x="21"/>
        <item m="1" x="27"/>
        <item m="1" x="26"/>
        <item m="1" x="24"/>
        <item m="1" x="29"/>
        <item m="1" x="23"/>
        <item m="1" x="28"/>
        <item m="1" x="22"/>
        <item m="1" x="25"/>
        <item m="1" x="15"/>
        <item m="1" x="16"/>
        <item m="1" x="17"/>
        <item m="1" x="18"/>
        <item m="1" x="19"/>
        <item m="1" x="20"/>
        <item m="1" x="8"/>
        <item m="1" x="9"/>
        <item m="1" x="10"/>
        <item m="1" x="11"/>
        <item m="1" x="12"/>
        <item m="1" x="13"/>
        <item m="1" x="14"/>
        <item m="1" x="7"/>
        <item m="1" x="3"/>
        <item m="1" x="4"/>
        <item m="1" x="5"/>
        <item m="1" x="6"/>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0">
        <item m="1" x="22"/>
        <item m="1" x="28"/>
        <item m="1" x="24"/>
        <item m="1" x="25"/>
        <item m="1" x="27"/>
        <item m="1" x="21"/>
        <item m="1" x="29"/>
        <item m="1" x="26"/>
        <item m="1" x="23"/>
        <item m="1" x="16"/>
        <item m="1" x="17"/>
        <item m="1" x="18"/>
        <item m="1" x="19"/>
        <item m="1" x="20"/>
        <item m="1" x="9"/>
        <item m="1" x="10"/>
        <item m="1" x="11"/>
        <item m="1" x="12"/>
        <item m="1" x="13"/>
        <item m="1" x="14"/>
        <item m="1" x="15"/>
        <item m="1" x="8"/>
        <item m="1" x="3"/>
        <item m="1" x="4"/>
        <item m="1" x="5"/>
        <item m="1" x="6"/>
        <item m="1" x="7"/>
        <item m="1" x="1"/>
        <item m="1" x="2"/>
        <item x="0"/>
      </items>
      <extLst>
        <ext xmlns:x14="http://schemas.microsoft.com/office/spreadsheetml/2009/9/main" uri="{2946ED86-A175-432a-8AC1-64E0C546D7DE}">
          <x14:pivotField fillDownLabels="1"/>
        </ext>
      </extLst>
    </pivotField>
    <pivotField axis="axisRow" compact="0" outline="0" showAll="0" defaultSubtotal="0">
      <items count="22">
        <item m="1" x="16"/>
        <item m="1" x="21"/>
        <item m="1" x="20"/>
        <item m="1" x="18"/>
        <item m="1" x="15"/>
        <item m="1" x="19"/>
        <item m="1" x="17"/>
        <item m="1" x="10"/>
        <item m="1" x="11"/>
        <item m="1" x="12"/>
        <item m="1" x="13"/>
        <item m="1" x="14"/>
        <item m="1" x="5"/>
        <item m="1" x="6"/>
        <item m="1" x="7"/>
        <item m="1" x="8"/>
        <item m="1" x="9"/>
        <item m="1" x="3"/>
        <item m="1" x="4"/>
        <item m="1" x="1"/>
        <item m="1" x="2"/>
        <item x="0"/>
      </items>
      <extLst>
        <ext xmlns:x14="http://schemas.microsoft.com/office/spreadsheetml/2009/9/main" uri="{2946ED86-A175-432a-8AC1-64E0C546D7DE}">
          <x14:pivotField fillDownLabels="1"/>
        </ext>
      </extLst>
    </pivotField>
    <pivotField axis="axisRow" compact="0" outline="0" showAll="0" defaultSubtotal="0">
      <items count="3">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2"/>
        <item x="0"/>
        <item m="1" x="6"/>
        <item m="1" x="4"/>
        <item m="1" x="1"/>
        <item m="1" x="5"/>
        <item m="1" x="3"/>
      </items>
      <extLst>
        <ext xmlns:x14="http://schemas.microsoft.com/office/spreadsheetml/2009/9/main" uri="{2946ED86-A175-432a-8AC1-64E0C546D7DE}">
          <x14:pivotField fillDownLabels="1"/>
        </ext>
      </extLst>
    </pivotField>
    <pivotField axis="axisRow" compact="0" outline="0" showAll="0" defaultSubtotal="0">
      <items count="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1">
    <i>
      <x v="38"/>
      <x v="24"/>
      <x v="29"/>
      <x v="1"/>
      <x v="29"/>
      <x v="21"/>
      <x v="2"/>
      <x v="1"/>
      <x v="1"/>
      <x v="6"/>
    </i>
  </rowItems>
  <colItems count="1">
    <i/>
  </colItems>
  <formats count="15">
    <format dxfId="87">
      <pivotArea dataOnly="0" labelOnly="1" outline="0" fieldPosition="0">
        <references count="1">
          <reference field="53" count="0"/>
        </references>
      </pivotArea>
    </format>
    <format dxfId="86">
      <pivotArea field="53" type="button" dataOnly="0" labelOnly="1" outline="0" axis="axisRow" fieldPosition="5"/>
    </format>
    <format dxfId="85">
      <pivotArea type="all" dataOnly="0" outline="0" fieldPosition="0"/>
    </format>
    <format dxfId="84">
      <pivotArea field="0" type="button" dataOnly="0" labelOnly="1" outline="0" axis="axisRow" fieldPosition="0"/>
    </format>
    <format dxfId="83">
      <pivotArea field="37" type="button" dataOnly="0" labelOnly="1" outline="0" axis="axisRow" fieldPosition="1"/>
    </format>
    <format dxfId="82">
      <pivotArea field="52" type="button" dataOnly="0" labelOnly="1" outline="0" axis="axisRow" fieldPosition="2"/>
    </format>
    <format dxfId="81">
      <pivotArea field="93" type="button" dataOnly="0" labelOnly="1" outline="0" axis="axisRow" fieldPosition="3"/>
    </format>
    <format dxfId="80">
      <pivotArea field="39" type="button" dataOnly="0" labelOnly="1" outline="0" axis="axisRow" fieldPosition="4"/>
    </format>
    <format dxfId="79">
      <pivotArea field="53" type="button" dataOnly="0" labelOnly="1" outline="0" axis="axisRow" fieldPosition="5"/>
    </format>
    <format dxfId="78">
      <pivotArea field="54" type="button" dataOnly="0" labelOnly="1" outline="0" axis="axisRow" fieldPosition="6"/>
    </format>
    <format dxfId="77">
      <pivotArea field="16" type="button" dataOnly="0" labelOnly="1" outline="0" axis="axisRow" fieldPosition="9"/>
    </format>
    <format dxfId="76">
      <pivotArea dataOnly="0" labelOnly="1" outline="0" fieldPosition="0">
        <references count="1">
          <reference field="0" count="0"/>
        </references>
      </pivotArea>
    </format>
    <format dxfId="75">
      <pivotArea field="83" type="button" dataOnly="0" labelOnly="1" outline="0" axis="axisRow" fieldPosition="7"/>
    </format>
    <format dxfId="74">
      <pivotArea field="82" type="button" dataOnly="0" labelOnly="1" outline="0" axis="axisRow" fieldPosition="8"/>
    </format>
    <format dxfId="73">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530AAC3-DF5A-40F1-B2DF-5B699090D305}" name="TablaDinámica1"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5" firstHeaderRow="1" firstDataRow="1" firstDataCol="1"/>
  <pivotFields count="8">
    <pivotField showAll="0"/>
    <pivotField showAll="0"/>
    <pivotField showAll="0"/>
    <pivotField showAll="0"/>
    <pivotField axis="axisRow" dataField="1" showAll="0">
      <items count="4">
        <item m="1" x="1"/>
        <item m="1" x="2"/>
        <item x="0"/>
        <item t="default"/>
      </items>
    </pivotField>
    <pivotField showAll="0"/>
    <pivotField numFmtId="1" showAll="0"/>
    <pivotField showAll="0"/>
  </pivotFields>
  <rowFields count="1">
    <field x="4"/>
  </rowFields>
  <rowItems count="2">
    <i>
      <x v="2"/>
    </i>
    <i t="grand">
      <x/>
    </i>
  </rowItems>
  <colItems count="1">
    <i/>
  </colItems>
  <dataFields count="1">
    <dataField name="Cuenta de Estado petición final_x000a_Estado de la petición en el último día  del mes" fld="4" subtotal="count" baseField="0" baseItem="0"/>
  </dataFields>
  <formats count="11">
    <format dxfId="21">
      <pivotArea field="4" type="button" dataOnly="0" labelOnly="1" outline="0" axis="axisRow" fieldPosition="0"/>
    </format>
    <format dxfId="20">
      <pivotArea dataOnly="0" labelOnly="1" fieldPosition="0">
        <references count="1">
          <reference field="4" count="0"/>
        </references>
      </pivotArea>
    </format>
    <format dxfId="19">
      <pivotArea dataOnly="0" labelOnly="1" grandRow="1" outline="0" fieldPosition="0"/>
    </format>
    <format dxfId="18">
      <pivotArea dataOnly="0" labelOnly="1" outline="0" axis="axisValues" fieldPosition="0"/>
    </format>
    <format dxfId="17">
      <pivotArea field="4" type="button" dataOnly="0" labelOnly="1" outline="0" axis="axisRow" fieldPosition="0"/>
    </format>
    <format dxfId="16">
      <pivotArea dataOnly="0" labelOnly="1" fieldPosition="0">
        <references count="1">
          <reference field="4" count="0"/>
        </references>
      </pivotArea>
    </format>
    <format dxfId="15">
      <pivotArea dataOnly="0" labelOnly="1" grandRow="1" outline="0" fieldPosition="0"/>
    </format>
    <format dxfId="14">
      <pivotArea outline="0" collapsedLevelsAreSubtotals="1" fieldPosition="0"/>
    </format>
    <format dxfId="13">
      <pivotArea dataOnly="0" labelOnly="1" outline="0" axis="axisValues" fieldPosition="0"/>
    </format>
    <format dxfId="12">
      <pivotArea outline="0" collapsedLevelsAreSubtotals="1"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5"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4" firstHeaderRow="1" firstDataRow="1" firstDataCol="3"/>
  <pivotFields count="102">
    <pivotField axis="axisRow" compact="0" outline="0" showAll="0" defaultSubtotal="0">
      <items count="39">
        <item m="1" x="30"/>
        <item m="1" x="33"/>
        <item m="1" x="37"/>
        <item m="1" x="35"/>
        <item m="1" x="36"/>
        <item m="1" x="32"/>
        <item m="1" x="31"/>
        <item m="1" x="34"/>
        <item m="1" x="38"/>
        <item m="1" x="21"/>
        <item m="1" x="22"/>
        <item m="1" x="23"/>
        <item m="1" x="24"/>
        <item m="1" x="25"/>
        <item m="1" x="26"/>
        <item m="1" x="27"/>
        <item m="1" x="28"/>
        <item m="1" x="29"/>
        <item m="1" x="11"/>
        <item m="1" x="12"/>
        <item m="1" x="13"/>
        <item m="1" x="14"/>
        <item m="1" x="15"/>
        <item m="1" x="16"/>
        <item m="1" x="17"/>
        <item m="1" x="18"/>
        <item m="1" x="19"/>
        <item m="1" x="20"/>
        <item m="1" x="10"/>
        <item m="1" x="3"/>
        <item m="1" x="4"/>
        <item m="1" x="5"/>
        <item m="1" x="6"/>
        <item m="1" x="7"/>
        <item m="1" x="8"/>
        <item m="1" x="9"/>
        <item m="1" x="1"/>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4"/>
        <item m="1" x="5"/>
        <item m="1" x="6"/>
        <item m="1" x="1"/>
        <item m="1" x="3"/>
        <item m="1"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8">
        <item m="1" x="20"/>
        <item m="1" x="24"/>
        <item m="1" x="23"/>
        <item m="1" x="22"/>
        <item m="1" x="21"/>
        <item m="1" x="25"/>
        <item n="Cordial saludo   Apreciado ciudadano  la peticion no corresponde a una peticion ciudadana para registro en Bogota te escucha. ya que esta corresponde a un tramite de la Entidad. Se le dara el tramite que corresponda a traves del sistema de gestion docume" m="1" x="27"/>
        <item n="Cordial saludo  Apreciado ciudadano  la peticion no corresponde a una peticion ciudadana para registro en Bogota te escucha. ya que esta corresponde a un tramite de la Entidad. Se le dara el tramite que corresponda a traves del sistema de gestion documen" m="1" x="19"/>
        <item n="Reciba un cordial saludo  apreciado Ciudadano(a) Una vez analizada su peticion y de acuerdo con la ley 1755 de 2015  trasladamos su caso a la Secretaria de Gobierno -Alcaldia Local  Instituto para la Economia Social- IPES  para que procedan de conformida" m="1" x="26"/>
        <item n="Reciba un cordial saludo  apreciado Ciudadano(a) Una vez analizada su peticion y de acuerdo con el articulo 21 de la Ley 1755 de 2015  trasladamos su caso a la Secretaria Desarrolloe Economico y Secretaria de Gobierno   para que proceda de conformidad co" m="1" x="10"/>
        <item n="Reciba un cordial saludo apreciado ciudadano (a)  Una vez analizada su peticion le informamos que su caso lo esta tramitando la Secretaria de Gobierno-Alcaldia Local  Instituto de Desarrollo Urbano-IDU  entidades competentes para darle tramite a su solic" m="1" x="11"/>
        <item n="Reciba un cordial saludo  apreciado Ciudadano(a) Una vez analizada su peticion y de acuerdo con el articulo 21 de la Ley 1755 de 2015  trasladamos su caso a la Secretarai de Desarrollo Economico y Secretaria Distrital de Gobierno -Alcaldia Local para que" m="1" x="12"/>
        <item n="Reciba un cordial saludo  apreciado Ciudadano(a) Una vez analizada su peticion y de acuerdo con el articulo 21 de la Ley 1755 de 2015  trasladamos su caso a la Secretaria de Desarroloo Economico  IDU y Secretaria Distrital de Gobierno -Alcaldia Local par" m="1" x="13"/>
        <item m="1" x="14"/>
        <item m="1" x="15"/>
        <item n="Reciba un cordial saludo apreciado ciudadano (a) Una vez analizada su peticion le informamos que su caso lo esta tramitando la Secretaria de Gobierno-Alcaldia Local  Secretaria de Ambiente  Secretaria de Seguridad  Subred Norte  entidades competentes par" m="1" x="16"/>
        <item n="Reciba un cordial saludo  apreciado Ciudadano(a) Una vez analizada su peticion y de acuerdo con la Ley 1755 de 2015  trasladamos su caso a la Secretaria de Planeacion  Catastro  Secretaria de Habitat  para que procedan de conformidad con sus competencias" m="1" x="17"/>
        <item n="Reciba un cordial saludo  apreciado Ciudadano(a) Una vez analizada su peticion y de acuerdo con el articulo 21 de la Ley 1755 de 2015  trasladamos su caso a la Secretaria Distrital de Gobierno -Alcaldia Local  para que proceda de conformidad con sus comp" m="1" x="18"/>
        <item m="1" x="9"/>
        <item x="0"/>
        <item n="Reciba un cordial saludo Apreciado ciudadano (a)  Su solicitud ha sido asignada a la Subdireccion de Gestion Corporativa de la Defensoria del Espacio Publico con el radicado Orfeo Dadep No. 20244000011152 Puede hacer seguimiento a su solicitud a traves d" m="1" x="3"/>
        <item n="Reciba un cordial saludo Apreciado ciudadano (a)  Su solicitud ha sido asignada a la Subdireccion de Gestion Corporativa de la Defensoria del Espacio Publico con el radicado Orfeo Dadep No. 20244000010012 Puede hacer seguimiento a su solicitud a traves d" m="1" x="4"/>
        <item m="1" x="5"/>
        <item n="Reciba un cordial saludo  apreciado Ciudadano(a) Una vez analizada su peticion y de acuerdo con el articulo 21 de la Ley 1755 de 2015  trasladamos su caso al Instituto Distrital de Gestion de Riesgos y Cambio Climatico-IDIGER  para que proceda de conform" m="1" x="6"/>
        <item m="1" x="7"/>
        <item m="1" x="8"/>
        <item n="Reciba un cordial saludo  apreciado Ciudadano(a) Una vez analizada su peticion y de acuerdo con el articulo 21 de la Ley 1755 de 2015  trasladamos su caso a la Secretaria Distrital de Gobierno -Alcaldia Local  Instituto de Desarrollo Urbano-IDU  para que" m="1" x="1"/>
        <item n="Reciba un cordial saludo  apreciado Ciudadano(a) Una vez analizada su peticion y de acuerdo con el articulo 21 de la Ley 1755 de 2015  trasladamos su caso a la Secretaria de Movilidad  Instituto de Desarrollo Urbano-IDU  para que procedan de conformidad "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1">
    <i>
      <x v="38"/>
      <x v="6"/>
      <x v="19"/>
    </i>
  </rowItems>
  <colItems count="1">
    <i/>
  </colItems>
  <formats count="33">
    <format dxfId="54">
      <pivotArea field="16" type="button" dataOnly="0" labelOnly="1" outline="0" axis="axisRow" fieldPosition="1"/>
    </format>
    <format dxfId="53">
      <pivotArea dataOnly="0" labelOnly="1" fieldPosition="0">
        <references count="1">
          <reference field="16" count="0"/>
        </references>
      </pivotArea>
    </format>
    <format dxfId="52">
      <pivotArea dataOnly="0" labelOnly="1" grandRow="1" outline="0" fieldPosition="0"/>
    </format>
    <format dxfId="51">
      <pivotArea dataOnly="0" labelOnly="1" fieldPosition="0">
        <references count="2">
          <reference field="0" count="2">
            <x v="9"/>
            <x v="17"/>
          </reference>
          <reference field="16" count="1" selected="0">
            <x v="0"/>
          </reference>
        </references>
      </pivotArea>
    </format>
    <format dxfId="50">
      <pivotArea dataOnly="0" labelOnly="1" fieldPosition="0">
        <references count="2">
          <reference field="0" count="1">
            <x v="10"/>
          </reference>
          <reference field="16" count="1" selected="0">
            <x v="1"/>
          </reference>
        </references>
      </pivotArea>
    </format>
    <format dxfId="49">
      <pivotArea dataOnly="0" labelOnly="1" fieldPosition="0">
        <references count="2">
          <reference field="0" count="5">
            <x v="11"/>
            <x v="12"/>
            <x v="13"/>
            <x v="14"/>
            <x v="15"/>
          </reference>
          <reference field="16" count="1" selected="0">
            <x v="2"/>
          </reference>
        </references>
      </pivotArea>
    </format>
    <format dxfId="48">
      <pivotArea dataOnly="0" labelOnly="1" fieldPosition="0">
        <references count="2">
          <reference field="0" count="1">
            <x v="16"/>
          </reference>
          <reference field="16" count="1" selected="0">
            <x v="3"/>
          </reference>
        </references>
      </pivotArea>
    </format>
    <format dxfId="47">
      <pivotArea dataOnly="0" labelOnly="1" fieldPosition="0">
        <references count="3">
          <reference field="0" count="1" selected="0">
            <x v="9"/>
          </reference>
          <reference field="16" count="1" selected="0">
            <x v="0"/>
          </reference>
          <reference field="62" count="1">
            <x v="7"/>
          </reference>
        </references>
      </pivotArea>
    </format>
    <format dxfId="46">
      <pivotArea dataOnly="0" labelOnly="1" fieldPosition="0">
        <references count="3">
          <reference field="0" count="1" selected="0">
            <x v="17"/>
          </reference>
          <reference field="16" count="1" selected="0">
            <x v="0"/>
          </reference>
          <reference field="62" count="1">
            <x v="6"/>
          </reference>
        </references>
      </pivotArea>
    </format>
    <format dxfId="45">
      <pivotArea dataOnly="0" labelOnly="1" fieldPosition="0">
        <references count="3">
          <reference field="0" count="1" selected="0">
            <x v="10"/>
          </reference>
          <reference field="16" count="1" selected="0">
            <x v="1"/>
          </reference>
          <reference field="62" count="1">
            <x v="0"/>
          </reference>
        </references>
      </pivotArea>
    </format>
    <format dxfId="44">
      <pivotArea dataOnly="0" labelOnly="1" fieldPosition="0">
        <references count="3">
          <reference field="0" count="1" selected="0">
            <x v="11"/>
          </reference>
          <reference field="16" count="1" selected="0">
            <x v="2"/>
          </reference>
          <reference field="62" count="1">
            <x v="4"/>
          </reference>
        </references>
      </pivotArea>
    </format>
    <format dxfId="43">
      <pivotArea dataOnly="0" labelOnly="1" fieldPosition="0">
        <references count="3">
          <reference field="0" count="1" selected="0">
            <x v="12"/>
          </reference>
          <reference field="16" count="1" selected="0">
            <x v="2"/>
          </reference>
          <reference field="62" count="1">
            <x v="3"/>
          </reference>
        </references>
      </pivotArea>
    </format>
    <format dxfId="42">
      <pivotArea dataOnly="0" labelOnly="1" fieldPosition="0">
        <references count="3">
          <reference field="0" count="1" selected="0">
            <x v="13"/>
          </reference>
          <reference field="16" count="1" selected="0">
            <x v="2"/>
          </reference>
          <reference field="62" count="1">
            <x v="2"/>
          </reference>
        </references>
      </pivotArea>
    </format>
    <format dxfId="41">
      <pivotArea dataOnly="0" labelOnly="1" fieldPosition="0">
        <references count="3">
          <reference field="0" count="1" selected="0">
            <x v="14"/>
          </reference>
          <reference field="16" count="1" selected="0">
            <x v="2"/>
          </reference>
          <reference field="62" count="1">
            <x v="1"/>
          </reference>
        </references>
      </pivotArea>
    </format>
    <format dxfId="40">
      <pivotArea dataOnly="0" labelOnly="1" fieldPosition="0">
        <references count="3">
          <reference field="0" count="1" selected="0">
            <x v="15"/>
          </reference>
          <reference field="16" count="1" selected="0">
            <x v="2"/>
          </reference>
          <reference field="62" count="1">
            <x v="5"/>
          </reference>
        </references>
      </pivotArea>
    </format>
    <format dxfId="39">
      <pivotArea dataOnly="0" labelOnly="1" fieldPosition="0">
        <references count="3">
          <reference field="0" count="1" selected="0">
            <x v="16"/>
          </reference>
          <reference field="16" count="1" selected="0">
            <x v="3"/>
          </reference>
          <reference field="62" count="1">
            <x v="8"/>
          </reference>
        </references>
      </pivotArea>
    </format>
    <format dxfId="38">
      <pivotArea dataOnly="0" labelOnly="1" fieldPosition="0">
        <references count="3">
          <reference field="0" count="1" selected="0">
            <x v="9"/>
          </reference>
          <reference field="16" count="1" selected="0">
            <x v="0"/>
          </reference>
          <reference field="62" count="1">
            <x v="7"/>
          </reference>
        </references>
      </pivotArea>
    </format>
    <format dxfId="37">
      <pivotArea dataOnly="0" labelOnly="1" outline="0" fieldPosition="0">
        <references count="2">
          <reference field="0" count="1" selected="0">
            <x v="9"/>
          </reference>
          <reference field="16" count="1">
            <x v="0"/>
          </reference>
        </references>
      </pivotArea>
    </format>
    <format dxfId="36">
      <pivotArea dataOnly="0" labelOnly="1" outline="0" fieldPosition="0">
        <references count="2">
          <reference field="0" count="1" selected="0">
            <x v="10"/>
          </reference>
          <reference field="16" count="1">
            <x v="1"/>
          </reference>
        </references>
      </pivotArea>
    </format>
    <format dxfId="35">
      <pivotArea dataOnly="0" labelOnly="1" outline="0" fieldPosition="0">
        <references count="2">
          <reference field="0" count="1" selected="0">
            <x v="11"/>
          </reference>
          <reference field="16" count="1">
            <x v="2"/>
          </reference>
        </references>
      </pivotArea>
    </format>
    <format dxfId="34">
      <pivotArea dataOnly="0" labelOnly="1" outline="0" fieldPosition="0">
        <references count="2">
          <reference field="0" count="1" selected="0">
            <x v="16"/>
          </reference>
          <reference field="16" count="1">
            <x v="3"/>
          </reference>
        </references>
      </pivotArea>
    </format>
    <format dxfId="33">
      <pivotArea dataOnly="0" labelOnly="1" outline="0" fieldPosition="0">
        <references count="2">
          <reference field="0" count="1" selected="0">
            <x v="17"/>
          </reference>
          <reference field="16" count="1">
            <x v="0"/>
          </reference>
        </references>
      </pivotArea>
    </format>
    <format dxfId="32">
      <pivotArea field="0" type="button" dataOnly="0" labelOnly="1" outline="0" axis="axisRow" fieldPosition="0"/>
    </format>
    <format dxfId="31">
      <pivotArea dataOnly="0" labelOnly="1" outline="0" fieldPosition="0">
        <references count="1">
          <reference field="0" count="0"/>
        </references>
      </pivotArea>
    </format>
    <format dxfId="30">
      <pivotArea dataOnly="0" labelOnly="1" outline="0" fieldPosition="0">
        <references count="1">
          <reference field="62" count="0"/>
        </references>
      </pivotArea>
    </format>
    <format dxfId="29">
      <pivotArea field="62" type="button" dataOnly="0" labelOnly="1" outline="0" axis="axisRow" fieldPosition="2"/>
    </format>
    <format dxfId="28">
      <pivotArea dataOnly="0" labelOnly="1" outline="0" fieldPosition="0">
        <references count="3">
          <reference field="0" count="0" selected="0"/>
          <reference field="16" count="0" selected="0"/>
          <reference field="62" count="0"/>
        </references>
      </pivotArea>
    </format>
    <format dxfId="27">
      <pivotArea field="16" type="button" dataOnly="0" labelOnly="1" outline="0" axis="axisRow" fieldPosition="1"/>
    </format>
    <format dxfId="26">
      <pivotArea dataOnly="0" labelOnly="1" outline="0" fieldPosition="0">
        <references count="2">
          <reference field="0" count="1" selected="0">
            <x v="29"/>
          </reference>
          <reference field="16" count="1">
            <x v="5"/>
          </reference>
        </references>
      </pivotArea>
    </format>
    <format dxfId="25">
      <pivotArea dataOnly="0" labelOnly="1" outline="0" fieldPosition="0">
        <references count="2">
          <reference field="0" count="1" selected="0">
            <x v="31"/>
          </reference>
          <reference field="16" count="1">
            <x v="3"/>
          </reference>
        </references>
      </pivotArea>
    </format>
    <format dxfId="24">
      <pivotArea field="16" type="button" dataOnly="0" labelOnly="1" outline="0" axis="axisRow" fieldPosition="1"/>
    </format>
    <format dxfId="23">
      <pivotArea dataOnly="0" labelOnly="1" outline="0" fieldPosition="0">
        <references count="2">
          <reference field="0" count="1" selected="0">
            <x v="29"/>
          </reference>
          <reference field="16" count="1">
            <x v="5"/>
          </reference>
        </references>
      </pivotArea>
    </format>
    <format dxfId="22">
      <pivotArea dataOnly="0" labelOnly="1" outline="0" fieldPosition="0">
        <references count="2">
          <reference field="0" count="1" selected="0">
            <x v="31"/>
          </reference>
          <reference field="16"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4"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4" totalsRowShown="0">
  <autoFilter ref="A2:CX4" xr:uid="{5AF3C217-A5E2-4B43-8DCA-F69089FF6FD6}"/>
  <sortState xmlns:xlrd2="http://schemas.microsoft.com/office/spreadsheetml/2017/richdata2" ref="A3:CX4">
    <sortCondition ref="A3:A4"/>
    <sortCondition ref="G3:G4"/>
    <sortCondition descending="1" ref="CH3:CH4"/>
  </sortState>
  <tableColumns count="102">
    <tableColumn id="101" xr3:uid="{70EF1E3F-7888-4193-9835-1D7F808BB39B}" name="Número petición"/>
    <tableColumn id="102" xr3:uid="{6CDACD48-A2EC-4B50-A9F5-088B15C5203C}" name="Sector" dataDxfId="109"/>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tableColumn id="33" xr3:uid="{22C76F38-374E-4BE9-BDF0-C0C6CBB9176F}" name="Latitud de los hechos"/>
    <tableColumn id="34" xr3:uid="{D324DBDC-71A2-4AE6-B60F-DAAFD0106793}" name="Longitud de registro de la petición" dataDxfId="108"/>
    <tableColumn id="35" xr3:uid="{9C46939B-AB96-4492-8186-D137444C0257}" name="Latitud de registro de la petición" dataDxfId="107"/>
    <tableColumn id="36" xr3:uid="{E85A7E60-8B74-4865-9617-3063DBD94D47}" name="Fecha ingreso"/>
    <tableColumn id="37" xr3:uid="{C9C2EC9C-796F-41FC-AD4D-20AFB7B3C69B}" name="Fecha registro" dataDxfId="106"/>
    <tableColumn id="38" xr3:uid="{1D07CB92-A1E6-49D1-8E7C-79B52A1C938C}" name="Fecha asignación" dataDxfId="105"/>
    <tableColumn id="39" xr3:uid="{F7AAD57E-760B-43A7-B65E-D7A7545234B6}" name="Fecha inicio términos" dataDxfId="104"/>
    <tableColumn id="40" xr3:uid="{6790AB65-4960-4954-816A-F58D29553499}" name="Número radicado entrada" dataDxfId="103"/>
    <tableColumn id="41" xr3:uid="{F4E52A11-8483-4761-B9DC-7E4036747FC7}" name="Fecha radicado entrada" dataDxfId="102"/>
    <tableColumn id="42" xr3:uid="{9148B41D-612F-45F6-B9ED-60F9A90B1C4A}" name="Fecha solicitud aclaración" dataDxfId="101"/>
    <tableColumn id="43" xr3:uid="{6301B721-1E4B-4C1D-854F-7D8501485D1A}" name="Fecha solicitud ampliación" dataDxfId="100"/>
    <tableColumn id="44" xr3:uid="{2F21BEA8-9A9A-45FB-9E37-66D4C9BBBF64}" name="Fecha respuesta aclaración" dataDxfId="99"/>
    <tableColumn id="45" xr3:uid="{82E32B16-728B-4D06-97ED-F7E4F5105000}" name="Fecha respuesta ampliación" dataDxfId="98"/>
    <tableColumn id="46" xr3:uid="{B1259AF3-9288-4A12-9F4B-E04740E7F956}" name="Fecha reinicio de términos" dataDxfId="97"/>
    <tableColumn id="47" xr3:uid="{D337E24C-3F5B-4865-B40F-C72309FC6871}" name="Fecha vencimiento" dataDxfId="96"/>
    <tableColumn id="48" xr3:uid="{5EDB7085-836C-423E-8EAC-0661B8366AD1}" name="Días para el vencimiento" dataDxfId="95"/>
    <tableColumn id="49" xr3:uid="{2A8028C5-236B-4A38-9427-CB79AF5B50C2}" name="Número radicado salida" dataDxfId="94"/>
    <tableColumn id="50" xr3:uid="{C318C084-2BD5-4201-A6C8-B0D371EDA36F}" name="Fecha radicado salida"/>
    <tableColumn id="51" xr3:uid="{A2BCC445-019E-475E-A50E-FEF78A4C101D}" name="Fecha finalización" dataDxfId="93"/>
    <tableColumn id="52" xr3:uid="{37A39E96-DE97-4B04-ABB8-1357ACB15C96}" name="Fecha cierre" dataDxfId="92"/>
    <tableColumn id="53" xr3:uid="{D0FCA4F1-9B22-46DD-9845-14728AECFA5B}" name="Días gestión" dataDxfId="91"/>
    <tableColumn id="54" xr3:uid="{FAF79A9D-EDB3-4B26-ACB4-48AE7854B0EC}" name="Días vencimiento" dataDxfId="90"/>
    <tableColumn id="55" xr3:uid="{3F04C641-DE98-44C8-B2B6-FA12C8F043F8}" name="Actividad"/>
    <tableColumn id="56" xr3:uid="{2E909AA5-6541-4AFC-8623-4D39153C7133}" name="Responsable actividad"/>
    <tableColumn id="57" xr3:uid="{3575530D-11B0-4537-93D3-6D48F0C36326}" name="Fecha fin actividad"/>
    <tableColumn id="58" xr3:uid="{7BC8D085-A344-485A-94D1-E6DB354AD273}" name="Días de la actividad" dataDxfId="89"/>
    <tableColumn id="59" xr3:uid="{3E20DA29-EF5A-4522-BBED-1ACC48C3752E}" name="Días vencimiento actividad" dataDxfId="88"/>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Excluir2"/>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5" customWidth="1"/>
    <col min="2" max="2" width="2.5" customWidth="1"/>
    <col min="3" max="17" width="11.5" customWidth="1"/>
    <col min="18" max="18" width="3.5" customWidth="1"/>
    <col min="19" max="16383" width="11.5" hidden="1"/>
    <col min="16384" max="16384" width="2.5" customWidth="1"/>
  </cols>
  <sheetData>
    <row r="1" spans="16:18">
      <c r="P1" s="12" t="s">
        <v>218</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2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6" zoomScaleNormal="66" workbookViewId="0">
      <selection activeCell="G18" sqref="G18"/>
    </sheetView>
  </sheetViews>
  <sheetFormatPr baseColWidth="10" defaultColWidth="0" defaultRowHeight="15" zeroHeight="1"/>
  <cols>
    <col min="1" max="1" width="8.1640625" customWidth="1"/>
    <col min="2" max="2" width="23.5" customWidth="1"/>
    <col min="3" max="3" width="31.1640625" customWidth="1"/>
    <col min="4" max="4" width="21.83203125" customWidth="1"/>
    <col min="5" max="5" width="35" customWidth="1"/>
    <col min="6" max="6" width="28.5" customWidth="1"/>
    <col min="7" max="7" width="153.33203125" customWidth="1"/>
    <col min="8" max="8" width="20.1640625" customWidth="1"/>
    <col min="9" max="9" width="32.5" bestFit="1" customWidth="1"/>
    <col min="10" max="10" width="6.5" customWidth="1"/>
    <col min="11" max="16384" width="11.5" hidden="1"/>
  </cols>
  <sheetData>
    <row r="1" spans="2:8"/>
    <row r="2" spans="2:8" ht="1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c r="B10" s="1"/>
      <c r="C10" s="1"/>
      <c r="D10" s="1"/>
    </row>
    <row r="11" spans="2:8" ht="45" customHeight="1">
      <c r="B11" s="73" t="s">
        <v>222</v>
      </c>
      <c r="C11" s="73"/>
      <c r="D11" s="75"/>
      <c r="E11" s="75"/>
      <c r="F11" s="75"/>
      <c r="G11" s="75"/>
      <c r="H11" s="5"/>
    </row>
    <row r="12" spans="2:8" ht="15" customHeight="1">
      <c r="B12" s="73"/>
      <c r="C12" s="73"/>
      <c r="D12" s="75"/>
      <c r="E12" s="75"/>
      <c r="F12" s="75"/>
      <c r="G12" s="75"/>
      <c r="H12" s="5"/>
    </row>
    <row r="13" spans="2:8" ht="10.5" customHeight="1">
      <c r="B13" s="73"/>
      <c r="C13" s="73"/>
      <c r="D13" s="5"/>
      <c r="E13" s="5"/>
      <c r="F13" s="5"/>
      <c r="G13" s="5"/>
      <c r="H13" s="5"/>
    </row>
    <row r="14" spans="2:8" ht="26.25" customHeight="1">
      <c r="B14" s="73"/>
      <c r="C14" s="73"/>
      <c r="D14" s="74"/>
      <c r="E14" s="74"/>
      <c r="F14" s="74"/>
      <c r="G14" s="74"/>
      <c r="H14" s="74"/>
    </row>
    <row r="15" spans="2:8" ht="18" customHeight="1">
      <c r="D15" s="74"/>
      <c r="E15" s="74"/>
      <c r="F15" s="74"/>
      <c r="G15" s="74"/>
      <c r="H15" s="74"/>
    </row>
    <row r="16" spans="2:8"/>
    <row r="17" spans="1:9"/>
    <row r="18" spans="1:9" ht="16" thickBot="1"/>
    <row r="19" spans="1:9" ht="100.5" customHeight="1">
      <c r="B19" s="9" t="s">
        <v>197</v>
      </c>
      <c r="C19" s="10" t="s">
        <v>198</v>
      </c>
      <c r="D19" s="10" t="s">
        <v>199</v>
      </c>
      <c r="E19" s="10" t="s">
        <v>200</v>
      </c>
      <c r="F19" s="10" t="s">
        <v>143</v>
      </c>
      <c r="G19" s="10" t="s">
        <v>144</v>
      </c>
      <c r="H19" s="10" t="s">
        <v>201</v>
      </c>
      <c r="I19" s="11" t="s">
        <v>202</v>
      </c>
    </row>
    <row r="20" spans="1:9" ht="16">
      <c r="A20">
        <v>1</v>
      </c>
      <c r="B20" s="18">
        <f>+'solc. acc.info.enero'!A3</f>
        <v>0</v>
      </c>
      <c r="C20" s="18">
        <f>+'solc. acc.info.enero'!L3</f>
        <v>0</v>
      </c>
      <c r="D20" s="18">
        <f>+'solc. acc.info.enero'!O3</f>
        <v>0</v>
      </c>
      <c r="E20" s="18">
        <f>+'solc. acc.info.enero'!P3</f>
        <v>0</v>
      </c>
      <c r="F20" s="18">
        <f>+'solc. acc.info.enero'!R3</f>
        <v>0</v>
      </c>
      <c r="G20" s="58">
        <f>+'solc. acc.info.enero'!S3</f>
        <v>0</v>
      </c>
      <c r="H20" s="19">
        <f>+'solc. acc.info.enero'!BC3</f>
        <v>0</v>
      </c>
      <c r="I20" s="18">
        <f>+'solc. acc.info.enero'!CP3</f>
        <v>0</v>
      </c>
    </row>
    <row r="21" spans="1:9"/>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4"/>
  <sheetViews>
    <sheetView zoomScale="106" zoomScaleNormal="106" workbookViewId="0">
      <pane xSplit="3" ySplit="2" topLeftCell="D3" activePane="bottomRight" state="frozen"/>
      <selection pane="topRight" activeCell="C1" sqref="C1"/>
      <selection pane="bottomLeft" activeCell="A3" sqref="A3"/>
      <selection pane="bottomRight" activeCell="A3" sqref="A3"/>
    </sheetView>
  </sheetViews>
  <sheetFormatPr baseColWidth="10" defaultRowHeight="15"/>
  <cols>
    <col min="2" max="2" width="19.6640625" customWidth="1"/>
    <col min="3" max="3" width="18.5" bestFit="1" customWidth="1"/>
    <col min="4" max="4" width="22.33203125" bestFit="1" customWidth="1"/>
    <col min="5" max="5" width="32.33203125" bestFit="1" customWidth="1"/>
    <col min="6" max="6" width="38.1640625" customWidth="1"/>
    <col min="7" max="7" width="34.83203125" bestFit="1" customWidth="1"/>
    <col min="8" max="8" width="18.83203125" bestFit="1" customWidth="1"/>
    <col min="9" max="9" width="16.6640625" bestFit="1" customWidth="1"/>
    <col min="10" max="10" width="39.83203125" bestFit="1" customWidth="1"/>
    <col min="11" max="11" width="66" bestFit="1" customWidth="1"/>
    <col min="12" max="12" width="45.1640625" bestFit="1" customWidth="1"/>
    <col min="13" max="13" width="19.83203125" bestFit="1" customWidth="1"/>
    <col min="14" max="14" width="16.6640625" bestFit="1" customWidth="1"/>
    <col min="15" max="15" width="8.1640625" bestFit="1" customWidth="1"/>
    <col min="16" max="16" width="38.83203125" bestFit="1" customWidth="1"/>
    <col min="17" max="17" width="30" bestFit="1" customWidth="1"/>
    <col min="18" max="19" width="26.5" bestFit="1" customWidth="1"/>
    <col min="20" max="20" width="28.5" customWidth="1"/>
    <col min="21" max="21" width="19.83203125" bestFit="1" customWidth="1"/>
    <col min="22" max="22" width="19.1640625" bestFit="1" customWidth="1"/>
    <col min="23" max="23" width="12.1640625" bestFit="1" customWidth="1"/>
    <col min="24" max="24" width="10.5" bestFit="1" customWidth="1"/>
    <col min="25" max="25" width="19.6640625" bestFit="1" customWidth="1"/>
    <col min="26" max="26" width="21.5" bestFit="1" customWidth="1"/>
    <col min="27" max="27" width="25.5" bestFit="1" customWidth="1"/>
    <col min="28" max="28" width="10.33203125" bestFit="1" customWidth="1"/>
    <col min="29" max="29" width="16.5" bestFit="1" customWidth="1"/>
    <col min="30" max="30" width="38.5" customWidth="1"/>
    <col min="31" max="31" width="24.33203125" bestFit="1" customWidth="1"/>
    <col min="32" max="36" width="10.83203125" customWidth="1"/>
    <col min="37" max="37" width="20.83203125" bestFit="1" customWidth="1"/>
    <col min="38" max="38" width="25.1640625" customWidth="1"/>
    <col min="39" max="41" width="10.83203125" customWidth="1"/>
    <col min="42" max="42" width="18.5" bestFit="1" customWidth="1"/>
    <col min="43" max="50" width="10.83203125" customWidth="1"/>
    <col min="51" max="51" width="20.5" bestFit="1" customWidth="1"/>
    <col min="52" max="53" width="10.83203125" customWidth="1"/>
    <col min="54" max="54" width="14.1640625" bestFit="1" customWidth="1"/>
    <col min="55" max="55" width="18" customWidth="1"/>
    <col min="56" max="56" width="14" style="13" customWidth="1"/>
    <col min="57" max="57" width="19.5" bestFit="1" customWidth="1"/>
    <col min="58" max="58" width="14.1640625" bestFit="1" customWidth="1"/>
    <col min="59" max="59" width="14" bestFit="1" customWidth="1"/>
    <col min="60" max="60" width="18.5" bestFit="1" customWidth="1"/>
    <col min="61" max="61" width="20.83203125" bestFit="1" customWidth="1"/>
    <col min="62" max="62" width="23.5" bestFit="1" customWidth="1"/>
    <col min="63" max="63" width="19.83203125" bestFit="1" customWidth="1"/>
    <col min="64" max="64" width="20.5" bestFit="1" customWidth="1"/>
    <col min="65" max="90" width="11" customWidth="1"/>
    <col min="91" max="91" width="19" bestFit="1" customWidth="1"/>
    <col min="92" max="101" width="11" customWidth="1"/>
  </cols>
  <sheetData>
    <row r="1" spans="1:102">
      <c r="C1" s="22">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1">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c r="A2" s="66" t="s">
        <v>0</v>
      </c>
      <c r="B2" s="66" t="s">
        <v>1</v>
      </c>
      <c r="C2" s="66" t="s">
        <v>2</v>
      </c>
      <c r="D2" s="66" t="s">
        <v>3</v>
      </c>
      <c r="E2" s="66" t="s">
        <v>4</v>
      </c>
      <c r="F2" s="66" t="s">
        <v>5</v>
      </c>
      <c r="G2" s="66" t="s">
        <v>6</v>
      </c>
      <c r="H2" s="66" t="s">
        <v>7</v>
      </c>
      <c r="I2" s="66" t="s">
        <v>8</v>
      </c>
      <c r="J2" s="66" t="s">
        <v>9</v>
      </c>
      <c r="K2" s="66" t="s">
        <v>10</v>
      </c>
      <c r="L2" s="66" t="s">
        <v>11</v>
      </c>
      <c r="M2" s="66" t="s">
        <v>12</v>
      </c>
      <c r="N2" s="66" t="s">
        <v>13</v>
      </c>
      <c r="O2" s="66" t="s">
        <v>14</v>
      </c>
      <c r="P2" s="66" t="s">
        <v>15</v>
      </c>
      <c r="Q2" s="66" t="s">
        <v>16</v>
      </c>
      <c r="R2" s="66" t="s">
        <v>17</v>
      </c>
      <c r="S2" s="66" t="s">
        <v>18</v>
      </c>
      <c r="T2" s="66" t="s">
        <v>19</v>
      </c>
      <c r="U2" s="66" t="s">
        <v>20</v>
      </c>
      <c r="V2" s="66" t="s">
        <v>21</v>
      </c>
      <c r="W2" s="66" t="s">
        <v>22</v>
      </c>
      <c r="X2" s="66" t="s">
        <v>23</v>
      </c>
      <c r="Y2" s="66" t="s">
        <v>24</v>
      </c>
      <c r="Z2" s="66" t="s">
        <v>25</v>
      </c>
      <c r="AA2" s="66" t="s">
        <v>26</v>
      </c>
      <c r="AB2" s="66" t="s">
        <v>27</v>
      </c>
      <c r="AC2" s="66" t="s">
        <v>28</v>
      </c>
      <c r="AD2" s="66" t="s">
        <v>29</v>
      </c>
      <c r="AE2" s="66" t="s">
        <v>30</v>
      </c>
      <c r="AF2" s="66" t="s">
        <v>31</v>
      </c>
      <c r="AG2" s="66" t="s">
        <v>32</v>
      </c>
      <c r="AH2" s="66" t="s">
        <v>33</v>
      </c>
      <c r="AI2" s="66" t="s">
        <v>34</v>
      </c>
      <c r="AJ2" s="66" t="s">
        <v>35</v>
      </c>
      <c r="AK2" s="66" t="s">
        <v>36</v>
      </c>
      <c r="AL2" s="67" t="s">
        <v>37</v>
      </c>
      <c r="AM2" s="67" t="s">
        <v>38</v>
      </c>
      <c r="AN2" s="67" t="s">
        <v>39</v>
      </c>
      <c r="AO2" s="67" t="s">
        <v>40</v>
      </c>
      <c r="AP2" s="66" t="s">
        <v>41</v>
      </c>
      <c r="AQ2" s="67" t="s">
        <v>42</v>
      </c>
      <c r="AR2" s="67" t="s">
        <v>43</v>
      </c>
      <c r="AS2" s="67" t="s">
        <v>44</v>
      </c>
      <c r="AT2" s="67" t="s">
        <v>45</v>
      </c>
      <c r="AU2" s="67" t="s">
        <v>46</v>
      </c>
      <c r="AV2" s="67" t="s">
        <v>47</v>
      </c>
      <c r="AW2" s="67" t="s">
        <v>48</v>
      </c>
      <c r="AX2" s="66" t="s">
        <v>49</v>
      </c>
      <c r="AY2" s="66" t="s">
        <v>50</v>
      </c>
      <c r="AZ2" s="67" t="s">
        <v>51</v>
      </c>
      <c r="BA2" s="67" t="s">
        <v>52</v>
      </c>
      <c r="BB2" s="70" t="s">
        <v>53</v>
      </c>
      <c r="BC2" s="66" t="s">
        <v>54</v>
      </c>
      <c r="BD2" s="66" t="s">
        <v>55</v>
      </c>
      <c r="BE2" s="66" t="s">
        <v>56</v>
      </c>
      <c r="BF2" s="66" t="s">
        <v>57</v>
      </c>
      <c r="BG2" s="66" t="s">
        <v>58</v>
      </c>
      <c r="BH2" s="66" t="s">
        <v>59</v>
      </c>
      <c r="BI2" s="66" t="s">
        <v>60</v>
      </c>
      <c r="BJ2" s="66" t="s">
        <v>61</v>
      </c>
      <c r="BK2" s="66" t="s">
        <v>62</v>
      </c>
      <c r="BL2" s="66" t="s">
        <v>63</v>
      </c>
      <c r="BM2" s="66" t="s">
        <v>64</v>
      </c>
      <c r="BN2" s="66" t="s">
        <v>65</v>
      </c>
      <c r="BO2" s="66" t="s">
        <v>66</v>
      </c>
      <c r="BP2" s="66" t="s">
        <v>67</v>
      </c>
      <c r="BQ2" s="66" t="s">
        <v>68</v>
      </c>
      <c r="BR2" s="66" t="s">
        <v>69</v>
      </c>
      <c r="BS2" s="66" t="s">
        <v>70</v>
      </c>
      <c r="BT2" s="66" t="s">
        <v>71</v>
      </c>
      <c r="BU2" s="66" t="s">
        <v>72</v>
      </c>
      <c r="BV2" s="66" t="s">
        <v>73</v>
      </c>
      <c r="BW2" s="66" t="s">
        <v>74</v>
      </c>
      <c r="BX2" s="66" t="s">
        <v>75</v>
      </c>
      <c r="BY2" s="66" t="s">
        <v>76</v>
      </c>
      <c r="BZ2" s="66" t="s">
        <v>77</v>
      </c>
      <c r="CA2" s="66" t="s">
        <v>78</v>
      </c>
      <c r="CB2" s="66" t="s">
        <v>79</v>
      </c>
      <c r="CC2" s="66" t="s">
        <v>80</v>
      </c>
      <c r="CD2" s="66" t="s">
        <v>81</v>
      </c>
      <c r="CE2" s="66" t="s">
        <v>82</v>
      </c>
      <c r="CF2" s="66" t="s">
        <v>83</v>
      </c>
      <c r="CG2" s="66" t="s">
        <v>84</v>
      </c>
      <c r="CH2" s="66" t="s">
        <v>85</v>
      </c>
      <c r="CI2" s="66" t="s">
        <v>86</v>
      </c>
      <c r="CJ2" s="66" t="s">
        <v>87</v>
      </c>
      <c r="CK2" s="66" t="s">
        <v>88</v>
      </c>
      <c r="CL2" s="66" t="s">
        <v>89</v>
      </c>
      <c r="CM2" s="66" t="s">
        <v>90</v>
      </c>
      <c r="CN2" s="66" t="s">
        <v>91</v>
      </c>
      <c r="CO2" s="66" t="s">
        <v>92</v>
      </c>
      <c r="CP2" s="66" t="s">
        <v>93</v>
      </c>
      <c r="CQ2" s="66" t="s">
        <v>94</v>
      </c>
      <c r="CR2" s="66" t="s">
        <v>95</v>
      </c>
      <c r="CS2" s="66" t="s">
        <v>96</v>
      </c>
      <c r="CT2" s="66" t="s">
        <v>97</v>
      </c>
      <c r="CU2" s="66" t="s">
        <v>98</v>
      </c>
      <c r="CV2" t="s">
        <v>216</v>
      </c>
      <c r="CW2" t="s">
        <v>211</v>
      </c>
      <c r="CX2" t="s">
        <v>212</v>
      </c>
    </row>
    <row r="3" spans="1:102">
      <c r="AL3" s="6"/>
      <c r="AM3" s="6"/>
      <c r="AN3" s="6"/>
      <c r="AO3" s="6"/>
      <c r="AQ3" s="6"/>
      <c r="AR3" s="6"/>
      <c r="AS3" s="6"/>
      <c r="AT3" s="6"/>
      <c r="AU3" s="6"/>
      <c r="AV3" s="6"/>
      <c r="AW3" s="6"/>
      <c r="AZ3" s="6"/>
      <c r="BA3" s="6"/>
      <c r="BB3" s="71"/>
      <c r="BD3"/>
      <c r="BG3" s="6"/>
    </row>
    <row r="4" spans="1:102">
      <c r="AL4" s="6"/>
      <c r="AM4" s="6"/>
      <c r="AN4" s="6"/>
      <c r="AO4" s="6"/>
      <c r="AQ4" s="6"/>
      <c r="AR4" s="6"/>
      <c r="AS4" s="6"/>
      <c r="AT4" s="6"/>
      <c r="AU4" s="6"/>
      <c r="AV4" s="6"/>
      <c r="AW4" s="6"/>
      <c r="AZ4" s="6"/>
      <c r="BA4" s="6"/>
      <c r="BB4" s="71"/>
      <c r="BD4"/>
      <c r="BG4" s="6"/>
    </row>
  </sheetData>
  <phoneticPr fontId="23"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2"/>
  <sheetViews>
    <sheetView showGridLines="0" topLeftCell="A8" zoomScale="80" zoomScaleNormal="80" workbookViewId="0">
      <selection activeCell="F18" sqref="C18:G28"/>
    </sheetView>
  </sheetViews>
  <sheetFormatPr baseColWidth="10" defaultColWidth="0" defaultRowHeight="14.5" customHeight="1" zeroHeight="1"/>
  <cols>
    <col min="1" max="1" width="2.5" customWidth="1"/>
    <col min="2" max="2" width="4.5" customWidth="1"/>
    <col min="3" max="3" width="30.5" customWidth="1"/>
    <col min="4" max="4" width="30.1640625" customWidth="1"/>
    <col min="5" max="5" width="2" customWidth="1"/>
    <col min="6" max="6" width="30.1640625" customWidth="1"/>
    <col min="7" max="7" width="30.5" customWidth="1"/>
    <col min="8" max="8" width="3.5" customWidth="1"/>
    <col min="9" max="15" width="11.5" customWidth="1"/>
    <col min="16" max="16384" width="11.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77" t="s">
        <v>132</v>
      </c>
      <c r="D15" s="77"/>
    </row>
    <row r="16" spans="3:4" ht="15" customHeight="1">
      <c r="C16" s="77"/>
      <c r="D16" s="77"/>
    </row>
    <row r="17" spans="3:9" ht="28.5" customHeight="1">
      <c r="C17" s="2"/>
    </row>
    <row r="18" spans="3:9" ht="15" customHeight="1">
      <c r="C18" s="84" t="s">
        <v>221</v>
      </c>
      <c r="D18" s="84"/>
      <c r="E18" s="3"/>
      <c r="F18" s="84" t="s">
        <v>219</v>
      </c>
      <c r="G18" s="84"/>
    </row>
    <row r="19" spans="3:9" ht="30.75" customHeight="1">
      <c r="C19" s="84"/>
      <c r="D19" s="84"/>
      <c r="E19" s="3"/>
      <c r="F19" s="84"/>
      <c r="G19" s="84"/>
    </row>
    <row r="20" spans="3:9" ht="30.75" customHeight="1">
      <c r="C20" s="84"/>
      <c r="D20" s="84"/>
      <c r="E20" s="3"/>
      <c r="F20" s="84"/>
      <c r="G20" s="84"/>
    </row>
    <row r="21" spans="3:9" ht="16">
      <c r="C21" s="84"/>
      <c r="D21" s="84"/>
      <c r="E21" s="3"/>
      <c r="F21" s="84"/>
      <c r="G21" s="84"/>
    </row>
    <row r="22" spans="3:9" ht="16">
      <c r="C22" s="84"/>
      <c r="D22" s="84"/>
      <c r="E22" s="3"/>
      <c r="F22" s="84"/>
      <c r="G22" s="84"/>
    </row>
    <row r="23" spans="3:9" ht="16">
      <c r="C23" s="84"/>
      <c r="D23" s="84"/>
      <c r="E23" s="3"/>
      <c r="F23" s="84"/>
      <c r="G23" s="84"/>
    </row>
    <row r="24" spans="3:9" ht="16">
      <c r="C24" s="57"/>
      <c r="D24" s="57"/>
      <c r="E24" s="3"/>
      <c r="F24" s="84"/>
      <c r="G24" s="84"/>
    </row>
    <row r="25" spans="3:9" ht="16">
      <c r="C25" s="57"/>
      <c r="D25" s="57"/>
      <c r="E25" s="3"/>
      <c r="F25" s="84"/>
      <c r="G25" s="84"/>
    </row>
    <row r="26" spans="3:9" ht="16">
      <c r="C26" s="57"/>
      <c r="D26" s="57"/>
      <c r="E26" s="3"/>
      <c r="F26" s="84"/>
      <c r="G26" s="84"/>
    </row>
    <row r="27" spans="3:9" ht="16">
      <c r="C27" s="57"/>
      <c r="D27" s="57"/>
      <c r="E27" s="3"/>
      <c r="F27" s="84"/>
      <c r="G27" s="84"/>
    </row>
    <row r="28" spans="3:9" ht="16">
      <c r="C28" s="57"/>
      <c r="D28" s="57"/>
      <c r="E28" s="3"/>
      <c r="F28" s="84"/>
      <c r="G28" s="84"/>
    </row>
    <row r="29" spans="3:9" ht="48">
      <c r="C29" s="20" t="s">
        <v>133</v>
      </c>
      <c r="D29" s="20" t="s">
        <v>134</v>
      </c>
      <c r="E29" s="79" t="s">
        <v>135</v>
      </c>
      <c r="F29" s="79"/>
      <c r="G29" s="20" t="s">
        <v>136</v>
      </c>
    </row>
    <row r="30" spans="3:9" ht="42" customHeight="1">
      <c r="C30" s="21">
        <v>0</v>
      </c>
      <c r="D30" s="21">
        <v>0</v>
      </c>
      <c r="E30" s="78">
        <v>0</v>
      </c>
      <c r="F30" s="78"/>
      <c r="G30" s="21">
        <v>0</v>
      </c>
    </row>
    <row r="31" spans="3:9" ht="30.75" customHeight="1">
      <c r="C31" s="76" t="s">
        <v>203</v>
      </c>
      <c r="D31" s="76"/>
      <c r="E31" s="76"/>
      <c r="F31" s="76"/>
      <c r="G31" s="76"/>
      <c r="I31" s="1"/>
    </row>
    <row r="32" spans="3:9" ht="27" customHeight="1">
      <c r="C32" s="80"/>
      <c r="D32" s="80"/>
      <c r="E32" s="80"/>
      <c r="F32" s="80"/>
      <c r="G32" s="80"/>
    </row>
    <row r="33" ht="15" hidden="1"/>
    <row r="34" ht="15" hidden="1"/>
    <row r="35" ht="15" hidden="1"/>
    <row r="41" ht="15" hidden="1"/>
    <row r="42" ht="31.25" hidden="1" customHeight="1"/>
  </sheetData>
  <mergeCells count="7">
    <mergeCell ref="C31:G31"/>
    <mergeCell ref="C15:D16"/>
    <mergeCell ref="E30:F30"/>
    <mergeCell ref="E29:F29"/>
    <mergeCell ref="C32:G32"/>
    <mergeCell ref="C18:D23"/>
    <mergeCell ref="F18:G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90" zoomScaleNormal="90" workbookViewId="0">
      <pane xSplit="2" ySplit="4" topLeftCell="F5" activePane="bottomRight" state="frozen"/>
      <selection activeCell="C1" sqref="C1"/>
      <selection pane="topRight" activeCell="E1" sqref="E1"/>
      <selection pane="bottomLeft" activeCell="C5" sqref="C5"/>
      <selection pane="bottomRight" activeCell="D5" sqref="D5"/>
    </sheetView>
  </sheetViews>
  <sheetFormatPr baseColWidth="10" defaultColWidth="11.5" defaultRowHeight="15"/>
  <cols>
    <col min="1" max="2" width="2.1640625" style="13" customWidth="1"/>
    <col min="3" max="3" width="4.5" style="32" customWidth="1"/>
    <col min="4" max="4" width="19.5" style="13" customWidth="1"/>
    <col min="5" max="5" width="22.5" style="13" bestFit="1" customWidth="1"/>
    <col min="6" max="6" width="14" style="13" customWidth="1"/>
    <col min="7" max="7" width="16.83203125" style="13" customWidth="1"/>
    <col min="8" max="8" width="15" style="13" customWidth="1"/>
    <col min="9" max="9" width="15.6640625" style="24" customWidth="1"/>
    <col min="10" max="10" width="14" style="13" bestFit="1" customWidth="1"/>
    <col min="11" max="11" width="22.6640625" style="13" customWidth="1"/>
    <col min="12" max="12" width="26.5" style="13" customWidth="1"/>
    <col min="13" max="13" width="21.5" style="13" bestFit="1" customWidth="1"/>
    <col min="14" max="14" width="27.1640625" style="31" bestFit="1" customWidth="1"/>
    <col min="15" max="18" width="11.5" style="13"/>
    <col min="19" max="19" width="11.5" style="13" customWidth="1"/>
    <col min="20" max="21" width="14.83203125" style="13" customWidth="1"/>
    <col min="22" max="22" width="5.5" style="13" customWidth="1"/>
    <col min="23" max="24" width="10.83203125" style="13" customWidth="1"/>
    <col min="25" max="25" width="14.5" style="13" customWidth="1"/>
    <col min="26" max="16384" width="11.5" style="13"/>
  </cols>
  <sheetData>
    <row r="1" spans="1:28">
      <c r="T1" s="23" t="s">
        <v>186</v>
      </c>
      <c r="U1" s="24">
        <f ca="1">TODAY()</f>
        <v>45386</v>
      </c>
    </row>
    <row r="2" spans="1:28" ht="16" thickBot="1">
      <c r="T2" s="25"/>
      <c r="U2" s="26"/>
      <c r="Y2" s="29"/>
    </row>
    <row r="3" spans="1:28" s="15" customFormat="1" ht="62">
      <c r="B3" s="14" t="s">
        <v>187</v>
      </c>
      <c r="C3" s="33"/>
      <c r="I3" s="34"/>
      <c r="N3" s="35"/>
      <c r="Q3" s="81" t="s">
        <v>188</v>
      </c>
      <c r="R3" s="82"/>
      <c r="S3" s="82"/>
      <c r="T3" s="83"/>
      <c r="W3" s="23"/>
      <c r="X3" s="24"/>
      <c r="Y3" s="13"/>
      <c r="Z3" s="13"/>
      <c r="AA3" s="13"/>
      <c r="AB3" s="13"/>
    </row>
    <row r="4" spans="1:28" ht="56">
      <c r="D4" s="13" t="s">
        <v>0</v>
      </c>
      <c r="E4" s="13" t="s">
        <v>37</v>
      </c>
      <c r="F4" s="13" t="s">
        <v>52</v>
      </c>
      <c r="G4" s="13" t="s">
        <v>93</v>
      </c>
      <c r="H4" s="13" t="s">
        <v>39</v>
      </c>
      <c r="I4" s="24" t="s">
        <v>53</v>
      </c>
      <c r="J4" s="13" t="s">
        <v>54</v>
      </c>
      <c r="K4" s="36" t="s">
        <v>193</v>
      </c>
      <c r="L4" s="36" t="s">
        <v>195</v>
      </c>
      <c r="M4" s="36" t="s">
        <v>39</v>
      </c>
      <c r="N4" s="37" t="s">
        <v>53</v>
      </c>
      <c r="O4" s="36" t="s">
        <v>196</v>
      </c>
      <c r="P4" s="36" t="s">
        <v>194</v>
      </c>
      <c r="Q4" s="36" t="s">
        <v>190</v>
      </c>
      <c r="R4" s="38"/>
      <c r="W4" s="27"/>
      <c r="X4" s="28"/>
      <c r="Y4" s="30" t="s">
        <v>213</v>
      </c>
    </row>
    <row r="5" spans="1:28">
      <c r="C5" s="32">
        <v>1</v>
      </c>
      <c r="D5" s="13" t="s">
        <v>220</v>
      </c>
      <c r="E5" s="24" t="s">
        <v>220</v>
      </c>
      <c r="F5" s="24" t="s">
        <v>220</v>
      </c>
      <c r="G5" s="13" t="s">
        <v>220</v>
      </c>
      <c r="H5" s="24" t="s">
        <v>220</v>
      </c>
      <c r="I5" s="13" t="s">
        <v>220</v>
      </c>
      <c r="J5" s="13" t="s">
        <v>220</v>
      </c>
      <c r="K5" s="39" t="str">
        <f>+J5</f>
        <v>(en blanco)</v>
      </c>
      <c r="L5" s="40" t="e">
        <f>NETWORKDAYS.INTL(H5,F5,1,$Y$5:$Y$25)</f>
        <v>#VALUE!</v>
      </c>
      <c r="M5" s="41" t="str">
        <f>+H5</f>
        <v>(en blanco)</v>
      </c>
      <c r="N5" s="42" t="str">
        <f>+I5</f>
        <v>(en blanco)</v>
      </c>
      <c r="O5" s="43">
        <v>10</v>
      </c>
      <c r="P5" s="59" t="e">
        <f>WORKDAY(M5,O5,Y$7:Y$25)</f>
        <v>#VALUE!</v>
      </c>
      <c r="Q5" s="60" t="e">
        <f>NETWORKDAYS.INTL(H5,N5,1,Y5:Y25)</f>
        <v>#VALUE!</v>
      </c>
      <c r="R5" s="17"/>
      <c r="Y5" s="62">
        <v>45268</v>
      </c>
    </row>
    <row r="6" spans="1:28">
      <c r="C6" s="32">
        <v>2</v>
      </c>
      <c r="D6"/>
      <c r="E6"/>
      <c r="F6"/>
      <c r="G6"/>
      <c r="H6"/>
      <c r="I6"/>
      <c r="J6"/>
      <c r="K6" s="39">
        <f t="shared" ref="K6:K11" si="0">+J6</f>
        <v>0</v>
      </c>
      <c r="L6" s="40">
        <f t="shared" ref="L6:L11" si="1">NETWORKDAYS.INTL(H6,F6,1,$Y$5:$Y$25)</f>
        <v>0</v>
      </c>
      <c r="M6" s="41">
        <f t="shared" ref="M6:M11" si="2">+H6</f>
        <v>0</v>
      </c>
      <c r="N6" s="42">
        <f t="shared" ref="N6:N9" si="3">+I6</f>
        <v>0</v>
      </c>
      <c r="O6" s="43">
        <v>10</v>
      </c>
      <c r="P6" s="59">
        <f t="shared" ref="P6:P11" si="4">WORKDAY(M6,O6,Y$7:Y$25)</f>
        <v>13</v>
      </c>
      <c r="Q6" s="60">
        <f t="shared" ref="Q6:Q11" si="5">NETWORKDAYS.INTL(H6,N6,1,Y6:Y26)</f>
        <v>0</v>
      </c>
      <c r="R6" s="16"/>
      <c r="Y6" s="62">
        <v>45285</v>
      </c>
    </row>
    <row r="7" spans="1:28">
      <c r="C7" s="32">
        <v>3</v>
      </c>
      <c r="D7"/>
      <c r="E7"/>
      <c r="F7"/>
      <c r="G7"/>
      <c r="H7"/>
      <c r="I7"/>
      <c r="J7"/>
      <c r="K7" s="39">
        <f t="shared" si="0"/>
        <v>0</v>
      </c>
      <c r="L7" s="40">
        <f t="shared" si="1"/>
        <v>0</v>
      </c>
      <c r="M7" s="41">
        <f t="shared" si="2"/>
        <v>0</v>
      </c>
      <c r="N7" s="42">
        <f t="shared" si="3"/>
        <v>0</v>
      </c>
      <c r="O7" s="43">
        <v>10</v>
      </c>
      <c r="P7" s="59">
        <f t="shared" si="4"/>
        <v>13</v>
      </c>
      <c r="Q7" s="60">
        <f t="shared" si="5"/>
        <v>0</v>
      </c>
      <c r="R7" s="17"/>
      <c r="Y7" s="61">
        <v>45292</v>
      </c>
    </row>
    <row r="8" spans="1:28">
      <c r="C8" s="32">
        <v>4</v>
      </c>
      <c r="D8"/>
      <c r="E8"/>
      <c r="F8"/>
      <c r="G8"/>
      <c r="H8"/>
      <c r="I8"/>
      <c r="J8"/>
      <c r="K8" s="39">
        <f t="shared" si="0"/>
        <v>0</v>
      </c>
      <c r="L8" s="40">
        <f t="shared" si="1"/>
        <v>0</v>
      </c>
      <c r="M8" s="41">
        <f t="shared" si="2"/>
        <v>0</v>
      </c>
      <c r="N8" s="42">
        <f t="shared" si="3"/>
        <v>0</v>
      </c>
      <c r="O8" s="43">
        <v>10</v>
      </c>
      <c r="P8" s="59">
        <f t="shared" si="4"/>
        <v>13</v>
      </c>
      <c r="Q8" s="60">
        <f t="shared" si="5"/>
        <v>0</v>
      </c>
      <c r="R8" s="17"/>
      <c r="Y8" s="61">
        <v>45299</v>
      </c>
    </row>
    <row r="9" spans="1:28" s="45" customFormat="1">
      <c r="C9" s="32">
        <v>5</v>
      </c>
      <c r="D9"/>
      <c r="E9"/>
      <c r="F9"/>
      <c r="G9"/>
      <c r="H9"/>
      <c r="I9"/>
      <c r="J9"/>
      <c r="K9" s="39">
        <f t="shared" si="0"/>
        <v>0</v>
      </c>
      <c r="L9" s="40">
        <f t="shared" si="1"/>
        <v>0</v>
      </c>
      <c r="M9" s="41">
        <f t="shared" si="2"/>
        <v>0</v>
      </c>
      <c r="N9" s="42">
        <f t="shared" si="3"/>
        <v>0</v>
      </c>
      <c r="O9" s="43">
        <v>10</v>
      </c>
      <c r="P9" s="59">
        <f t="shared" si="4"/>
        <v>13</v>
      </c>
      <c r="Q9" s="60">
        <f t="shared" si="5"/>
        <v>0</v>
      </c>
      <c r="R9" s="46"/>
      <c r="Y9" s="61">
        <v>45376</v>
      </c>
    </row>
    <row r="10" spans="1:28" s="45" customFormat="1">
      <c r="C10" s="32">
        <v>6</v>
      </c>
      <c r="D10"/>
      <c r="E10"/>
      <c r="F10"/>
      <c r="G10"/>
      <c r="H10"/>
      <c r="I10"/>
      <c r="J10"/>
      <c r="K10" s="39">
        <f t="shared" si="0"/>
        <v>0</v>
      </c>
      <c r="L10" s="40">
        <f t="shared" si="1"/>
        <v>0</v>
      </c>
      <c r="M10" s="41">
        <f t="shared" si="2"/>
        <v>0</v>
      </c>
      <c r="N10" s="42"/>
      <c r="O10" s="43">
        <v>10</v>
      </c>
      <c r="P10" s="59">
        <f t="shared" si="4"/>
        <v>13</v>
      </c>
      <c r="Q10" s="60">
        <f t="shared" si="5"/>
        <v>0</v>
      </c>
      <c r="Y10" s="61">
        <v>45379</v>
      </c>
    </row>
    <row r="11" spans="1:28" s="45" customFormat="1">
      <c r="A11" s="13"/>
      <c r="B11" s="13"/>
      <c r="C11" s="32">
        <v>7</v>
      </c>
      <c r="D11"/>
      <c r="E11"/>
      <c r="F11"/>
      <c r="G11"/>
      <c r="H11"/>
      <c r="I11"/>
      <c r="J11"/>
      <c r="K11" s="39">
        <f t="shared" si="0"/>
        <v>0</v>
      </c>
      <c r="L11" s="40">
        <f t="shared" si="1"/>
        <v>0</v>
      </c>
      <c r="M11" s="41">
        <f t="shared" si="2"/>
        <v>0</v>
      </c>
      <c r="N11" s="42"/>
      <c r="O11" s="43">
        <v>10</v>
      </c>
      <c r="P11" s="59">
        <f t="shared" si="4"/>
        <v>13</v>
      </c>
      <c r="Q11" s="60">
        <f t="shared" si="5"/>
        <v>0</v>
      </c>
      <c r="R11" s="13"/>
      <c r="S11" s="13"/>
      <c r="Y11" s="61">
        <v>45380</v>
      </c>
    </row>
    <row r="12" spans="1:28" s="45" customFormat="1">
      <c r="A12" s="13"/>
      <c r="B12" s="13"/>
      <c r="C12" s="32">
        <v>8</v>
      </c>
      <c r="D12"/>
      <c r="E12"/>
      <c r="F12"/>
      <c r="G12"/>
      <c r="H12"/>
      <c r="I12"/>
      <c r="J12"/>
      <c r="K12" s="39"/>
      <c r="L12" s="40"/>
      <c r="M12" s="41"/>
      <c r="N12" s="42"/>
      <c r="O12" s="43"/>
      <c r="P12" s="59"/>
      <c r="Q12" s="60"/>
      <c r="R12" s="13"/>
      <c r="S12" s="13"/>
      <c r="Y12" s="61">
        <v>45382</v>
      </c>
    </row>
    <row r="13" spans="1:28">
      <c r="C13" s="32">
        <v>9</v>
      </c>
      <c r="D13"/>
      <c r="E13"/>
      <c r="F13"/>
      <c r="G13"/>
      <c r="H13"/>
      <c r="I13"/>
      <c r="J13"/>
      <c r="K13" s="39"/>
      <c r="L13" s="40"/>
      <c r="M13" s="41"/>
      <c r="N13" s="42"/>
      <c r="O13" s="43"/>
      <c r="P13" s="59"/>
      <c r="Q13" s="60"/>
      <c r="Y13" s="61">
        <v>45413</v>
      </c>
    </row>
    <row r="14" spans="1:28">
      <c r="D14"/>
      <c r="E14"/>
      <c r="F14"/>
      <c r="G14"/>
      <c r="H14"/>
      <c r="I14"/>
      <c r="J14"/>
      <c r="K14" s="39"/>
      <c r="L14" s="40"/>
      <c r="M14" s="41"/>
      <c r="N14" s="42"/>
      <c r="O14" s="43"/>
      <c r="P14" s="59"/>
      <c r="Q14" s="44"/>
      <c r="Y14" s="61">
        <v>45425</v>
      </c>
    </row>
    <row r="15" spans="1:28">
      <c r="Y15" s="61">
        <v>45446</v>
      </c>
    </row>
    <row r="16" spans="1:28">
      <c r="D16" s="13" t="s">
        <v>0</v>
      </c>
      <c r="E16" s="13" t="s">
        <v>37</v>
      </c>
      <c r="F16" s="13" t="s">
        <v>52</v>
      </c>
      <c r="G16" s="13" t="s">
        <v>93</v>
      </c>
      <c r="H16" s="13" t="s">
        <v>39</v>
      </c>
      <c r="I16" s="24" t="s">
        <v>53</v>
      </c>
      <c r="J16" s="13" t="s">
        <v>54</v>
      </c>
      <c r="K16" s="55" t="s">
        <v>83</v>
      </c>
      <c r="L16" s="55" t="s">
        <v>82</v>
      </c>
      <c r="M16" s="13" t="s">
        <v>16</v>
      </c>
      <c r="N16" t="s">
        <v>205</v>
      </c>
      <c r="Y16" s="61">
        <v>45453</v>
      </c>
    </row>
    <row r="17" spans="2:25">
      <c r="C17" s="32">
        <v>1</v>
      </c>
      <c r="D17" s="13" t="s">
        <v>220</v>
      </c>
      <c r="E17" s="24" t="s">
        <v>220</v>
      </c>
      <c r="F17" s="24" t="s">
        <v>220</v>
      </c>
      <c r="G17" s="13" t="s">
        <v>220</v>
      </c>
      <c r="H17" s="24" t="s">
        <v>220</v>
      </c>
      <c r="I17" s="24" t="s">
        <v>220</v>
      </c>
      <c r="J17" s="13" t="s">
        <v>220</v>
      </c>
      <c r="K17" s="13" t="s">
        <v>220</v>
      </c>
      <c r="L17" s="13" t="s">
        <v>220</v>
      </c>
      <c r="M17" s="13" t="s">
        <v>220</v>
      </c>
      <c r="N17" s="47" t="s">
        <v>204</v>
      </c>
      <c r="O17" s="54" t="s">
        <v>210</v>
      </c>
      <c r="Y17" s="61">
        <v>45474</v>
      </c>
    </row>
    <row r="18" spans="2:25">
      <c r="C18" s="32">
        <v>2</v>
      </c>
      <c r="D18"/>
      <c r="E18"/>
      <c r="F18"/>
      <c r="G18"/>
      <c r="H18"/>
      <c r="I18"/>
      <c r="J18"/>
      <c r="K18"/>
      <c r="L18"/>
      <c r="M18"/>
      <c r="N18"/>
      <c r="Y18" s="61">
        <v>45493</v>
      </c>
    </row>
    <row r="19" spans="2:25">
      <c r="C19" s="32">
        <v>3</v>
      </c>
      <c r="D19"/>
      <c r="E19"/>
      <c r="F19"/>
      <c r="G19"/>
      <c r="H19"/>
      <c r="I19"/>
      <c r="J19"/>
      <c r="K19"/>
      <c r="L19"/>
      <c r="M19"/>
      <c r="Y19" s="61">
        <v>45511</v>
      </c>
    </row>
    <row r="20" spans="2:25">
      <c r="C20" s="32">
        <v>4</v>
      </c>
      <c r="D20"/>
      <c r="E20"/>
      <c r="F20"/>
      <c r="G20"/>
      <c r="H20"/>
      <c r="I20"/>
      <c r="J20"/>
      <c r="K20"/>
      <c r="L20"/>
      <c r="M20"/>
      <c r="Y20" s="61">
        <v>45523</v>
      </c>
    </row>
    <row r="21" spans="2:25">
      <c r="B21" s="45"/>
      <c r="C21" s="32">
        <v>5</v>
      </c>
      <c r="D21"/>
      <c r="E21"/>
      <c r="F21"/>
      <c r="G21"/>
      <c r="H21"/>
      <c r="I21"/>
      <c r="J21"/>
      <c r="K21"/>
      <c r="L21"/>
      <c r="M21"/>
      <c r="Y21" s="61">
        <v>45579</v>
      </c>
    </row>
    <row r="22" spans="2:25">
      <c r="B22" s="45"/>
      <c r="C22" s="32">
        <v>6</v>
      </c>
      <c r="D22"/>
      <c r="E22"/>
      <c r="F22"/>
      <c r="G22"/>
      <c r="H22"/>
      <c r="I22"/>
      <c r="J22"/>
      <c r="K22"/>
      <c r="L22"/>
      <c r="M22"/>
      <c r="Y22" s="61">
        <v>45600</v>
      </c>
    </row>
    <row r="23" spans="2:25">
      <c r="C23" s="32">
        <v>7</v>
      </c>
      <c r="D23"/>
      <c r="E23"/>
      <c r="F23"/>
      <c r="G23"/>
      <c r="H23"/>
      <c r="I23"/>
      <c r="J23"/>
      <c r="K23"/>
      <c r="L23"/>
      <c r="M23"/>
      <c r="Y23" s="61">
        <v>45607</v>
      </c>
    </row>
    <row r="24" spans="2:25">
      <c r="C24" s="32">
        <v>8</v>
      </c>
      <c r="D24"/>
      <c r="E24"/>
      <c r="F24"/>
      <c r="G24"/>
      <c r="H24"/>
      <c r="I24"/>
      <c r="J24"/>
      <c r="K24"/>
      <c r="L24"/>
      <c r="M24"/>
      <c r="Y24" s="61">
        <v>45634</v>
      </c>
    </row>
    <row r="25" spans="2:25">
      <c r="C25" s="32">
        <v>9</v>
      </c>
      <c r="D25"/>
      <c r="E25"/>
      <c r="F25"/>
      <c r="G25"/>
      <c r="H25"/>
      <c r="I25"/>
      <c r="J25"/>
      <c r="K25"/>
      <c r="L25"/>
      <c r="M25"/>
      <c r="Y25" s="61">
        <v>45651</v>
      </c>
    </row>
    <row r="26" spans="2:25">
      <c r="D26"/>
      <c r="E26"/>
      <c r="F26"/>
      <c r="G26"/>
      <c r="H26"/>
      <c r="I26"/>
      <c r="J26"/>
      <c r="K26"/>
      <c r="L26"/>
      <c r="M26"/>
    </row>
  </sheetData>
  <mergeCells count="1">
    <mergeCell ref="Q3:T3"/>
  </mergeCells>
  <phoneticPr fontId="23" type="noConversion"/>
  <pageMargins left="0.7" right="0.7" top="0.75" bottom="0.75" header="0.3" footer="0.3"/>
  <pageSetup paperSize="9" orientation="portrait"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0"/>
  <sheetViews>
    <sheetView showGridLines="0" topLeftCell="B1" zoomScale="80" zoomScaleNormal="80" workbookViewId="0">
      <selection activeCell="L23" sqref="C14:L23"/>
    </sheetView>
  </sheetViews>
  <sheetFormatPr baseColWidth="10" defaultColWidth="11.5" defaultRowHeight="0" customHeight="1" zeroHeight="1"/>
  <cols>
    <col min="1" max="1" width="2.5" style="85" customWidth="1"/>
    <col min="2" max="2" width="4.5" style="85" customWidth="1"/>
    <col min="3" max="3" width="20" style="85" customWidth="1"/>
    <col min="4" max="7" width="26" style="85" customWidth="1"/>
    <col min="8" max="11" width="11.83203125" style="85" customWidth="1"/>
    <col min="12" max="12" width="79.5" style="85" customWidth="1"/>
    <col min="13" max="13" width="11.5" style="85" customWidth="1"/>
    <col min="14" max="16384" width="11.5" style="85"/>
  </cols>
  <sheetData>
    <row r="1" spans="3:3" ht="14.5" customHeight="1"/>
    <row r="2" spans="3:3" ht="14.5" customHeight="1"/>
    <row r="3" spans="3:3" ht="14.5" customHeight="1"/>
    <row r="4" spans="3:3" ht="1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5" customHeight="1"/>
    <row r="14" spans="3:3" ht="14.5" customHeight="1"/>
    <row r="15" spans="3:3" ht="14.5" customHeight="1"/>
    <row r="16" spans="3:3" ht="33">
      <c r="C16" s="86" t="s">
        <v>137</v>
      </c>
    </row>
    <row r="17" spans="3:12" ht="14.5" customHeight="1"/>
    <row r="18" spans="3:12" ht="14">
      <c r="C18" s="87" t="s">
        <v>223</v>
      </c>
      <c r="D18" s="87"/>
      <c r="E18" s="87"/>
      <c r="F18" s="87"/>
      <c r="G18" s="87"/>
      <c r="H18" s="87"/>
      <c r="I18" s="87"/>
      <c r="J18" s="87"/>
      <c r="K18" s="87"/>
      <c r="L18" s="87"/>
    </row>
    <row r="19" spans="3:12" ht="96" customHeight="1">
      <c r="C19" s="87"/>
      <c r="D19" s="87"/>
      <c r="E19" s="87"/>
      <c r="F19" s="87"/>
      <c r="G19" s="87"/>
      <c r="H19" s="87"/>
      <c r="I19" s="87"/>
      <c r="J19" s="87"/>
      <c r="K19" s="87"/>
      <c r="L19" s="87"/>
    </row>
    <row r="20" spans="3:12" ht="65.25" customHeight="1">
      <c r="C20" s="88" t="s">
        <v>191</v>
      </c>
      <c r="D20" s="88"/>
      <c r="E20" s="88"/>
      <c r="F20" s="88"/>
      <c r="G20" s="88"/>
      <c r="H20" s="88"/>
      <c r="I20" s="88"/>
      <c r="J20" s="88"/>
      <c r="K20" s="88"/>
      <c r="L20" s="88"/>
    </row>
    <row r="21" spans="3:12" ht="100.5" customHeight="1">
      <c r="C21" s="89" t="s">
        <v>224</v>
      </c>
      <c r="D21" s="90" t="s">
        <v>225</v>
      </c>
      <c r="E21" s="90" t="s">
        <v>226</v>
      </c>
      <c r="F21" s="90" t="s">
        <v>227</v>
      </c>
      <c r="G21" s="91" t="s">
        <v>189</v>
      </c>
      <c r="H21" s="92" t="s">
        <v>228</v>
      </c>
      <c r="I21" s="92"/>
      <c r="J21" s="92" t="s">
        <v>229</v>
      </c>
      <c r="K21" s="92"/>
      <c r="L21" s="93" t="s">
        <v>192</v>
      </c>
    </row>
    <row r="22" spans="3:12" ht="32" customHeight="1">
      <c r="C22" s="94">
        <f>+'base Solicitudes de Información'!B20</f>
        <v>0</v>
      </c>
      <c r="D22" s="95">
        <v>0</v>
      </c>
      <c r="E22" s="95">
        <v>0</v>
      </c>
      <c r="F22" s="95">
        <v>0</v>
      </c>
      <c r="G22" s="95">
        <v>0</v>
      </c>
      <c r="H22" s="96">
        <v>0</v>
      </c>
      <c r="I22" s="97"/>
      <c r="J22" s="96">
        <v>0</v>
      </c>
      <c r="K22" s="97"/>
      <c r="L22" s="98">
        <v>0</v>
      </c>
    </row>
    <row r="23" spans="3:12" ht="23.25" customHeight="1">
      <c r="C23" s="99"/>
      <c r="D23" s="100"/>
      <c r="E23" s="100"/>
      <c r="F23" s="100"/>
      <c r="G23" s="100"/>
      <c r="H23" s="101"/>
      <c r="I23" s="102"/>
      <c r="J23" s="99"/>
      <c r="K23" s="99"/>
      <c r="L23" s="103"/>
    </row>
    <row r="24" spans="3:12" ht="35" customHeight="1">
      <c r="C24" s="104" t="s">
        <v>138</v>
      </c>
      <c r="D24" s="104"/>
      <c r="E24" s="105"/>
      <c r="F24" s="105"/>
      <c r="G24" s="105"/>
      <c r="H24" s="105"/>
      <c r="I24" s="105"/>
      <c r="J24" s="105"/>
      <c r="K24" s="105"/>
      <c r="L24" s="105"/>
    </row>
    <row r="25" spans="3:12" ht="33" customHeight="1">
      <c r="C25" s="87" t="s">
        <v>230</v>
      </c>
      <c r="D25" s="87"/>
      <c r="E25" s="87"/>
      <c r="F25" s="87"/>
      <c r="G25" s="87"/>
      <c r="H25" s="87"/>
      <c r="I25" s="87"/>
      <c r="J25" s="87"/>
      <c r="K25" s="87"/>
      <c r="L25" s="87"/>
    </row>
    <row r="26" spans="3:12" ht="33.75" customHeight="1">
      <c r="C26" s="87"/>
      <c r="D26" s="87"/>
      <c r="E26" s="87"/>
      <c r="F26" s="87"/>
      <c r="G26" s="87"/>
      <c r="H26" s="87"/>
      <c r="I26" s="87"/>
      <c r="J26" s="87"/>
      <c r="K26" s="87"/>
      <c r="L26" s="87"/>
    </row>
    <row r="27" spans="3:12" ht="14">
      <c r="C27" s="106"/>
      <c r="D27" s="106"/>
      <c r="E27" s="106"/>
      <c r="F27" s="106"/>
      <c r="G27" s="106"/>
      <c r="H27" s="106"/>
      <c r="I27" s="106"/>
      <c r="J27" s="106"/>
      <c r="K27" s="106"/>
      <c r="L27" s="106"/>
    </row>
    <row r="28" spans="3:12" ht="89.25" customHeight="1">
      <c r="C28" s="107" t="s">
        <v>231</v>
      </c>
      <c r="D28" s="107"/>
      <c r="E28" s="107"/>
      <c r="F28" s="107"/>
      <c r="G28" s="107"/>
      <c r="H28" s="107"/>
      <c r="I28" s="107"/>
      <c r="J28" s="107"/>
      <c r="K28" s="107"/>
      <c r="L28" s="107"/>
    </row>
    <row r="29" spans="3:12" ht="15">
      <c r="L29" s="108" t="s">
        <v>232</v>
      </c>
    </row>
    <row r="30" spans="3:12" ht="14"/>
    <row r="31" spans="3:12" ht="14" hidden="1"/>
    <row r="32" spans="3:12" ht="14.5" customHeight="1"/>
    <row r="33" s="85" customFormat="1" ht="14.5" customHeight="1"/>
    <row r="34" s="85" customFormat="1" ht="14.5" customHeight="1"/>
    <row r="35" s="85" customFormat="1" ht="14.5" customHeight="1"/>
    <row r="36" s="85" customFormat="1" ht="14.5" customHeight="1"/>
    <row r="37" s="85" customFormat="1" ht="14.5" customHeight="1"/>
    <row r="38" s="85" customFormat="1" ht="14.5" customHeight="1"/>
    <row r="39" s="85" customFormat="1" ht="14.5" customHeight="1"/>
    <row r="40" s="85" customFormat="1" ht="14.5" customHeight="1"/>
  </sheetData>
  <mergeCells count="9">
    <mergeCell ref="C28:L28"/>
    <mergeCell ref="C24:D24"/>
    <mergeCell ref="C18:L19"/>
    <mergeCell ref="C20:L20"/>
    <mergeCell ref="H21:I21"/>
    <mergeCell ref="J21:K21"/>
    <mergeCell ref="H22:I22"/>
    <mergeCell ref="J22:K22"/>
    <mergeCell ref="C25:L26"/>
  </mergeCells>
  <phoneticPr fontId="23"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D45"/>
  <sheetViews>
    <sheetView zoomScale="80" zoomScaleNormal="80" workbookViewId="0">
      <selection activeCell="D15" sqref="D15:D30"/>
    </sheetView>
  </sheetViews>
  <sheetFormatPr baseColWidth="10" defaultRowHeight="15"/>
  <cols>
    <col min="1" max="1" width="18.5" style="49" bestFit="1" customWidth="1"/>
    <col min="2" max="2" width="24.5" style="22" bestFit="1" customWidth="1"/>
    <col min="3" max="3" width="17" style="1" bestFit="1" customWidth="1"/>
    <col min="4" max="4" width="61.1640625" style="49" customWidth="1"/>
  </cols>
  <sheetData>
    <row r="2" spans="1:4" ht="44">
      <c r="A2" s="65" t="s">
        <v>214</v>
      </c>
    </row>
    <row r="3" spans="1:4" ht="64">
      <c r="A3" s="51" t="s">
        <v>206</v>
      </c>
      <c r="B3" s="63" t="s">
        <v>208</v>
      </c>
    </row>
    <row r="4" spans="1:4">
      <c r="A4" s="48">
        <v>0</v>
      </c>
      <c r="B4" s="22">
        <v>1</v>
      </c>
    </row>
    <row r="5" spans="1:4" ht="16">
      <c r="A5" s="48" t="s">
        <v>207</v>
      </c>
      <c r="B5" s="22">
        <v>1</v>
      </c>
    </row>
    <row r="6" spans="1:4">
      <c r="A6"/>
      <c r="B6"/>
    </row>
    <row r="7" spans="1:4">
      <c r="A7" s="48"/>
    </row>
    <row r="8" spans="1:4">
      <c r="A8" s="48"/>
    </row>
    <row r="9" spans="1:4">
      <c r="A9" s="48"/>
    </row>
    <row r="10" spans="1:4">
      <c r="A10" s="48"/>
    </row>
    <row r="11" spans="1:4">
      <c r="A11"/>
    </row>
    <row r="12" spans="1:4" ht="44">
      <c r="A12" s="65" t="s">
        <v>215</v>
      </c>
    </row>
    <row r="13" spans="1:4" ht="16">
      <c r="A13" s="52" t="s">
        <v>0</v>
      </c>
      <c r="B13" s="64" t="s">
        <v>16</v>
      </c>
      <c r="C13" s="53" t="s">
        <v>62</v>
      </c>
      <c r="D13" s="68" t="s">
        <v>209</v>
      </c>
    </row>
    <row r="14" spans="1:4" ht="48">
      <c r="A14" s="50" t="s">
        <v>220</v>
      </c>
      <c r="B14" s="1" t="s">
        <v>220</v>
      </c>
      <c r="C14" s="72" t="s">
        <v>220</v>
      </c>
      <c r="D14" s="69" t="s">
        <v>217</v>
      </c>
    </row>
    <row r="15" spans="1:4">
      <c r="A15"/>
      <c r="B15"/>
      <c r="C15"/>
      <c r="D15" s="69"/>
    </row>
    <row r="16" spans="1:4">
      <c r="A16"/>
      <c r="B16"/>
      <c r="C16"/>
      <c r="D16" s="69"/>
    </row>
    <row r="17" spans="1:4">
      <c r="A17"/>
      <c r="B17"/>
      <c r="C17"/>
      <c r="D17" s="69"/>
    </row>
    <row r="18" spans="1:4">
      <c r="A18"/>
      <c r="B18"/>
      <c r="C18"/>
      <c r="D18" s="69"/>
    </row>
    <row r="19" spans="1:4">
      <c r="A19"/>
      <c r="B19"/>
      <c r="C19"/>
      <c r="D19" s="69"/>
    </row>
    <row r="20" spans="1:4">
      <c r="A20"/>
      <c r="B20"/>
      <c r="C20"/>
      <c r="D20" s="69"/>
    </row>
    <row r="21" spans="1:4">
      <c r="A21"/>
      <c r="C21"/>
    </row>
    <row r="22" spans="1:4">
      <c r="A22"/>
      <c r="C22"/>
    </row>
    <row r="23" spans="1:4">
      <c r="A23"/>
      <c r="C23"/>
    </row>
    <row r="24" spans="1:4">
      <c r="A24" s="50"/>
    </row>
    <row r="25" spans="1:4">
      <c r="A25" s="50"/>
    </row>
    <row r="26" spans="1:4">
      <c r="A26" s="50"/>
    </row>
    <row r="27" spans="1:4">
      <c r="A27" s="50"/>
    </row>
    <row r="28" spans="1:4">
      <c r="A28" s="50"/>
    </row>
    <row r="29" spans="1:4">
      <c r="A29" s="50"/>
    </row>
    <row r="30" spans="1:4">
      <c r="A30" s="50"/>
    </row>
    <row r="31" spans="1:4">
      <c r="A31" s="50"/>
    </row>
    <row r="32" spans="1:4">
      <c r="A32" s="50"/>
    </row>
    <row r="33" spans="1:1">
      <c r="A33" s="50"/>
    </row>
    <row r="34" spans="1:1">
      <c r="A34" s="50"/>
    </row>
    <row r="35" spans="1:1">
      <c r="A35" s="50"/>
    </row>
    <row r="36" spans="1:1">
      <c r="A36" s="50"/>
    </row>
    <row r="37" spans="1:1">
      <c r="A37" s="50"/>
    </row>
    <row r="38" spans="1:1">
      <c r="A38" s="50"/>
    </row>
    <row r="39" spans="1:1">
      <c r="A39" s="50"/>
    </row>
    <row r="40" spans="1:1">
      <c r="A40" s="50"/>
    </row>
    <row r="41" spans="1:1">
      <c r="A41" s="50"/>
    </row>
    <row r="42" spans="1:1">
      <c r="A42" s="50"/>
    </row>
    <row r="43" spans="1:1">
      <c r="A43" s="50"/>
    </row>
    <row r="44" spans="1:1">
      <c r="A44" s="50"/>
    </row>
    <row r="45" spans="1:1">
      <c r="A45"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D16" sqref="D16"/>
    </sheetView>
  </sheetViews>
  <sheetFormatPr baseColWidth="10" defaultColWidth="11.5" defaultRowHeight="15" customHeight="1"/>
  <cols>
    <col min="1" max="1" width="22.5" customWidth="1"/>
    <col min="2" max="2" width="31.5" bestFit="1" customWidth="1"/>
    <col min="4" max="4" width="17" customWidth="1"/>
    <col min="5" max="5" width="32.5" customWidth="1"/>
    <col min="6" max="6" width="40.5" customWidth="1"/>
    <col min="7" max="8" width="32.1640625" bestFit="1" customWidth="1"/>
    <col min="9" max="9" width="14.5" bestFit="1" customWidth="1"/>
    <col min="10" max="10" width="19.5" customWidth="1"/>
    <col min="12" max="12" width="13.5" customWidth="1"/>
    <col min="13" max="13" width="19.5" customWidth="1"/>
    <col min="14" max="14" width="16.5" customWidth="1"/>
    <col min="16" max="16" width="14.5" customWidth="1"/>
    <col min="17" max="17" width="22.5" customWidth="1"/>
    <col min="18" max="18" width="21.1640625" customWidth="1"/>
    <col min="19" max="19" width="21.5" customWidth="1"/>
    <col min="21" max="21" width="19.5" customWidth="1"/>
    <col min="22" max="22" width="18.83203125" customWidth="1"/>
    <col min="23" max="23" width="12" customWidth="1"/>
    <col min="25" max="25" width="19.5" customWidth="1"/>
    <col min="26" max="26" width="21.1640625" customWidth="1"/>
    <col min="27" max="27" width="25.1640625" customWidth="1"/>
    <col min="29" max="29" width="16.5" customWidth="1"/>
    <col min="31" max="31" width="23.83203125" customWidth="1"/>
    <col min="32" max="32" width="19.1640625" customWidth="1"/>
    <col min="33" max="33" width="20.83203125" customWidth="1"/>
    <col min="34" max="34" width="21.5" customWidth="1"/>
    <col min="35" max="35" width="23.5" customWidth="1"/>
    <col min="36" max="36" width="21.5" customWidth="1"/>
    <col min="37" max="37" width="33.5" customWidth="1"/>
    <col min="38" max="38" width="31.5" customWidth="1"/>
    <col min="39" max="40" width="15.5" style="6" customWidth="1"/>
    <col min="41" max="41" width="18" style="6" customWidth="1"/>
    <col min="42" max="42" width="22" style="6" customWidth="1"/>
    <col min="43" max="43" width="25.5" customWidth="1"/>
    <col min="44" max="44" width="23.5" style="6" customWidth="1"/>
    <col min="45" max="45" width="25.5" style="6" customWidth="1"/>
    <col min="46" max="47" width="26.5" style="6" customWidth="1"/>
    <col min="48" max="48" width="27.5" style="6" customWidth="1"/>
    <col min="49" max="49" width="26.5" style="6" customWidth="1"/>
    <col min="50" max="50" width="19.83203125" style="6" customWidth="1"/>
    <col min="51" max="51" width="24.83203125" customWidth="1"/>
    <col min="52" max="52" width="24" customWidth="1"/>
    <col min="53" max="53" width="21.83203125" style="6" customWidth="1"/>
    <col min="54" max="54" width="18.83203125" style="6" customWidth="1"/>
    <col min="55" max="55" width="13.83203125" style="6" customWidth="1"/>
    <col min="56" max="56" width="13.83203125" customWidth="1"/>
    <col min="57" max="57" width="18.5" customWidth="1"/>
    <col min="59" max="59" width="22.83203125" customWidth="1"/>
    <col min="60" max="60" width="19.5" style="6" customWidth="1"/>
    <col min="61" max="61" width="20" customWidth="1"/>
    <col min="62" max="62" width="26.83203125" customWidth="1"/>
    <col min="63" max="63" width="13.5" customWidth="1"/>
    <col min="64" max="64" width="16.1640625" customWidth="1"/>
    <col min="65" max="65" width="14.5" customWidth="1"/>
    <col min="66" max="66" width="20.83203125" customWidth="1"/>
    <col min="67" max="67" width="14" customWidth="1"/>
    <col min="68" max="68" width="17.5" customWidth="1"/>
    <col min="69" max="69" width="19.5" customWidth="1"/>
    <col min="70" max="70" width="20.5" customWidth="1"/>
    <col min="71" max="71" width="21.5" customWidth="1"/>
    <col min="72" max="72" width="23.5" customWidth="1"/>
    <col min="73" max="73" width="24.83203125" customWidth="1"/>
    <col min="74" max="74" width="30.5" customWidth="1"/>
    <col min="75" max="75" width="25.5" customWidth="1"/>
    <col min="76" max="76" width="20.5" customWidth="1"/>
    <col min="77" max="77" width="32.1640625" customWidth="1"/>
    <col min="78" max="78" width="24.5" customWidth="1"/>
    <col min="79" max="79" width="19.5" customWidth="1"/>
    <col min="80" max="80" width="21.5" customWidth="1"/>
    <col min="81" max="81" width="22.1640625" customWidth="1"/>
    <col min="82" max="82" width="18.83203125" customWidth="1"/>
    <col min="83" max="83" width="24.1640625" customWidth="1"/>
    <col min="84" max="84" width="19.5" customWidth="1"/>
    <col min="85" max="85" width="21.1640625" customWidth="1"/>
    <col min="86" max="86" width="20.5" customWidth="1"/>
    <col min="87" max="87" width="16.5" customWidth="1"/>
    <col min="88" max="88" width="17" customWidth="1"/>
    <col min="91" max="91" width="16.5" customWidth="1"/>
    <col min="92" max="92" width="20.5" customWidth="1"/>
    <col min="93" max="93" width="22.5" customWidth="1"/>
    <col min="94" max="94" width="14.1640625" customWidth="1"/>
    <col min="95" max="95" width="24.83203125" customWidth="1"/>
    <col min="96" max="96" width="19.5" customWidth="1"/>
    <col min="97" max="97" width="21.1640625" customWidth="1"/>
    <col min="98" max="98" width="30.1640625" customWidth="1"/>
    <col min="99" max="99" width="17.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6">
        <v>44559</v>
      </c>
      <c r="AN2" s="6">
        <v>44560</v>
      </c>
      <c r="AO2" s="8">
        <v>44559.565995370373</v>
      </c>
      <c r="AP2" s="6">
        <v>44560</v>
      </c>
      <c r="AR2" t="s">
        <v>113</v>
      </c>
      <c r="AS2" t="s">
        <v>113</v>
      </c>
      <c r="AT2" t="s">
        <v>113</v>
      </c>
      <c r="AU2" t="s">
        <v>113</v>
      </c>
      <c r="AV2" t="s">
        <v>113</v>
      </c>
      <c r="AW2" t="s">
        <v>113</v>
      </c>
      <c r="AX2" s="6">
        <v>44588</v>
      </c>
      <c r="AY2">
        <v>20</v>
      </c>
      <c r="BA2" t="s">
        <v>113</v>
      </c>
      <c r="BB2" s="8">
        <v>44559.597314814811</v>
      </c>
      <c r="BC2" t="s">
        <v>113</v>
      </c>
      <c r="BD2">
        <v>1</v>
      </c>
      <c r="BE2">
        <v>0</v>
      </c>
      <c r="BF2" t="s">
        <v>114</v>
      </c>
      <c r="BG2" t="s">
        <v>10</v>
      </c>
      <c r="BH2" s="6">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6">
        <v>44552</v>
      </c>
      <c r="AN3" s="6">
        <v>44553</v>
      </c>
      <c r="AO3" s="8">
        <v>44552.551435185182</v>
      </c>
      <c r="AP3" s="6">
        <v>44553</v>
      </c>
      <c r="AR3" t="s">
        <v>113</v>
      </c>
      <c r="AS3" t="s">
        <v>113</v>
      </c>
      <c r="AT3" t="s">
        <v>113</v>
      </c>
      <c r="AU3" t="s">
        <v>113</v>
      </c>
      <c r="AV3" t="s">
        <v>113</v>
      </c>
      <c r="AW3" t="s">
        <v>113</v>
      </c>
      <c r="AX3" s="6">
        <v>44581</v>
      </c>
      <c r="AY3">
        <v>20</v>
      </c>
      <c r="BA3" t="s">
        <v>113</v>
      </c>
      <c r="BB3" s="8">
        <v>44552.624745370369</v>
      </c>
      <c r="BC3" s="8">
        <v>44553.465138888889</v>
      </c>
      <c r="BD3">
        <v>1</v>
      </c>
      <c r="BE3">
        <v>0</v>
      </c>
      <c r="BF3" t="s">
        <v>114</v>
      </c>
      <c r="BG3" t="s">
        <v>10</v>
      </c>
      <c r="BH3" s="6">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6">
        <v>44552</v>
      </c>
      <c r="AN4" s="6">
        <v>44553</v>
      </c>
      <c r="AO4" s="8">
        <v>44552.501643518517</v>
      </c>
      <c r="AP4" s="6">
        <v>44553</v>
      </c>
      <c r="AR4" t="s">
        <v>113</v>
      </c>
      <c r="AS4" t="s">
        <v>113</v>
      </c>
      <c r="AT4" t="s">
        <v>113</v>
      </c>
      <c r="AU4" t="s">
        <v>113</v>
      </c>
      <c r="AV4" t="s">
        <v>113</v>
      </c>
      <c r="AW4" t="s">
        <v>113</v>
      </c>
      <c r="AX4" s="6">
        <v>44581</v>
      </c>
      <c r="AY4">
        <v>20</v>
      </c>
      <c r="BA4" t="s">
        <v>113</v>
      </c>
      <c r="BB4" s="8">
        <v>44552.627986111111</v>
      </c>
      <c r="BC4" t="s">
        <v>113</v>
      </c>
      <c r="BD4">
        <v>1</v>
      </c>
      <c r="BE4">
        <v>0</v>
      </c>
      <c r="BF4" t="s">
        <v>114</v>
      </c>
      <c r="BG4" t="s">
        <v>10</v>
      </c>
      <c r="BH4" s="6">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6">
        <v>44552</v>
      </c>
      <c r="AN5" s="6">
        <v>44553</v>
      </c>
      <c r="AO5" s="8">
        <v>44561.006863425922</v>
      </c>
      <c r="AP5" s="6">
        <v>44564</v>
      </c>
      <c r="AR5" t="s">
        <v>113</v>
      </c>
      <c r="AS5" t="s">
        <v>113</v>
      </c>
      <c r="AT5" t="s">
        <v>113</v>
      </c>
      <c r="AU5" t="s">
        <v>113</v>
      </c>
      <c r="AV5" t="s">
        <v>113</v>
      </c>
      <c r="AW5" t="s">
        <v>113</v>
      </c>
      <c r="AX5" s="6">
        <v>44592</v>
      </c>
      <c r="AY5">
        <v>20</v>
      </c>
      <c r="BA5" t="s">
        <v>113</v>
      </c>
      <c r="BB5" s="8">
        <v>44561.32303240741</v>
      </c>
      <c r="BC5" t="s">
        <v>113</v>
      </c>
      <c r="BD5">
        <v>1</v>
      </c>
      <c r="BE5">
        <v>0</v>
      </c>
      <c r="BF5" t="s">
        <v>114</v>
      </c>
      <c r="BG5" t="s">
        <v>10</v>
      </c>
      <c r="BH5" s="6">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6">
        <v>44535</v>
      </c>
      <c r="AN6" s="6">
        <v>44536</v>
      </c>
      <c r="AO6" s="8">
        <v>44536.44630787037</v>
      </c>
      <c r="AP6" s="6">
        <v>44537</v>
      </c>
      <c r="AR6" t="s">
        <v>113</v>
      </c>
      <c r="AS6" t="s">
        <v>113</v>
      </c>
      <c r="AT6" t="s">
        <v>113</v>
      </c>
      <c r="AU6" t="s">
        <v>113</v>
      </c>
      <c r="AV6" t="s">
        <v>113</v>
      </c>
      <c r="AW6" t="s">
        <v>113</v>
      </c>
      <c r="AX6" s="6">
        <v>44565</v>
      </c>
      <c r="AY6">
        <v>20</v>
      </c>
      <c r="BA6" t="s">
        <v>113</v>
      </c>
      <c r="BB6" s="8">
        <v>44536.50372685185</v>
      </c>
      <c r="BC6" t="s">
        <v>113</v>
      </c>
      <c r="BD6">
        <v>1</v>
      </c>
      <c r="BE6">
        <v>0</v>
      </c>
      <c r="BF6" t="s">
        <v>114</v>
      </c>
      <c r="BG6" t="s">
        <v>10</v>
      </c>
      <c r="BH6" s="6">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7"/>
    </row>
    <row r="10" spans="1:102" ht="60.75" customHeight="1">
      <c r="A10" s="4" t="s">
        <v>139</v>
      </c>
      <c r="B10" s="4" t="s">
        <v>140</v>
      </c>
      <c r="C10" s="4" t="s">
        <v>141</v>
      </c>
      <c r="D10" s="4" t="s">
        <v>142</v>
      </c>
      <c r="E10" s="4" t="s">
        <v>143</v>
      </c>
      <c r="F10" s="4" t="s">
        <v>144</v>
      </c>
      <c r="G10" s="4" t="s">
        <v>145</v>
      </c>
      <c r="H10" s="4"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6" t="s">
        <v>147</v>
      </c>
      <c r="B19" s="56" t="s">
        <v>5</v>
      </c>
      <c r="C19" s="56" t="s">
        <v>13</v>
      </c>
      <c r="D19" s="56" t="s">
        <v>14</v>
      </c>
      <c r="E19" s="56" t="s">
        <v>16</v>
      </c>
      <c r="F19" s="56" t="s">
        <v>18</v>
      </c>
      <c r="G19" s="56" t="s">
        <v>54</v>
      </c>
      <c r="H19" s="56"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acc.info.enero</vt:lpstr>
      <vt:lpstr>Comentario</vt:lpstr>
      <vt:lpstr>plantilla formula</vt:lpstr>
      <vt:lpstr>Análisis</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2024-04-05T01:01:33Z</dcterms:modified>
  <cp:category/>
  <cp:contentStatus/>
</cp:coreProperties>
</file>