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comments1.xml" ContentType="application/vnd.openxmlformats-officedocument.spreadsheetml.comments+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0"/>
  <workbookPr codeName="ThisWorkbook"/>
  <mc:AlternateContent xmlns:mc="http://schemas.openxmlformats.org/markup-compatibility/2006">
    <mc:Choice Requires="x15">
      <x15ac:absPath xmlns:x15ac="http://schemas.microsoft.com/office/spreadsheetml/2010/11/ac" url="C:\Users\Pmartinez\Downloads\"/>
    </mc:Choice>
  </mc:AlternateContent>
  <xr:revisionPtr revIDLastSave="0" documentId="13_ncr:1_{41016D83-4166-470B-A2E0-B5A80865973C}" xr6:coauthVersionLast="36" xr6:coauthVersionMax="47" xr10:uidLastSave="{00000000-0000-0000-0000-000000000000}"/>
  <bookViews>
    <workbookView showHorizontalScroll="0" showVerticalScroll="0" showSheetTabs="0" xWindow="0" yWindow="0" windowWidth="24000" windowHeight="10095" tabRatio="874" xr2:uid="{00000000-000D-0000-FFFF-FFFF00000000}"/>
  </bookViews>
  <sheets>
    <sheet name="Portada" sheetId="32" r:id="rId1"/>
    <sheet name="base Solicitudes de Información" sheetId="30" r:id="rId2"/>
    <sheet name="solc. acc.info.enero" sheetId="39" r:id="rId3"/>
    <sheet name="Comentario" sheetId="34" r:id="rId4"/>
    <sheet name="Análisis" sheetId="35" r:id="rId5"/>
    <sheet name="plantilla formula" sheetId="38" r:id="rId6"/>
    <sheet name="datos adicionales" sheetId="40" r:id="rId7"/>
    <sheet name="Solicitudes de acceso a la info" sheetId="37" state="hidden" r:id="rId8"/>
  </sheets>
  <externalReferences>
    <externalReference r:id="rId9"/>
    <externalReference r:id="rId10"/>
    <externalReference r:id="rId11"/>
    <externalReference r:id="rId12"/>
    <externalReference r:id="rId13"/>
  </externalReferences>
  <definedNames>
    <definedName name="_xlnm._FilterDatabase" localSheetId="1" hidden="1">'base Solicitudes de Información'!$B$19:$I$19</definedName>
    <definedName name="_xlnm._FilterDatabase" localSheetId="7" hidden="1">'Solicitudes de acceso a la info'!$CW$1:$CX$4</definedName>
    <definedName name="ATENDIDO_POR" localSheetId="5">#REF!</definedName>
    <definedName name="ATENDIDO_POR">'[1]DATOS-MATRIZ'!$B$4:$B$10</definedName>
    <definedName name="CAMBIO_DE_USO_DE_LAS_ZONAS_O_BIENES_DE_USO_PÚBLICO" localSheetId="5">#REF!</definedName>
    <definedName name="CAMBIO_DE_USO_DE_LAS_ZONAS_O_BIENES_DE_USO_PÚBLICO">#REF!</definedName>
    <definedName name="CANAL_REG">'[2]DATOS-MATRIZ'!$A$4:$A$8</definedName>
    <definedName name="CANAL_REGISTRO" localSheetId="5">#REF!</definedName>
    <definedName name="CANAL_REGISTRO">#REF!</definedName>
    <definedName name="ESTRATO" localSheetId="5">#REF!</definedName>
    <definedName name="ESTRATO">#REF!</definedName>
    <definedName name="GRADO_VULNERABILIDAD" localSheetId="5">#REF!</definedName>
    <definedName name="GRADO_VULNERABILIDAD">#REF!</definedName>
    <definedName name="IDENT_POBLACIONAL" localSheetId="5">#REF!</definedName>
    <definedName name="IDENT_POBLACIONAL">'[1]DATOS-MATRIZ'!$H$4:$H$11</definedName>
    <definedName name="LOCALIDAD" localSheetId="5">#REF!</definedName>
    <definedName name="LOCALIDAD">'[1]DATOS-MATRIZ'!#REF!</definedName>
    <definedName name="MATERIAL_ENTREGADO" localSheetId="5">#REF!</definedName>
    <definedName name="MATERIAL_ENTREGADO">'[1]DATOS-MATRIZ'!$F$4:$F$6</definedName>
    <definedName name="MAYO" localSheetId="5">'[3]DATOS-MATRIZ'!#REF!</definedName>
    <definedName name="MAYO">'[3]DATOS-MATRIZ'!#REF!</definedName>
    <definedName name="PUNTO_ATENCION" localSheetId="5">#REF!</definedName>
    <definedName name="PUNTO_ATENCION">'[4]DATOS-MATRIZ'!$C$4:$C$11</definedName>
    <definedName name="RANGO_EDAD" localSheetId="5">#REF!</definedName>
    <definedName name="RANGO_EDAD">#REF!</definedName>
    <definedName name="SEXO" localSheetId="5">#REF!</definedName>
    <definedName name="SEXO">'[1]DATOS-MATRIZ'!$D$4:$D$8</definedName>
    <definedName name="TEMA" localSheetId="5">#REF!</definedName>
    <definedName name="TEMA">'[1]DATOS-MATRIZ'!$K$4:$K$74</definedName>
    <definedName name="TIPO_CONSULTA" localSheetId="5">#REF!</definedName>
    <definedName name="TIPO_CONSULTA">#REF!</definedName>
    <definedName name="TIPO_SOLICITUD" localSheetId="5">#REF!</definedName>
    <definedName name="TIPO_SOLICITUD">#REF!</definedName>
    <definedName name="tipopeticion">[5]Hoja3!$A$1:$C$11</definedName>
    <definedName name="TRAMITE_SERVICIO">'[1]DATOS-MATRIZ'!$T$4:$T$13</definedName>
  </definedNames>
  <calcPr calcId="191029"/>
  <pivotCaches>
    <pivotCache cacheId="3" r:id="rId14"/>
    <pivotCache cacheId="4" r:id="rId15"/>
    <pivotCache cacheId="5" r:id="rId16"/>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5" i="38" l="1"/>
  <c r="K5" i="38"/>
  <c r="Q5" i="38" l="1"/>
  <c r="M5" i="38"/>
  <c r="P5" i="38" s="1"/>
  <c r="F22" i="35"/>
  <c r="D22" i="35"/>
  <c r="N6" i="38"/>
  <c r="G22" i="35"/>
  <c r="H20" i="30"/>
  <c r="G20" i="30"/>
  <c r="Q6" i="38"/>
  <c r="L6" i="38"/>
  <c r="F20" i="30" l="1"/>
  <c r="E20" i="30"/>
  <c r="D20" i="30"/>
  <c r="C20" i="30"/>
  <c r="B20" i="30"/>
  <c r="C22" i="35" s="1"/>
  <c r="E22" i="35" l="1"/>
  <c r="K6" i="38" l="1"/>
  <c r="M6" i="38" l="1"/>
  <c r="P6" i="38" s="1"/>
  <c r="U1" i="38" l="1"/>
  <c r="A12" i="37"/>
  <c r="A13" i="37"/>
  <c r="A14" i="37"/>
  <c r="A15" i="37"/>
  <c r="A11" i="3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PC7161</author>
  </authors>
  <commentList>
    <comment ref="M4" authorId="0" shapeId="0" xr:uid="{BA1FB227-D0DC-4F80-9A54-F7AC3FB4FE7D}">
      <text>
        <r>
          <rPr>
            <b/>
            <sz val="9"/>
            <color indexed="81"/>
            <rFont val="Tahoma"/>
            <family val="2"/>
          </rPr>
          <t>PC7161:Cpquintero:
fecha según reporte</t>
        </r>
        <r>
          <rPr>
            <sz val="9"/>
            <color indexed="81"/>
            <rFont val="Tahoma"/>
            <family val="2"/>
          </rPr>
          <t xml:space="preserve">
Normalmente las peticiones se toman es desde la fecha de ingreso</t>
        </r>
      </text>
    </comment>
    <comment ref="P4" authorId="0" shapeId="0" xr:uid="{203BCAE7-34AC-4A91-BE5C-E132E4680EC1}">
      <text>
        <r>
          <rPr>
            <b/>
            <sz val="9"/>
            <color indexed="81"/>
            <rFont val="Tahoma"/>
            <family val="2"/>
          </rPr>
          <t>PC7161:Cpquintero:
fecha según fórmula</t>
        </r>
        <r>
          <rPr>
            <sz val="9"/>
            <color indexed="81"/>
            <rFont val="Tahoma"/>
            <family val="2"/>
          </rPr>
          <t xml:space="preserve">
</t>
        </r>
      </text>
    </comment>
    <comment ref="Q4" authorId="0" shapeId="0" xr:uid="{9E7BD4C9-6941-4E69-B681-4DCC7F16D453}">
      <text>
        <r>
          <rPr>
            <b/>
            <sz val="9"/>
            <color indexed="81"/>
            <rFont val="Tahoma"/>
            <family val="2"/>
          </rPr>
          <t>PC7161:</t>
        </r>
        <r>
          <rPr>
            <sz val="9"/>
            <color indexed="81"/>
            <rFont val="Tahoma"/>
            <family val="2"/>
          </rPr>
          <t>Cpquintero:
datos según formula
RESPUESTA
DIAS ANTES DEL VENCIMIENTO</t>
        </r>
      </text>
    </comment>
  </commentList>
</comments>
</file>

<file path=xl/sharedStrings.xml><?xml version="1.0" encoding="utf-8"?>
<sst xmlns="http://schemas.openxmlformats.org/spreadsheetml/2006/main" count="652" uniqueCount="253">
  <si>
    <t>Número petición</t>
  </si>
  <si>
    <t>Sector</t>
  </si>
  <si>
    <t>Tipo de entidad</t>
  </si>
  <si>
    <t>Entidad</t>
  </si>
  <si>
    <t>Tipo de dependencia</t>
  </si>
  <si>
    <t>Dependencia</t>
  </si>
  <si>
    <t>Dependencia hija</t>
  </si>
  <si>
    <t>Tema</t>
  </si>
  <si>
    <t>Categoría subtema</t>
  </si>
  <si>
    <t>Subtema</t>
  </si>
  <si>
    <t>Funcionario</t>
  </si>
  <si>
    <t>Estado del Usuario</t>
  </si>
  <si>
    <t>Punto atención</t>
  </si>
  <si>
    <t>Canal</t>
  </si>
  <si>
    <t>Tipo petición</t>
  </si>
  <si>
    <t>Estado petición inicial</t>
  </si>
  <si>
    <t>Estado petición final</t>
  </si>
  <si>
    <t>Estado de la petición</t>
  </si>
  <si>
    <t>Asunto</t>
  </si>
  <si>
    <t>Proceso de calidad</t>
  </si>
  <si>
    <t>Trámite o servicio</t>
  </si>
  <si>
    <t>Es trámite</t>
  </si>
  <si>
    <t>Adjunto</t>
  </si>
  <si>
    <t>Tiene procedencia</t>
  </si>
  <si>
    <t>Entidad procedencia</t>
  </si>
  <si>
    <t>Radicado de procedencia</t>
  </si>
  <si>
    <t>Es copia</t>
  </si>
  <si>
    <t>Entidad fuente</t>
  </si>
  <si>
    <t>Nota</t>
  </si>
  <si>
    <t>Localidad de los hechos</t>
  </si>
  <si>
    <t>UPZ de los hechos</t>
  </si>
  <si>
    <t>Barrio de los hechos</t>
  </si>
  <si>
    <t>Estrato de los hechos</t>
  </si>
  <si>
    <t>Longitud de los hechos</t>
  </si>
  <si>
    <t>Latitud de los hechos</t>
  </si>
  <si>
    <t>Longitud de registro de la petición</t>
  </si>
  <si>
    <t>Latitud de registro de la petición</t>
  </si>
  <si>
    <t>Fecha ingreso</t>
  </si>
  <si>
    <t>Fecha registro</t>
  </si>
  <si>
    <t>Fecha asignación</t>
  </si>
  <si>
    <t>Fecha inicio términos</t>
  </si>
  <si>
    <t>Número radicado entrada</t>
  </si>
  <si>
    <t>Fecha radicado entrada</t>
  </si>
  <si>
    <t>Fecha solicitud aclaración</t>
  </si>
  <si>
    <t>Fecha solicitud ampliación</t>
  </si>
  <si>
    <t>Fecha respuesta aclaración</t>
  </si>
  <si>
    <t>Fecha respuesta ampliación</t>
  </si>
  <si>
    <t>Fecha reinicio de términos</t>
  </si>
  <si>
    <t>Fecha vencimiento</t>
  </si>
  <si>
    <t>Días para el vencimiento</t>
  </si>
  <si>
    <t>Número radicado salida</t>
  </si>
  <si>
    <t>Fecha radicado salida</t>
  </si>
  <si>
    <t>Fecha finalización</t>
  </si>
  <si>
    <t>Fecha cierre</t>
  </si>
  <si>
    <t>Días gestión</t>
  </si>
  <si>
    <t>Días vencimiento</t>
  </si>
  <si>
    <t>Actividad</t>
  </si>
  <si>
    <t>Responsable actividad</t>
  </si>
  <si>
    <t>Fecha fin actividad</t>
  </si>
  <si>
    <t>Días de la actividad</t>
  </si>
  <si>
    <t>Días vencimiento actividad</t>
  </si>
  <si>
    <t>Comentario</t>
  </si>
  <si>
    <t>Observaciones</t>
  </si>
  <si>
    <t>Tipo persona</t>
  </si>
  <si>
    <t>Tipo de peticionario</t>
  </si>
  <si>
    <t>Tipo usuario</t>
  </si>
  <si>
    <t>Login de usuario</t>
  </si>
  <si>
    <t>Tipo de solicitante</t>
  </si>
  <si>
    <t>Tipo de documento</t>
  </si>
  <si>
    <t>Nombre peticionario</t>
  </si>
  <si>
    <t>Número de documento</t>
  </si>
  <si>
    <t>Condición del ciudadano</t>
  </si>
  <si>
    <t>Correo electrónico peticionario</t>
  </si>
  <si>
    <t>Teléfono fijo peticionario</t>
  </si>
  <si>
    <t>Celular peticionario</t>
  </si>
  <si>
    <t>Dirección residencia peticionario</t>
  </si>
  <si>
    <t>Localidad del ciudadano</t>
  </si>
  <si>
    <t>UPZ del ciudadano</t>
  </si>
  <si>
    <t>Barrio del ciudadano</t>
  </si>
  <si>
    <t>Estrato del ciudadano</t>
  </si>
  <si>
    <t>Notificación física</t>
  </si>
  <si>
    <t>Notificación electrónica</t>
  </si>
  <si>
    <t>Entidad que recibe</t>
  </si>
  <si>
    <t>Entidad que traslada</t>
  </si>
  <si>
    <t>Transacción entidad</t>
  </si>
  <si>
    <t>Tipo de ingreso</t>
  </si>
  <si>
    <t>Tipo de registro</t>
  </si>
  <si>
    <t>Comunes</t>
  </si>
  <si>
    <t>Periodo</t>
  </si>
  <si>
    <t>Tipo de gestión</t>
  </si>
  <si>
    <t>Tipo de pendiente</t>
  </si>
  <si>
    <t>Gestión en rango días</t>
  </si>
  <si>
    <t>Tipo reporte</t>
  </si>
  <si>
    <t>Tipo reporte por entidad</t>
  </si>
  <si>
    <t>Tipo de Re-ingreso</t>
  </si>
  <si>
    <t>Estado del reingreso</t>
  </si>
  <si>
    <t>Número de veces de reingreso</t>
  </si>
  <si>
    <t>Tipo de traslado</t>
  </si>
  <si>
    <t>Excluir</t>
  </si>
  <si>
    <t>GOBIERNO</t>
  </si>
  <si>
    <t>ENTIDADES DISTRITALES</t>
  </si>
  <si>
    <t>DEFENSORIA DEL ESPACIO PUBLICO</t>
  </si>
  <si>
    <t>Oficina de Atencion a la Ciudadania | Puede Consolidar | Trasladar Entidades</t>
  </si>
  <si>
    <t>AREA DE ATENCION A LA CIUDADANIA</t>
  </si>
  <si>
    <t>ESPACIO PUBLICO</t>
  </si>
  <si>
    <t>SERVICIO A LA CIUDADANIA</t>
  </si>
  <si>
    <t>ATENCION A LA CIUDADANIA</t>
  </si>
  <si>
    <t>Activo</t>
  </si>
  <si>
    <t>SOLICITUD DE ACCESO A LA INFORMACION</t>
  </si>
  <si>
    <t>En tramite - Por traslado</t>
  </si>
  <si>
    <t>ESTRATEGICO</t>
  </si>
  <si>
    <t>false</t>
  </si>
  <si>
    <t>true</t>
  </si>
  <si>
    <t xml:space="preserve"> </t>
  </si>
  <si>
    <t>Registro para atencion</t>
  </si>
  <si>
    <t>En nombre propio</t>
  </si>
  <si>
    <t>Recibida</t>
  </si>
  <si>
    <t>Gestion oportuna (DTL)</t>
  </si>
  <si>
    <t>0-3.</t>
  </si>
  <si>
    <t>GESTIONADOS</t>
  </si>
  <si>
    <t>GESTIONADO</t>
  </si>
  <si>
    <t>WEB</t>
  </si>
  <si>
    <t>Natural</t>
  </si>
  <si>
    <t>Peticionario Identificado</t>
  </si>
  <si>
    <t>Cedula de ciudadania</t>
  </si>
  <si>
    <t>Por el ciudadano</t>
  </si>
  <si>
    <t>PERIODO ACTUAL</t>
  </si>
  <si>
    <t>TRASLADO DE PETICION POR COMPETENCIA</t>
  </si>
  <si>
    <t>TRASLADO A ENTIDADES DISTRITALES</t>
  </si>
  <si>
    <t>Cerrado - Por no competencia</t>
  </si>
  <si>
    <t>MISIONAL</t>
  </si>
  <si>
    <t>pone para conocimiento de la ciudadanía en general, el informe correspondiente a las Solicitudes de Acceso a la Información que han sido allegadas a la entidad durante el periodo indicado</t>
  </si>
  <si>
    <t>Comentario general</t>
  </si>
  <si>
    <t>Número de solicitudes de Infomación recibidas</t>
  </si>
  <si>
    <t>Número de solicitudes de información trasladadas  a otra entidad</t>
  </si>
  <si>
    <t>Número de solicitudes de información respondidas a la fecha del reporte</t>
  </si>
  <si>
    <t>Número de solicitudes en las que se negó la solicitud de información</t>
  </si>
  <si>
    <t>Análisis del período</t>
  </si>
  <si>
    <t>Nota importante</t>
  </si>
  <si>
    <r>
      <t xml:space="preserve">Número petición
</t>
    </r>
    <r>
      <rPr>
        <sz val="9"/>
        <color theme="0"/>
        <rFont val="Calibri"/>
        <family val="2"/>
        <scheme val="minor"/>
      </rPr>
      <t>Numero de registro en el Sistema</t>
    </r>
  </si>
  <si>
    <r>
      <t xml:space="preserve">Funcionario:
</t>
    </r>
    <r>
      <rPr>
        <sz val="9"/>
        <color theme="0"/>
        <rFont val="Calibri"/>
        <family val="2"/>
        <scheme val="minor"/>
      </rPr>
      <t xml:space="preserve">Nombre asociado al usuario que tiene a cargo la petición </t>
    </r>
  </si>
  <si>
    <r>
      <t xml:space="preserve">Canal:
</t>
    </r>
    <r>
      <rPr>
        <sz val="9"/>
        <color theme="0"/>
        <rFont val="Calibri"/>
        <family val="2"/>
        <scheme val="minor"/>
      </rPr>
      <t>Nombre del canal parametrizado en el sistema por el cual fue registrada la petición</t>
    </r>
  </si>
  <si>
    <r>
      <t xml:space="preserve">Tipología actualizada: 
</t>
    </r>
    <r>
      <rPr>
        <sz val="9"/>
        <color theme="0"/>
        <rFont val="Calibri"/>
        <family val="2"/>
        <scheme val="minor"/>
      </rPr>
      <t>Tipo de documento utilizado por la entidad</t>
    </r>
  </si>
  <si>
    <r>
      <rPr>
        <b/>
        <sz val="11"/>
        <color theme="0"/>
        <rFont val="Calibri"/>
        <family val="2"/>
        <scheme val="minor"/>
      </rPr>
      <t>Estado petición final</t>
    </r>
    <r>
      <rPr>
        <sz val="11"/>
        <color theme="0"/>
        <rFont val="Calibri"/>
        <family val="2"/>
        <scheme val="minor"/>
      </rPr>
      <t xml:space="preserve">
</t>
    </r>
    <r>
      <rPr>
        <sz val="9"/>
        <color theme="0"/>
        <rFont val="Calibri"/>
        <family val="2"/>
        <scheme val="minor"/>
      </rPr>
      <t>Estado de la petición en el último día  del mes</t>
    </r>
  </si>
  <si>
    <r>
      <rPr>
        <b/>
        <sz val="11"/>
        <color theme="0"/>
        <rFont val="Calibri"/>
        <family val="2"/>
        <scheme val="minor"/>
      </rPr>
      <t xml:space="preserve">Asunto </t>
    </r>
    <r>
      <rPr>
        <sz val="11"/>
        <color theme="0"/>
        <rFont val="Calibri"/>
        <family val="2"/>
        <scheme val="minor"/>
      </rPr>
      <t xml:space="preserve">
</t>
    </r>
    <r>
      <rPr>
        <sz val="9"/>
        <color theme="0"/>
        <rFont val="Calibri"/>
        <family val="2"/>
        <scheme val="minor"/>
      </rPr>
      <t>Resumen de la solicitud realizada por el ciudadano o resumida por el funcionario</t>
    </r>
  </si>
  <si>
    <r>
      <t xml:space="preserve">Días gestión
</t>
    </r>
    <r>
      <rPr>
        <sz val="9"/>
        <color theme="0"/>
        <rFont val="Calibri"/>
        <family val="2"/>
        <scheme val="minor"/>
      </rPr>
      <t>Días calendario transcurridos desde la fecha de inicio de términos hasta el último día del mes</t>
    </r>
  </si>
  <si>
    <r>
      <t xml:space="preserve">Estado del Requerimiento
</t>
    </r>
    <r>
      <rPr>
        <sz val="9"/>
        <color theme="0"/>
        <rFont val="Calibri"/>
        <family val="2"/>
        <scheme val="minor"/>
      </rPr>
      <t xml:space="preserve"> "Gestionado" o "Pendiente" de respuesta definitiva por  parte de la Defensoría del Espacio Público o de las entidades competentes</t>
    </r>
  </si>
  <si>
    <t>Número petición2</t>
  </si>
  <si>
    <t>ESTUDIO DE LA VIABILIDAD DE LAS SOLICITUDES DE ADMINISTRACION DE BIENES PUBLICOS</t>
  </si>
  <si>
    <t>En tramite por asignar - trasladar</t>
  </si>
  <si>
    <t>Solucionado - Por asignacion</t>
  </si>
  <si>
    <t>08 - KENNEDY</t>
  </si>
  <si>
    <t>PENDIENTE</t>
  </si>
  <si>
    <t>Olga Lucia Mesa Moreno</t>
  </si>
  <si>
    <t>omesa32</t>
  </si>
  <si>
    <t>Solucionado - Por traslado</t>
  </si>
  <si>
    <t>BUENAS TARDES. EN REPRESENTACION DE FINDETER  QUIEN ACTUALMENTE TIENE UN CONTRATO CON LA SECRETARIA DISTRITAL DE AMBIENTE PARA A FUTURO DESARROLLAR EL PROYECTO DEL CENTRO DE RECEPCION Y REHABILITACION DE FLORA Y FAUNA SILVESTRE  AMABLEMENTE ME PERMITO SOLICITAR LA INFORMACION DE USO DE SUELO  PROPIETARIO Y POSIBILIDAD DE DESARROLLAR DICHO PROYECTO QUE SERA DE CARACTER EDUCATIVO E INVESTIGATIVO EN LASZONAS YA EDIFICADAS DEL LOTE/PARQUE UBICADO EN LA AVENIDA BOYACA ENTRE CALLE 7 Y CALLE 12 DONDE SE ENCONTRABA LA FABRICA DE BAVARIA  DE LO CONTRARIO  SE ME INDIQUE POR FAVOR EL PROCEDIMIENTO PARA REALIZAR LA SOLICITUD DE ESTA INFORMACION. QUEDO MUY ATENTO A SU AMABLE AYUDA. GRACIAS.</t>
  </si>
  <si>
    <t xml:space="preserve">Reciba un cordial saludo  apreciado Ciudadano(a)  Una vez analizada su peticion y de acuerdo con la ley 1755 de 2015  trasladamos su caso a la Secretaria de Planeacion  para que proceda de conformidad con sus competencias.   Para su conocimiento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</si>
  <si>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SEBASTIAN  RAMIREZ HENAO</t>
  </si>
  <si>
    <t>sramirezh@findeter.gov.co</t>
  </si>
  <si>
    <t>113 - BAVARIA</t>
  </si>
  <si>
    <t>COOPERATIVA DE SUB-OFICIALES</t>
  </si>
  <si>
    <t>SECRETARIA DE PLANEACION</t>
  </si>
  <si>
    <t xml:space="preserve">REFERENCIA  CONTRATO 136/2021 - REALIZAR LA ESTRUCTURACION INTEGRAL DEL PROYECTO LINEA  2 DEL METRO DE BOGOTA  INCLUYENDO LOS COMPONENTES LEGAL  DE RIESGOS  TECNICO Y  FINANCIERO ASUNTO  SOLICITUD DE INFORMACION SOBRE EL COMPONENTE PREDIAL DEL CONTRATO DE LA REFERENCIA </t>
  </si>
  <si>
    <t xml:space="preserve">Reciba un cordial saludo  apreciado ciudadano   Su solicitud ha sido asignada a la Subdireccion de Registro Inmobiliario de la Defensoria del Espacio Publico con el radicado Orfeo Dadep No. 20214080270832.  Puede hacer seguimiento a su solicitud a traves de Bogota te escucha-Sistema de Quejas y Soluciones con el numero Sdqs 4137232021 y en https //www.dadep.gov.co/consulte-estado-su-radicado con el Orfeo No. 20214080270832  con el codigo de verificacion 5e1fe  Feliz dia </t>
  </si>
  <si>
    <t xml:space="preserve">JULIANA  CALA </t>
  </si>
  <si>
    <t>jcala@fdn.com.co</t>
  </si>
  <si>
    <t>CL 71 6 14</t>
  </si>
  <si>
    <t>02 - CHAPINERO</t>
  </si>
  <si>
    <t>88 - EL REFUGIO</t>
  </si>
  <si>
    <t>LOS ROSALES</t>
  </si>
  <si>
    <t>Registro - con preclasificacion</t>
  </si>
  <si>
    <t>APROPIACION E INTERVENCION EN EL ESPACIO PUBLICO. SOLICITO CONOCER EL PERMISO O NORMA QUE PERMITE CERRAR  INTERVENIR UNA ZONA VERDE PARALELA A UN CAMINO PEATONAL Y ADJUNTANDOLA AL INMUEBLE.</t>
  </si>
  <si>
    <t>12 - BARRIOS UNIDOS</t>
  </si>
  <si>
    <t>98 - LOS ALCAZARES</t>
  </si>
  <si>
    <t>ALCAZARES</t>
  </si>
  <si>
    <t xml:space="preserve">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</si>
  <si>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Anonimo</t>
  </si>
  <si>
    <t>ANONIMO</t>
  </si>
  <si>
    <t>SECRETARIA DE GOBIERNO</t>
  </si>
  <si>
    <t>Registrada</t>
  </si>
  <si>
    <t xml:space="preserve">BUENAS TARDES MI CONSULTA ES LA SIGUIENTE  ME PUEDO PARAR EN LA CALLE Y CAMINAR DE UN LADO A OTRO SIN SER OBSTACULO DE NADA NI DE NADIE CON UN PENDON AL FRENTE DE UN ESTABLECIMIENTO DE COMERCIO PIDIENDOLES DE FORMA PACIFICA Y RESPETUOSA QUE ME SOLUCIONEN LA SITUACION DE UN PRODUCTO QUE ME VENDIERON Y SALIO DEFECTUOSO  SIN QUE ESTO ME CAUSE ALGUNA INFRACCION AL CODIGO DE POLICIA.  REITERO DE FORMA PACIFICA  RESPETUOSA  SIN DECIR NI UNA PALABRA SOLO MI PENDON Y YO. TODO ESTO PORQUE EL PRODUCTO QUE ME VENDIERON TIENE UN VALOR SUPERIOR A $65.000.000 MILLONES DE PESOS  QUE SE LOS PAGUE DE CONTADO  PERO QUE ESTOY ENDEUDADO CON UNA ENTIDAD FINANCIERA EN UN 75%. EJERCIENDO MI DERECHO A LA LIBRE EXPRESION Y A RECLAMAR DE FORMA PACIFICA Y RESPETUOSA SIN SER OBSTACULO DE NADA NI DE NADIE. DISCULPEN ES QUE ESTOY DESESPERADO CON LA SITUACION. AGRADEZCO LA ATENCION Y QUEDO ATENTO A SUS INDICACIONES.  </t>
  </si>
  <si>
    <t xml:space="preserve">Reciba un cordial saludo apreciado ciudadano (a)  Una vez analizada su peticion le informamos que su caso lo esta tramitando la Secretaria de Gobierno -Alcaldia Local  entidad competente para darle tramite a su solicitud.  Para su conocimiento   De conformidad con el articulo 86 del decreto 1421 de 1993 Nivel Nacional  les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</si>
  <si>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ELKYN  FAJARDO FAJARDO</t>
  </si>
  <si>
    <t>elkyn.fajardo@hotmail.com</t>
  </si>
  <si>
    <t>p2</t>
  </si>
  <si>
    <t>hoy</t>
  </si>
  <si>
    <t>Solicitudes de Acceso a la Información</t>
  </si>
  <si>
    <t>Cálculo Fórmula</t>
  </si>
  <si>
    <t>Fecha de Respuesta</t>
  </si>
  <si>
    <r>
      <t xml:space="preserve">tiempo de respuesta </t>
    </r>
    <r>
      <rPr>
        <b/>
        <sz val="9"/>
        <color rgb="FFFF0000"/>
        <rFont val="Segoe UI"/>
        <family val="2"/>
      </rPr>
      <t>en rojo fuera de terminos</t>
    </r>
  </si>
  <si>
    <t>Observación</t>
  </si>
  <si>
    <r>
      <rPr>
        <sz val="12"/>
        <color theme="1"/>
        <rFont val="Museo Sans 300"/>
        <family val="3"/>
      </rPr>
      <t xml:space="preserve">Dentro de los tipos de petición disponibles en el Sistema Distrital para la gestión de Peticiones Ciudadanas "Bogotá te escucha", se encuentra el catalogado como </t>
    </r>
    <r>
      <rPr>
        <b/>
        <i/>
        <sz val="12"/>
        <color theme="1"/>
        <rFont val="Museo Sans 300"/>
        <family val="3"/>
      </rPr>
      <t>"Solicitud de acceso a la información”</t>
    </r>
    <r>
      <rPr>
        <sz val="12"/>
        <color theme="1"/>
        <rFont val="Museo Sans 300"/>
        <family val="3"/>
      </rPr>
      <t>, la cual es definida como:</t>
    </r>
    <r>
      <rPr>
        <b/>
        <sz val="12"/>
        <color theme="1"/>
        <rFont val="Museo Sans 300"/>
        <family val="3"/>
      </rPr>
      <t xml:space="preserve">
"</t>
    </r>
    <r>
      <rPr>
        <b/>
        <i/>
        <sz val="12"/>
        <color theme="1"/>
        <rFont val="Museo Sans 300"/>
        <family val="3"/>
      </rPr>
      <t>La facultad que tiene la ciudadanía de solicitar y obtener acceso a la información sobre las actualizaciones derivadas del cumplimiento de las funciones atribuidas, solicitud de registros, informes, datos o documentos producidos o en posesión control o custodia de una entidad</t>
    </r>
    <r>
      <rPr>
        <b/>
        <sz val="12"/>
        <color theme="1"/>
        <rFont val="Museo Sans 300"/>
        <family val="3"/>
      </rPr>
      <t>."</t>
    </r>
  </si>
  <si>
    <r>
      <rPr>
        <b/>
        <vertAlign val="superscript"/>
        <sz val="18"/>
        <color theme="1"/>
        <rFont val="Museo Sans 300"/>
        <family val="3"/>
      </rPr>
      <t>Nota:</t>
    </r>
    <r>
      <rPr>
        <vertAlign val="superscript"/>
        <sz val="18"/>
        <color theme="1"/>
        <rFont val="Museo Sans 300"/>
        <family val="3"/>
      </rPr>
      <t xml:space="preserve"> De acuerdo al cambio normativo y la Ley 2207 del 17 de mayo del 2022, se retoman los tiempos normativos para respuesta, siendo para la tipología "Solicitud de Acceso a la Información" </t>
    </r>
    <r>
      <rPr>
        <b/>
        <vertAlign val="superscript"/>
        <sz val="18"/>
        <color theme="1"/>
        <rFont val="Museo Sans 300"/>
        <family val="3"/>
      </rPr>
      <t>diez (10) días hábiles.</t>
    </r>
  </si>
  <si>
    <r>
      <t xml:space="preserve">Gestión de Tiempo (días) </t>
    </r>
    <r>
      <rPr>
        <b/>
        <sz val="9"/>
        <color rgb="FFFF0000"/>
        <rFont val="Segoe UI"/>
        <family val="2"/>
      </rPr>
      <t>desde sol.acc.info</t>
    </r>
  </si>
  <si>
    <r>
      <t xml:space="preserve">fecha vencimiento </t>
    </r>
    <r>
      <rPr>
        <b/>
        <sz val="9"/>
        <color rgb="FFFF0000"/>
        <rFont val="Segoe UI"/>
        <family val="2"/>
      </rPr>
      <t>formula dias.lab</t>
    </r>
  </si>
  <si>
    <r>
      <t>Cálculo Fórmula</t>
    </r>
    <r>
      <rPr>
        <b/>
        <sz val="9"/>
        <color rgb="FFFF0000"/>
        <rFont val="Segoe UI"/>
        <family val="2"/>
      </rPr>
      <t xml:space="preserve">
F.Asig/F.resp G/H</t>
    </r>
  </si>
  <si>
    <r>
      <rPr>
        <b/>
        <sz val="14"/>
        <color theme="0"/>
        <rFont val="Calibri (Cuerpo)"/>
      </rPr>
      <t>Número petición</t>
    </r>
    <r>
      <rPr>
        <sz val="14"/>
        <color theme="0"/>
        <rFont val="Calibri (Cuerpo)"/>
      </rPr>
      <t xml:space="preserve">
Numero de registro en el Sistema</t>
    </r>
  </si>
  <si>
    <r>
      <rPr>
        <b/>
        <sz val="14"/>
        <color theme="0"/>
        <rFont val="Calibri (Cuerpo)"/>
      </rPr>
      <t>Fecha ingreso</t>
    </r>
    <r>
      <rPr>
        <sz val="14"/>
        <color theme="0"/>
        <rFont val="Calibri (Cuerpo)"/>
      </rPr>
      <t xml:space="preserve"> Bogotá Te Escucha</t>
    </r>
  </si>
  <si>
    <r>
      <rPr>
        <b/>
        <sz val="14"/>
        <color theme="0"/>
        <rFont val="Calibri (Cuerpo)"/>
      </rPr>
      <t>Fecha Límite</t>
    </r>
    <r>
      <rPr>
        <sz val="14"/>
        <color theme="0"/>
        <rFont val="Calibri (Cuerpo)"/>
      </rPr>
      <t xml:space="preserve"> de Respuesta a partir de la norma</t>
    </r>
  </si>
  <si>
    <r>
      <rPr>
        <b/>
        <sz val="14"/>
        <color theme="0"/>
        <rFont val="Calibri (Cuerpo)"/>
      </rPr>
      <t>Fecha de Asignación</t>
    </r>
    <r>
      <rPr>
        <sz val="14"/>
        <color theme="0"/>
        <rFont val="Calibri (Cuerpo)"/>
      </rPr>
      <t xml:space="preserve"> a la Entidad</t>
    </r>
  </si>
  <si>
    <r>
      <rPr>
        <b/>
        <sz val="14"/>
        <color theme="0"/>
        <rFont val="Calibri (Cuerpo)"/>
      </rPr>
      <t>Gestión de Tiempo</t>
    </r>
    <r>
      <rPr>
        <sz val="14"/>
        <color theme="0"/>
        <rFont val="Calibri (Cuerpo)"/>
      </rPr>
      <t xml:space="preserve"> en días de la petición</t>
    </r>
  </si>
  <si>
    <r>
      <rPr>
        <b/>
        <sz val="14"/>
        <color theme="0"/>
        <rFont val="Calibri (Cuerpo)"/>
      </rPr>
      <t>Gestión de Tiempo</t>
    </r>
    <r>
      <rPr>
        <sz val="14"/>
        <color theme="0"/>
        <rFont val="Calibri (Cuerpo)"/>
      </rPr>
      <t xml:space="preserve"> en días de la petición de la Entidad</t>
    </r>
  </si>
  <si>
    <t>Terminos 1755 - 2015</t>
  </si>
  <si>
    <r>
      <rPr>
        <b/>
        <sz val="11"/>
        <color theme="0"/>
        <rFont val="Calibri"/>
        <family val="2"/>
        <scheme val="minor"/>
      </rPr>
      <t>Número petición</t>
    </r>
    <r>
      <rPr>
        <sz val="11"/>
        <color theme="0"/>
        <rFont val="Calibri"/>
        <family val="2"/>
        <scheme val="minor"/>
      </rPr>
      <t xml:space="preserve">
</t>
    </r>
    <r>
      <rPr>
        <sz val="9"/>
        <color theme="0"/>
        <rFont val="Calibri"/>
        <family val="2"/>
        <scheme val="minor"/>
      </rPr>
      <t>Numero de registro en el Sistema</t>
    </r>
  </si>
  <si>
    <r>
      <rPr>
        <b/>
        <sz val="11"/>
        <color theme="0"/>
        <rFont val="Calibri"/>
        <family val="2"/>
        <scheme val="minor"/>
      </rPr>
      <t>Funcionario:</t>
    </r>
    <r>
      <rPr>
        <sz val="11"/>
        <color theme="0"/>
        <rFont val="Calibri"/>
        <family val="2"/>
        <scheme val="minor"/>
      </rPr>
      <t xml:space="preserve">
</t>
    </r>
    <r>
      <rPr>
        <sz val="9"/>
        <color theme="0"/>
        <rFont val="Calibri"/>
        <family val="2"/>
        <scheme val="minor"/>
      </rPr>
      <t xml:space="preserve">Nombre asociado al usuario que tiene a cargo la petición </t>
    </r>
  </si>
  <si>
    <r>
      <rPr>
        <b/>
        <sz val="11"/>
        <color theme="0"/>
        <rFont val="Calibri"/>
        <family val="2"/>
        <scheme val="minor"/>
      </rPr>
      <t>Canal:</t>
    </r>
    <r>
      <rPr>
        <sz val="11"/>
        <color theme="0"/>
        <rFont val="Calibri"/>
        <family val="2"/>
        <scheme val="minor"/>
      </rPr>
      <t xml:space="preserve">
</t>
    </r>
    <r>
      <rPr>
        <sz val="9"/>
        <color theme="0"/>
        <rFont val="Calibri"/>
        <family val="2"/>
        <scheme val="minor"/>
      </rPr>
      <t>Nombre del canal parametrizado en el sistema por el cual fue registrada la petición</t>
    </r>
  </si>
  <si>
    <r>
      <rPr>
        <b/>
        <sz val="11"/>
        <color theme="0"/>
        <rFont val="Calibri"/>
        <family val="2"/>
        <scheme val="minor"/>
      </rPr>
      <t xml:space="preserve">Tipología actualizada: </t>
    </r>
    <r>
      <rPr>
        <sz val="11"/>
        <color theme="0"/>
        <rFont val="Calibri"/>
        <family val="2"/>
        <scheme val="minor"/>
      </rPr>
      <t xml:space="preserve">
</t>
    </r>
    <r>
      <rPr>
        <sz val="9"/>
        <color theme="0"/>
        <rFont val="Calibri"/>
        <family val="2"/>
        <scheme val="minor"/>
      </rPr>
      <t>Tipo de documento utilizado por la entidad</t>
    </r>
  </si>
  <si>
    <r>
      <rPr>
        <b/>
        <sz val="11"/>
        <color theme="0"/>
        <rFont val="Calibri"/>
        <family val="2"/>
        <scheme val="minor"/>
      </rPr>
      <t>Días gestión</t>
    </r>
    <r>
      <rPr>
        <sz val="11"/>
        <color theme="0"/>
        <rFont val="Calibri"/>
        <family val="2"/>
        <scheme val="minor"/>
      </rPr>
      <t xml:space="preserve">
</t>
    </r>
    <r>
      <rPr>
        <sz val="9"/>
        <color theme="0"/>
        <rFont val="Calibri"/>
        <family val="2"/>
        <scheme val="minor"/>
      </rPr>
      <t>Días calendario transcurridos desde la fecha de inicio de términos hasta el último día del mes</t>
    </r>
  </si>
  <si>
    <r>
      <rPr>
        <b/>
        <sz val="11"/>
        <color theme="0"/>
        <rFont val="Calibri"/>
        <family val="2"/>
        <scheme val="minor"/>
      </rPr>
      <t>Estado del Requerimiento</t>
    </r>
    <r>
      <rPr>
        <sz val="11"/>
        <color theme="0"/>
        <rFont val="Calibri"/>
        <family val="2"/>
        <scheme val="minor"/>
      </rPr>
      <t xml:space="preserve">
</t>
    </r>
    <r>
      <rPr>
        <sz val="9"/>
        <color theme="0"/>
        <rFont val="Calibri"/>
        <family val="2"/>
        <scheme val="minor"/>
      </rPr>
      <t xml:space="preserve"> "Gestionado" o "Pendiente" de respuesta definitiva por  parte de la Defensoría del Espacio Público o de las entidades competentes</t>
    </r>
  </si>
  <si>
    <r>
      <rPr>
        <b/>
        <vertAlign val="superscript"/>
        <sz val="18"/>
        <rFont val="Museo Sans 300"/>
        <family val="3"/>
      </rPr>
      <t>Nota:</t>
    </r>
    <r>
      <rPr>
        <vertAlign val="superscript"/>
        <sz val="18"/>
        <rFont val="Museo Sans 300"/>
        <family val="3"/>
      </rPr>
      <t xml:space="preserve"> Según la Ley 1755 del 2015 el término de respuesta es diez (10) días hábiles.</t>
    </r>
  </si>
  <si>
    <t>En trámite - Por respuesta parcial</t>
  </si>
  <si>
    <t>Estado actual en sistema (verificación manual)</t>
  </si>
  <si>
    <t>Etiquetas de fila</t>
  </si>
  <si>
    <t>Total general</t>
  </si>
  <si>
    <t>Cuenta de Estado petición final
Estado de la petición en el último día  del mes</t>
  </si>
  <si>
    <t>PARA EL ANALISIS</t>
  </si>
  <si>
    <t>Solucionado - Por respuesta definitiva</t>
  </si>
  <si>
    <t>Columna1</t>
  </si>
  <si>
    <t>Columna2</t>
  </si>
  <si>
    <t>festivos 2024</t>
  </si>
  <si>
    <t>datos para comentario</t>
  </si>
  <si>
    <t>datos para análisis</t>
  </si>
  <si>
    <t>Excluir2</t>
  </si>
  <si>
    <t>Se trasladó por competencia, a la Secretaria Distrital de Gobierno -Alcaldia Local  Instituto de Desarrollo Urbano-IDU  para que procedan de conformidad con sus competencias</t>
  </si>
  <si>
    <t>(en blanco)</t>
  </si>
  <si>
    <t/>
  </si>
  <si>
    <t>No brinda informacion</t>
  </si>
  <si>
    <t>Se trasladó por competencia, a la Secretaria Distrital de Gobierno -Alcaldia Local para que procedan de conformidad con sus competencias</t>
  </si>
  <si>
    <t>Se trasladó por competencia, aL IDRD para que procedan de conformidad con sus competencias</t>
  </si>
  <si>
    <t>De conformidad con lo establecido, la Defensoría del Espacio Público,en cumplimiento a lo establecido en la Ley de Transparencia 1712 de 2014 y el artículo 2.1.1.6.2. del Decreto 1081 del 2015, brinda a la ciudadanía la información relacionada con todas las solicitudes de acceso a la información pública, como mecanismo para generar confianza y mostrar transparencia sobre las actividades que realiza la entidad, sin embargo, hay alguna información reservada de conformidad con la ley.</t>
  </si>
  <si>
    <r>
      <rPr>
        <b/>
        <sz val="11"/>
        <color theme="1"/>
        <rFont val="Calibri"/>
        <family val="2"/>
        <scheme val="minor"/>
      </rPr>
      <t xml:space="preserve">Fecha de Elaboración </t>
    </r>
    <r>
      <rPr>
        <sz val="11"/>
        <color theme="1"/>
        <rFont val="Calibri"/>
        <family val="2"/>
        <scheme val="minor"/>
      </rPr>
      <t>15 de mayo del 2024</t>
    </r>
    <r>
      <rPr>
        <b/>
        <sz val="11"/>
        <color theme="1"/>
        <rFont val="Calibri"/>
        <family val="2"/>
        <scheme val="minor"/>
      </rPr>
      <t xml:space="preserve"> fecha de revisión y ajuste:</t>
    </r>
    <r>
      <rPr>
        <sz val="11"/>
        <color theme="1"/>
        <rFont val="Calibri"/>
        <family val="2"/>
        <scheme val="minor"/>
      </rPr>
      <t xml:space="preserve"> 15 de mayo del 2024</t>
    </r>
  </si>
  <si>
    <t>Mayo 2024</t>
  </si>
  <si>
    <t>Puede Consolidar | Trasladar Entidades</t>
  </si>
  <si>
    <t>SUBDIRECCION DE GESTION INMOBILIARIA Y DEL ESPACIO PUBLICO</t>
  </si>
  <si>
    <t>JOSE JIMMY SALCEDO HERNANDEZ</t>
  </si>
  <si>
    <t>En tramite - Por asignacion</t>
  </si>
  <si>
    <t>SOLICITUD COPIA RESOLUCION N° 000681 DEL 17 DE SEPTIEMBRE DE 2015</t>
  </si>
  <si>
    <t>Clasificacion</t>
  </si>
  <si>
    <t>jsalcedo26</t>
  </si>
  <si>
    <t>MONICA LILIANA OSORIO GUALTEROS</t>
  </si>
  <si>
    <t>moliosoriog@gmail.com</t>
  </si>
  <si>
    <t>DG 115 A 70D 95  AP 513 TO 2</t>
  </si>
  <si>
    <t>Ingresada</t>
  </si>
  <si>
    <t>Pendiente en terminos</t>
  </si>
  <si>
    <t>6-10.</t>
  </si>
  <si>
    <t>#¡REF!</t>
  </si>
  <si>
    <r>
      <t xml:space="preserve">Durante el mes de </t>
    </r>
    <r>
      <rPr>
        <b/>
        <sz val="12"/>
        <rFont val="Museo Sans 300"/>
      </rPr>
      <t>mayo de 2024</t>
    </r>
    <r>
      <rPr>
        <sz val="12"/>
        <rFont val="Museo Sans 300"/>
        <family val="3"/>
      </rPr>
      <t>, se recibió</t>
    </r>
    <r>
      <rPr>
        <b/>
        <sz val="12"/>
        <rFont val="Museo Sans 300"/>
        <family val="3"/>
      </rPr>
      <t xml:space="preserve"> una (01) solicitudes</t>
    </r>
    <r>
      <rPr>
        <sz val="12"/>
        <rFont val="Museo Sans 300"/>
        <family val="3"/>
      </rPr>
      <t xml:space="preserve"> clasificadas como de acceso a la información.</t>
    </r>
  </si>
  <si>
    <t>6/06/2024</t>
  </si>
  <si>
    <t xml:space="preserve">Se gestionó y se dio respuesta emitida por la Defensoría del Espacio Publico mediante radicado No. 20241300070311 </t>
  </si>
  <si>
    <t>El estado en el cual se encuentran las solicitudes clasificadas como de acceso a la información, es el que se detalla a continuación:
► Uno  (01)  Respondidas a la fecha del reporte.</t>
  </si>
  <si>
    <r>
      <t xml:space="preserve">Por lo anterior, se presenta el siguiente análisis de las peticiones de acceso a la información recibidas a través del Sistema de Quejas y Soluciones Bogotá Te Escucha tomando como insumo del reporte de peticiones del mes de </t>
    </r>
    <r>
      <rPr>
        <b/>
        <sz val="12"/>
        <color theme="1"/>
        <rFont val="Museo Sans 300"/>
      </rPr>
      <t>mayo del 2024,</t>
    </r>
    <r>
      <rPr>
        <sz val="12"/>
        <color theme="1"/>
        <rFont val="Museo Sans 300"/>
        <family val="3"/>
      </rPr>
      <t xml:space="preserve"> así:</t>
    </r>
  </si>
  <si>
    <r>
      <rPr>
        <b/>
        <sz val="14"/>
        <color theme="1"/>
        <rFont val="Calibri"/>
        <family val="2"/>
        <scheme val="minor"/>
      </rPr>
      <t>REPORTE  GESTIÓN DE PETICIONES</t>
    </r>
    <r>
      <rPr>
        <sz val="11"/>
        <color theme="1"/>
        <rFont val="Calibri"/>
        <family val="2"/>
        <scheme val="minor"/>
      </rPr>
      <t xml:space="preserve">
Fecha:  2024-05-01    a   2024-05-31
Estado de Petición:  Al Periodo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</si>
</sst>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_ ;[Red]\-0\ "/>
  </numFmts>
  <fonts count="66">
    <font>
      <sz val="11"/>
      <color theme="1"/>
      <name val="Calibri"/>
      <family val="2"/>
      <scheme val="minor"/>
    </font>
    <font>
      <b/>
      <sz val="11"/>
      <color theme="0"/>
      <name val="Calibri"/>
      <family val="2"/>
      <scheme val="minor"/>
    </font>
    <font>
      <sz val="11"/>
      <color theme="0"/>
      <name val="Calibri"/>
      <family val="2"/>
      <scheme val="minor"/>
    </font>
    <font>
      <b/>
      <sz val="11"/>
      <color theme="0"/>
      <name val="Museo Sans 300"/>
      <family val="3"/>
    </font>
    <font>
      <b/>
      <sz val="12"/>
      <color theme="1"/>
      <name val="Museo Sans 300"/>
      <family val="3"/>
    </font>
    <font>
      <b/>
      <sz val="16"/>
      <color theme="1"/>
      <name val="Museo Sans 300"/>
      <family val="3"/>
    </font>
    <font>
      <b/>
      <sz val="16"/>
      <color theme="0"/>
      <name val="Museo Sans 300"/>
      <family val="3"/>
    </font>
    <font>
      <b/>
      <i/>
      <sz val="12"/>
      <color theme="1"/>
      <name val="Museo Sans 300"/>
      <family val="3"/>
    </font>
    <font>
      <sz val="9"/>
      <color theme="0"/>
      <name val="Calibri"/>
      <family val="2"/>
      <scheme val="minor"/>
    </font>
    <font>
      <b/>
      <sz val="25"/>
      <color theme="1"/>
      <name val="Museo Sans 300"/>
      <family val="3"/>
    </font>
    <font>
      <b/>
      <sz val="14"/>
      <color theme="1"/>
      <name val="Calibri"/>
      <family val="2"/>
      <scheme val="minor"/>
    </font>
    <font>
      <sz val="12"/>
      <color theme="1"/>
      <name val="Museo Sans 300"/>
      <family val="3"/>
    </font>
    <font>
      <vertAlign val="superscript"/>
      <sz val="13"/>
      <name val="Museo Sans 300"/>
      <family val="3"/>
    </font>
    <font>
      <b/>
      <sz val="15"/>
      <color theme="3"/>
      <name val="Calibri"/>
      <family val="2"/>
      <scheme val="minor"/>
    </font>
    <font>
      <sz val="11"/>
      <color rgb="FF000000"/>
      <name val="Calibri"/>
      <family val="2"/>
      <scheme val="minor"/>
    </font>
    <font>
      <b/>
      <sz val="28"/>
      <color theme="3"/>
      <name val="Calibri"/>
      <family val="2"/>
      <scheme val="minor"/>
    </font>
    <font>
      <sz val="48"/>
      <color theme="1"/>
      <name val="Calibri"/>
      <family val="2"/>
      <scheme val="minor"/>
    </font>
    <font>
      <b/>
      <sz val="9"/>
      <color rgb="FF000000"/>
      <name val="Segoe UI"/>
      <family val="2"/>
    </font>
    <font>
      <b/>
      <sz val="9"/>
      <color rgb="FFFF0000"/>
      <name val="Segoe UI"/>
      <family val="2"/>
    </font>
    <font>
      <b/>
      <sz val="12"/>
      <color rgb="FF333333"/>
      <name val="Arial"/>
      <family val="2"/>
    </font>
    <font>
      <sz val="9"/>
      <color rgb="FF000000"/>
      <name val="Segoe UI"/>
      <family val="2"/>
    </font>
    <font>
      <sz val="9"/>
      <color rgb="FFFF0000"/>
      <name val="Segoe UI"/>
      <family val="2"/>
    </font>
    <font>
      <sz val="9"/>
      <name val="Segoe UI"/>
      <family val="2"/>
    </font>
    <font>
      <b/>
      <sz val="9"/>
      <color indexed="81"/>
      <name val="Tahoma"/>
      <family val="2"/>
    </font>
    <font>
      <sz val="9"/>
      <color indexed="81"/>
      <name val="Tahoma"/>
      <family val="2"/>
    </font>
    <font>
      <b/>
      <sz val="26"/>
      <color theme="1"/>
      <name val="Museo Sans 300"/>
      <family val="3"/>
    </font>
    <font>
      <vertAlign val="superscript"/>
      <sz val="18"/>
      <color theme="1"/>
      <name val="Museo Sans 300"/>
      <family val="3"/>
    </font>
    <font>
      <b/>
      <vertAlign val="superscript"/>
      <sz val="18"/>
      <color theme="1"/>
      <name val="Museo Sans 300"/>
      <family val="3"/>
    </font>
    <font>
      <sz val="8"/>
      <name val="Calibri"/>
      <family val="2"/>
      <scheme val="minor"/>
    </font>
    <font>
      <sz val="12"/>
      <name val="Museo Sans 300"/>
      <family val="3"/>
    </font>
    <font>
      <b/>
      <sz val="16"/>
      <name val="Museo Sans 300"/>
      <family val="3"/>
    </font>
    <font>
      <sz val="14"/>
      <color theme="0"/>
      <name val="Calibri (Cuerpo)"/>
    </font>
    <font>
      <b/>
      <sz val="14"/>
      <color theme="0"/>
      <name val="Calibri (Cuerpo)"/>
    </font>
    <font>
      <b/>
      <sz val="11"/>
      <color theme="1"/>
      <name val="Calibri"/>
      <family val="2"/>
      <scheme val="minor"/>
    </font>
    <font>
      <b/>
      <sz val="48"/>
      <color theme="1"/>
      <name val="Calibri"/>
      <family val="2"/>
      <scheme val="minor"/>
    </font>
    <font>
      <sz val="9"/>
      <color theme="0"/>
      <name val="Segoe UI"/>
      <family val="2"/>
    </font>
    <font>
      <b/>
      <sz val="12"/>
      <name val="Museo Sans 300"/>
      <family val="3"/>
    </font>
    <font>
      <vertAlign val="superscript"/>
      <sz val="18"/>
      <name val="Museo Sans 300"/>
      <family val="3"/>
    </font>
    <font>
      <b/>
      <vertAlign val="superscript"/>
      <sz val="18"/>
      <name val="Museo Sans 300"/>
      <family val="3"/>
    </font>
    <font>
      <b/>
      <sz val="9"/>
      <name val="Open Sans"/>
      <family val="2"/>
    </font>
    <font>
      <sz val="11"/>
      <color theme="1"/>
      <name val="Calibri"/>
      <family val="2"/>
      <scheme val="minor"/>
    </font>
    <font>
      <sz val="18"/>
      <color theme="3"/>
      <name val="Calibri Light"/>
      <family val="2"/>
      <scheme val="maj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rgb="FF9C6500"/>
      <name val="Calibri"/>
      <family val="2"/>
      <scheme val="minor"/>
    </font>
    <font>
      <u/>
      <sz val="11"/>
      <color theme="10"/>
      <name val="Calibri"/>
      <family val="2"/>
      <scheme val="minor"/>
    </font>
    <font>
      <sz val="11"/>
      <color rgb="FF000000"/>
      <name val="Calibri"/>
      <family val="2"/>
    </font>
    <font>
      <u/>
      <sz val="11"/>
      <color theme="10"/>
      <name val="Calibri"/>
      <family val="2"/>
    </font>
    <font>
      <sz val="10"/>
      <name val="Arial"/>
      <family val="2"/>
    </font>
    <font>
      <sz val="11"/>
      <color theme="1"/>
      <name val="Arial"/>
      <family val="2"/>
    </font>
    <font>
      <u/>
      <sz val="10"/>
      <color indexed="12"/>
      <name val="Arial"/>
      <family val="2"/>
    </font>
    <font>
      <sz val="11"/>
      <color rgb="FF333333"/>
      <name val="Open Sans"/>
      <family val="2"/>
    </font>
    <font>
      <sz val="10"/>
      <color theme="1"/>
      <name val="Museo Sans 300"/>
      <family val="3"/>
    </font>
    <font>
      <b/>
      <sz val="16"/>
      <color theme="1"/>
      <name val="Calibri"/>
      <family val="2"/>
      <scheme val="minor"/>
    </font>
    <font>
      <b/>
      <sz val="12"/>
      <name val="Museo Sans 300"/>
    </font>
    <font>
      <b/>
      <sz val="12"/>
      <color theme="1"/>
      <name val="Museo Sans 300"/>
    </font>
    <font>
      <sz val="11"/>
      <color theme="2" tint="-0.499984740745262"/>
      <name val="Calibri"/>
      <family val="2"/>
      <scheme val="minor"/>
    </font>
  </fonts>
  <fills count="39">
    <fill>
      <patternFill patternType="none"/>
    </fill>
    <fill>
      <patternFill patternType="gray125"/>
    </fill>
    <fill>
      <patternFill patternType="solid">
        <fgColor rgb="FFEA0A2A"/>
        <bgColor indexed="64"/>
      </patternFill>
    </fill>
    <fill>
      <patternFill patternType="solid">
        <fgColor theme="0"/>
        <bgColor indexed="64"/>
      </patternFill>
    </fill>
    <fill>
      <patternFill patternType="solid">
        <fgColor theme="7"/>
        <bgColor indexed="64"/>
      </patternFill>
    </fill>
    <fill>
      <patternFill patternType="solid">
        <fgColor theme="0"/>
        <bgColor theme="4" tint="0.79998168889431442"/>
      </patternFill>
    </fill>
    <fill>
      <patternFill patternType="solid">
        <fgColor rgb="FFFFFF00"/>
        <bgColor indexed="64"/>
      </patternFill>
    </fill>
    <fill>
      <patternFill patternType="solid">
        <fgColor theme="4" tint="0.79998168889431442"/>
        <bgColor theme="4" tint="0.7999816888943144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thick">
        <color theme="4"/>
      </bottom>
      <diagonal/>
    </border>
    <border>
      <left/>
      <right/>
      <top style="thin">
        <color theme="4" tint="0.3999755851924192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09">
    <xf numFmtId="0" fontId="0" fillId="0" borderId="0"/>
    <xf numFmtId="0" fontId="13" fillId="0" borderId="5" applyNumberFormat="0" applyFill="0" applyAlignment="0" applyProtection="0"/>
    <xf numFmtId="0" fontId="41" fillId="0" borderId="0" applyNumberFormat="0" applyFill="0" applyBorder="0" applyAlignment="0" applyProtection="0"/>
    <xf numFmtId="0" fontId="42" fillId="0" borderId="11" applyNumberFormat="0" applyFill="0" applyAlignment="0" applyProtection="0"/>
    <xf numFmtId="0" fontId="43" fillId="0" borderId="12" applyNumberFormat="0" applyFill="0" applyAlignment="0" applyProtection="0"/>
    <xf numFmtId="0" fontId="43" fillId="0" borderId="0" applyNumberFormat="0" applyFill="0" applyBorder="0" applyAlignment="0" applyProtection="0"/>
    <xf numFmtId="0" fontId="44" fillId="8" borderId="0" applyNumberFormat="0" applyBorder="0" applyAlignment="0" applyProtection="0"/>
    <xf numFmtId="0" fontId="45" fillId="9" borderId="0" applyNumberFormat="0" applyBorder="0" applyAlignment="0" applyProtection="0"/>
    <xf numFmtId="0" fontId="47" fillId="11" borderId="13" applyNumberFormat="0" applyAlignment="0" applyProtection="0"/>
    <xf numFmtId="0" fontId="48" fillId="12" borderId="14" applyNumberFormat="0" applyAlignment="0" applyProtection="0"/>
    <xf numFmtId="0" fontId="49" fillId="12" borderId="13" applyNumberFormat="0" applyAlignment="0" applyProtection="0"/>
    <xf numFmtId="0" fontId="50" fillId="0" borderId="15" applyNumberFormat="0" applyFill="0" applyAlignment="0" applyProtection="0"/>
    <xf numFmtId="0" fontId="1" fillId="13" borderId="16" applyNumberFormat="0" applyAlignment="0" applyProtection="0"/>
    <xf numFmtId="0" fontId="51" fillId="0" borderId="0" applyNumberFormat="0" applyFill="0" applyBorder="0" applyAlignment="0" applyProtection="0"/>
    <xf numFmtId="0" fontId="40" fillId="14" borderId="17" applyNumberFormat="0" applyFont="0" applyAlignment="0" applyProtection="0"/>
    <xf numFmtId="0" fontId="52" fillId="0" borderId="0" applyNumberFormat="0" applyFill="0" applyBorder="0" applyAlignment="0" applyProtection="0"/>
    <xf numFmtId="0" fontId="33" fillId="0" borderId="18" applyNumberFormat="0" applyFill="0" applyAlignment="0" applyProtection="0"/>
    <xf numFmtId="0" fontId="2" fillId="15" borderId="0" applyNumberFormat="0" applyBorder="0" applyAlignment="0" applyProtection="0"/>
    <xf numFmtId="0" fontId="40" fillId="16" borderId="0" applyNumberFormat="0" applyBorder="0" applyAlignment="0" applyProtection="0"/>
    <xf numFmtId="0" fontId="40" fillId="17" borderId="0" applyNumberFormat="0" applyBorder="0" applyAlignment="0" applyProtection="0"/>
    <xf numFmtId="0" fontId="2" fillId="19" borderId="0" applyNumberFormat="0" applyBorder="0" applyAlignment="0" applyProtection="0"/>
    <xf numFmtId="0" fontId="40" fillId="20" borderId="0" applyNumberFormat="0" applyBorder="0" applyAlignment="0" applyProtection="0"/>
    <xf numFmtId="0" fontId="40" fillId="21" borderId="0" applyNumberFormat="0" applyBorder="0" applyAlignment="0" applyProtection="0"/>
    <xf numFmtId="0" fontId="2" fillId="23" borderId="0" applyNumberFormat="0" applyBorder="0" applyAlignment="0" applyProtection="0"/>
    <xf numFmtId="0" fontId="40" fillId="24" borderId="0" applyNumberFormat="0" applyBorder="0" applyAlignment="0" applyProtection="0"/>
    <xf numFmtId="0" fontId="40" fillId="25" borderId="0" applyNumberFormat="0" applyBorder="0" applyAlignment="0" applyProtection="0"/>
    <xf numFmtId="0" fontId="2" fillId="27" borderId="0" applyNumberFormat="0" applyBorder="0" applyAlignment="0" applyProtection="0"/>
    <xf numFmtId="0" fontId="40" fillId="28" borderId="0" applyNumberFormat="0" applyBorder="0" applyAlignment="0" applyProtection="0"/>
    <xf numFmtId="0" fontId="40" fillId="29" borderId="0" applyNumberFormat="0" applyBorder="0" applyAlignment="0" applyProtection="0"/>
    <xf numFmtId="0" fontId="2" fillId="31" borderId="0" applyNumberFormat="0" applyBorder="0" applyAlignment="0" applyProtection="0"/>
    <xf numFmtId="0" fontId="40" fillId="32" borderId="0" applyNumberFormat="0" applyBorder="0" applyAlignment="0" applyProtection="0"/>
    <xf numFmtId="0" fontId="40" fillId="33" borderId="0" applyNumberFormat="0" applyBorder="0" applyAlignment="0" applyProtection="0"/>
    <xf numFmtId="0" fontId="2" fillId="35" borderId="0" applyNumberFormat="0" applyBorder="0" applyAlignment="0" applyProtection="0"/>
    <xf numFmtId="0" fontId="40" fillId="36" borderId="0" applyNumberFormat="0" applyBorder="0" applyAlignment="0" applyProtection="0"/>
    <xf numFmtId="0" fontId="40" fillId="37" borderId="0" applyNumberFormat="0" applyBorder="0" applyAlignment="0" applyProtection="0"/>
    <xf numFmtId="0" fontId="53" fillId="10"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46" fillId="10" borderId="0" applyNumberFormat="0" applyBorder="0" applyAlignment="0" applyProtection="0"/>
    <xf numFmtId="0" fontId="40" fillId="18" borderId="0" applyNumberFormat="0" applyBorder="0" applyAlignment="0" applyProtection="0"/>
    <xf numFmtId="0" fontId="55" fillId="0" borderId="0"/>
    <xf numFmtId="0" fontId="40" fillId="22" borderId="0" applyNumberFormat="0" applyBorder="0" applyAlignment="0" applyProtection="0"/>
    <xf numFmtId="0" fontId="40" fillId="26" borderId="0" applyNumberFormat="0" applyBorder="0" applyAlignment="0" applyProtection="0"/>
    <xf numFmtId="0" fontId="40" fillId="30" borderId="0" applyNumberFormat="0" applyBorder="0" applyAlignment="0" applyProtection="0"/>
    <xf numFmtId="0" fontId="40" fillId="34" borderId="0" applyNumberFormat="0" applyBorder="0" applyAlignment="0" applyProtection="0"/>
    <xf numFmtId="0" fontId="40" fillId="38" borderId="0" applyNumberFormat="0" applyBorder="0" applyAlignment="0" applyProtection="0"/>
    <xf numFmtId="0" fontId="53" fillId="10"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55" fillId="0" borderId="0"/>
    <xf numFmtId="0" fontId="55" fillId="0" borderId="0"/>
    <xf numFmtId="0" fontId="55" fillId="0" borderId="0"/>
    <xf numFmtId="0" fontId="56" fillId="0" borderId="0" applyNumberFormat="0" applyFill="0" applyBorder="0" applyAlignment="0" applyProtection="0"/>
    <xf numFmtId="0" fontId="57" fillId="0" borderId="0"/>
    <xf numFmtId="0" fontId="55" fillId="0" borderId="0"/>
    <xf numFmtId="0" fontId="56" fillId="0" borderId="0" applyNumberFormat="0" applyFill="0" applyBorder="0" applyAlignment="0" applyProtection="0"/>
    <xf numFmtId="0" fontId="55" fillId="0" borderId="0"/>
    <xf numFmtId="0" fontId="55" fillId="0" borderId="0"/>
    <xf numFmtId="9" fontId="55" fillId="0" borderId="0" applyFont="0" applyFill="0" applyBorder="0" applyAlignment="0" applyProtection="0"/>
    <xf numFmtId="0" fontId="55" fillId="0" borderId="0"/>
    <xf numFmtId="0" fontId="40" fillId="0" borderId="0"/>
    <xf numFmtId="0" fontId="40" fillId="0" borderId="0"/>
    <xf numFmtId="0" fontId="54" fillId="0" borderId="0" applyNumberFormat="0" applyFill="0" applyBorder="0" applyAlignment="0" applyProtection="0"/>
    <xf numFmtId="0" fontId="55" fillId="0" borderId="0"/>
    <xf numFmtId="0" fontId="55" fillId="0" borderId="0"/>
    <xf numFmtId="0" fontId="55" fillId="0" borderId="0"/>
    <xf numFmtId="0" fontId="55" fillId="0" borderId="0"/>
    <xf numFmtId="0" fontId="58" fillId="0" borderId="0"/>
    <xf numFmtId="0" fontId="55" fillId="0" borderId="0"/>
    <xf numFmtId="0" fontId="40" fillId="0" borderId="0"/>
    <xf numFmtId="0" fontId="55" fillId="0" borderId="0"/>
    <xf numFmtId="0" fontId="54" fillId="0" borderId="0" applyNumberFormat="0" applyFill="0" applyBorder="0" applyAlignment="0" applyProtection="0"/>
    <xf numFmtId="0" fontId="54"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5" fillId="0" borderId="0"/>
    <xf numFmtId="0" fontId="55" fillId="0" borderId="0"/>
    <xf numFmtId="0" fontId="57" fillId="0" borderId="0"/>
    <xf numFmtId="0" fontId="56" fillId="0" borderId="0" applyNumberFormat="0" applyFill="0" applyBorder="0" applyAlignment="0" applyProtection="0">
      <alignment vertical="top"/>
      <protection locked="0"/>
    </xf>
    <xf numFmtId="0" fontId="59" fillId="0" borderId="0" applyNumberFormat="0" applyFill="0" applyBorder="0" applyAlignment="0" applyProtection="0">
      <alignment vertical="top"/>
      <protection locked="0"/>
    </xf>
    <xf numFmtId="0" fontId="57" fillId="0" borderId="0"/>
    <xf numFmtId="0" fontId="40" fillId="0" borderId="0"/>
    <xf numFmtId="0" fontId="55" fillId="0" borderId="0"/>
    <xf numFmtId="0" fontId="55" fillId="0" borderId="0"/>
    <xf numFmtId="0" fontId="56" fillId="0" borderId="0" applyNumberFormat="0" applyFill="0" applyBorder="0" applyAlignment="0" applyProtection="0"/>
    <xf numFmtId="0" fontId="55" fillId="0" borderId="0"/>
    <xf numFmtId="0" fontId="40"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cellStyleXfs>
  <cellXfs count="108">
    <xf numFmtId="0" fontId="0" fillId="0" borderId="0" xfId="0"/>
    <xf numFmtId="0" fontId="0" fillId="0" borderId="0" xfId="0" applyAlignment="1">
      <alignment wrapText="1"/>
    </xf>
    <xf numFmtId="0" fontId="5" fillId="0" borderId="0" xfId="0" applyFont="1" applyAlignment="1">
      <alignment horizontal="center" vertical="center" wrapText="1"/>
    </xf>
    <xf numFmtId="0" fontId="2" fillId="2" borderId="1" xfId="0" applyFont="1" applyFill="1" applyBorder="1" applyAlignment="1">
      <alignment horizontal="center" vertical="center" wrapText="1"/>
    </xf>
    <xf numFmtId="0" fontId="9" fillId="0" borderId="0" xfId="0" applyFont="1" applyAlignment="1">
      <alignment vertical="center"/>
    </xf>
    <xf numFmtId="14" fontId="0" fillId="0" borderId="0" xfId="0" applyNumberFormat="1"/>
    <xf numFmtId="0" fontId="0" fillId="0" borderId="0" xfId="0" applyAlignment="1">
      <alignment vertical="top"/>
    </xf>
    <xf numFmtId="22" fontId="0" fillId="0" borderId="0" xfId="0" applyNumberFormat="1"/>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0" xfId="0" quotePrefix="1" applyFont="1"/>
    <xf numFmtId="0" fontId="0" fillId="3" borderId="0" xfId="0" applyFill="1"/>
    <xf numFmtId="0" fontId="15" fillId="3" borderId="0" xfId="1" applyFont="1" applyFill="1" applyBorder="1"/>
    <xf numFmtId="0" fontId="16" fillId="3" borderId="0" xfId="0" applyFont="1" applyFill="1"/>
    <xf numFmtId="0" fontId="21" fillId="3" borderId="0" xfId="0" applyFont="1" applyFill="1" applyAlignment="1">
      <alignment horizontal="center" vertical="center" wrapText="1"/>
    </xf>
    <xf numFmtId="0" fontId="20" fillId="3" borderId="0" xfId="0" applyFont="1" applyFill="1" applyAlignment="1">
      <alignment horizontal="center" vertical="center" wrapText="1"/>
    </xf>
    <xf numFmtId="0" fontId="11" fillId="0" borderId="1" xfId="0" applyFont="1" applyBorder="1" applyAlignment="1">
      <alignment horizontal="center" vertical="center" wrapText="1"/>
    </xf>
    <xf numFmtId="0" fontId="25" fillId="0" borderId="0" xfId="0" applyFont="1"/>
    <xf numFmtId="0" fontId="0" fillId="0" borderId="0" xfId="0" applyAlignment="1">
      <alignment horizontal="justify" vertical="center"/>
    </xf>
    <xf numFmtId="1" fontId="11" fillId="0" borderId="1" xfId="0" applyNumberFormat="1" applyFont="1" applyBorder="1" applyAlignment="1">
      <alignment horizontal="center" vertical="center" wrapText="1"/>
    </xf>
    <xf numFmtId="0" fontId="0" fillId="4" borderId="0" xfId="0" applyFill="1"/>
    <xf numFmtId="0" fontId="3" fillId="2" borderId="1" xfId="0" applyFont="1" applyFill="1" applyBorder="1" applyAlignment="1">
      <alignment horizontal="center" vertical="center" wrapText="1"/>
    </xf>
    <xf numFmtId="0" fontId="5" fillId="0" borderId="1" xfId="0" applyFont="1" applyBorder="1" applyAlignment="1">
      <alignment horizontal="center" vertical="center"/>
    </xf>
    <xf numFmtId="0" fontId="0" fillId="0" borderId="0" xfId="0" applyAlignment="1">
      <alignment horizontal="center" vertical="center"/>
    </xf>
    <xf numFmtId="0" fontId="0" fillId="3" borderId="0" xfId="0" applyFill="1" applyAlignment="1">
      <alignment horizontal="right"/>
    </xf>
    <xf numFmtId="14" fontId="0" fillId="3" borderId="0" xfId="0" applyNumberFormat="1" applyFill="1"/>
    <xf numFmtId="0" fontId="14" fillId="3" borderId="6" xfId="0" applyFont="1" applyFill="1" applyBorder="1" applyAlignment="1">
      <alignment horizontal="center" vertical="top" wrapText="1"/>
    </xf>
    <xf numFmtId="0" fontId="14" fillId="3" borderId="0" xfId="0" applyFont="1" applyFill="1"/>
    <xf numFmtId="0" fontId="0" fillId="3" borderId="0" xfId="0" applyFill="1" applyAlignment="1">
      <alignment horizontal="center" vertical="center" wrapText="1"/>
    </xf>
    <xf numFmtId="0" fontId="0" fillId="3" borderId="0" xfId="0" applyFill="1" applyAlignment="1">
      <alignment vertical="center" wrapText="1"/>
    </xf>
    <xf numFmtId="0" fontId="0" fillId="3" borderId="0" xfId="0" applyFill="1" applyAlignment="1">
      <alignment wrapText="1"/>
    </xf>
    <xf numFmtId="14" fontId="19" fillId="3" borderId="0" xfId="0" applyNumberFormat="1" applyFont="1" applyFill="1" applyAlignment="1">
      <alignment horizontal="center" vertical="center" wrapText="1"/>
    </xf>
    <xf numFmtId="0" fontId="0" fillId="3" borderId="0" xfId="0" applyFill="1" applyAlignment="1">
      <alignment horizontal="center" vertical="center"/>
    </xf>
    <xf numFmtId="0" fontId="33" fillId="3" borderId="0" xfId="0" applyFont="1" applyFill="1" applyAlignment="1">
      <alignment horizontal="center" vertical="center"/>
    </xf>
    <xf numFmtId="0" fontId="34" fillId="3" borderId="0" xfId="0" applyFont="1" applyFill="1" applyAlignment="1">
      <alignment horizontal="center" vertical="center"/>
    </xf>
    <xf numFmtId="0" fontId="0" fillId="0" borderId="0" xfId="0" applyAlignment="1">
      <alignment horizontal="right"/>
    </xf>
    <xf numFmtId="14" fontId="16" fillId="3" borderId="0" xfId="0" applyNumberFormat="1" applyFont="1" applyFill="1"/>
    <xf numFmtId="0" fontId="16" fillId="3" borderId="0" xfId="0" applyFont="1" applyFill="1" applyAlignment="1">
      <alignment horizontal="center" vertical="center"/>
    </xf>
    <xf numFmtId="0" fontId="17" fillId="3" borderId="1" xfId="0" applyFont="1" applyFill="1" applyBorder="1" applyAlignment="1">
      <alignment horizontal="center" vertical="center" wrapText="1"/>
    </xf>
    <xf numFmtId="14" fontId="33" fillId="5" borderId="1" xfId="0" applyNumberFormat="1" applyFont="1" applyFill="1" applyBorder="1" applyAlignment="1">
      <alignment horizontal="center" vertical="center"/>
    </xf>
    <xf numFmtId="0" fontId="17" fillId="3" borderId="0" xfId="0" applyFont="1" applyFill="1" applyAlignment="1">
      <alignment horizontal="center" vertical="center" wrapText="1"/>
    </xf>
    <xf numFmtId="1" fontId="22" fillId="3" borderId="1" xfId="0" applyNumberFormat="1" applyFont="1" applyFill="1" applyBorder="1" applyAlignment="1">
      <alignment horizontal="center" vertical="center" wrapText="1"/>
    </xf>
    <xf numFmtId="0" fontId="22" fillId="3" borderId="1" xfId="0" applyFont="1" applyFill="1" applyBorder="1" applyAlignment="1">
      <alignment horizontal="center" vertical="center" wrapText="1"/>
    </xf>
    <xf numFmtId="14" fontId="0" fillId="5" borderId="1" xfId="0" applyNumberFormat="1" applyFill="1" applyBorder="1"/>
    <xf numFmtId="14" fontId="0" fillId="5" borderId="1" xfId="0" applyNumberFormat="1" applyFill="1" applyBorder="1" applyAlignment="1">
      <alignment horizontal="center" vertical="center"/>
    </xf>
    <xf numFmtId="0" fontId="20" fillId="3" borderId="1" xfId="0" applyFont="1" applyFill="1" applyBorder="1" applyAlignment="1">
      <alignment horizontal="center" vertical="center" wrapText="1"/>
    </xf>
    <xf numFmtId="164" fontId="0" fillId="3" borderId="1" xfId="0" applyNumberFormat="1" applyFill="1" applyBorder="1"/>
    <xf numFmtId="0" fontId="2" fillId="3" borderId="0" xfId="0" applyFont="1" applyFill="1"/>
    <xf numFmtId="0" fontId="35" fillId="3" borderId="0" xfId="0" applyFont="1" applyFill="1" applyAlignment="1">
      <alignment horizontal="center" vertical="center" wrapText="1"/>
    </xf>
    <xf numFmtId="0" fontId="39" fillId="0" borderId="0" xfId="0" applyFont="1"/>
    <xf numFmtId="0" fontId="0" fillId="0" borderId="0" xfId="0" applyAlignment="1">
      <alignment horizontal="left" vertical="center" wrapText="1"/>
    </xf>
    <xf numFmtId="0" fontId="0" fillId="0" borderId="0" xfId="0" applyAlignment="1">
      <alignment vertical="center" wrapText="1"/>
    </xf>
    <xf numFmtId="0" fontId="31" fillId="2" borderId="10" xfId="0" applyFont="1" applyFill="1" applyBorder="1" applyAlignment="1">
      <alignment horizontal="center" vertical="center" wrapText="1"/>
    </xf>
    <xf numFmtId="14" fontId="31" fillId="2" borderId="10" xfId="0" applyNumberFormat="1" applyFont="1" applyFill="1" applyBorder="1" applyAlignment="1">
      <alignment horizontal="center" vertical="center" wrapText="1"/>
    </xf>
    <xf numFmtId="14" fontId="32" fillId="2" borderId="10" xfId="0" applyNumberFormat="1" applyFont="1" applyFill="1" applyBorder="1" applyAlignment="1">
      <alignment horizontal="center" vertical="center" wrapText="1"/>
    </xf>
    <xf numFmtId="0" fontId="32" fillId="2" borderId="10" xfId="0" applyFont="1" applyFill="1" applyBorder="1" applyAlignment="1">
      <alignment horizontal="center" vertical="center" wrapText="1"/>
    </xf>
    <xf numFmtId="0" fontId="0" fillId="0" borderId="0" xfId="0" applyAlignment="1">
      <alignment vertical="center"/>
    </xf>
    <xf numFmtId="0" fontId="0" fillId="0" borderId="0" xfId="0" pivotButton="1" applyAlignment="1">
      <alignment vertical="center" wrapText="1"/>
    </xf>
    <xf numFmtId="0" fontId="0" fillId="0" borderId="0" xfId="0" pivotButton="1" applyAlignment="1">
      <alignment vertical="center"/>
    </xf>
    <xf numFmtId="0" fontId="0" fillId="0" borderId="0" xfId="0" pivotButton="1" applyAlignment="1">
      <alignment wrapText="1"/>
    </xf>
    <xf numFmtId="0" fontId="60" fillId="0" borderId="0" xfId="0" applyFont="1"/>
    <xf numFmtId="0" fontId="0" fillId="6" borderId="0" xfId="0" applyFill="1"/>
    <xf numFmtId="0" fontId="0" fillId="0" borderId="0" xfId="0" pivotButton="1"/>
    <xf numFmtId="0" fontId="61" fillId="0" borderId="1" xfId="0" applyFont="1" applyBorder="1" applyAlignment="1">
      <alignment horizontal="justify" vertical="center" wrapText="1"/>
    </xf>
    <xf numFmtId="14" fontId="0" fillId="0" borderId="1" xfId="0" applyNumberFormat="1" applyBorder="1"/>
    <xf numFmtId="164" fontId="0" fillId="0" borderId="1" xfId="0" applyNumberFormat="1" applyBorder="1"/>
    <xf numFmtId="14" fontId="14" fillId="0" borderId="0" xfId="0" applyNumberFormat="1" applyFont="1" applyAlignment="1">
      <alignment horizontal="right"/>
    </xf>
    <xf numFmtId="0" fontId="11" fillId="3" borderId="1" xfId="0" applyFont="1" applyFill="1" applyBorder="1" applyAlignment="1">
      <alignment horizontal="justify" vertical="center" wrapText="1"/>
    </xf>
    <xf numFmtId="0" fontId="11" fillId="3" borderId="0" xfId="0" applyFont="1" applyFill="1" applyAlignment="1">
      <alignment horizontal="center" vertical="center" wrapText="1"/>
    </xf>
    <xf numFmtId="14" fontId="11" fillId="3" borderId="0" xfId="0" applyNumberFormat="1" applyFont="1" applyFill="1" applyAlignment="1">
      <alignment horizontal="center" vertical="center" wrapText="1"/>
    </xf>
    <xf numFmtId="1" fontId="11" fillId="0" borderId="0" xfId="0" applyNumberFormat="1" applyFont="1" applyAlignment="1">
      <alignment horizontal="center" vertical="center" wrapText="1"/>
    </xf>
    <xf numFmtId="0" fontId="11" fillId="0" borderId="0" xfId="0" applyFont="1" applyAlignment="1">
      <alignment horizontal="center" vertical="center" wrapText="1"/>
    </xf>
    <xf numFmtId="0" fontId="11" fillId="3" borderId="0" xfId="0" applyFont="1" applyFill="1" applyAlignment="1">
      <alignment horizontal="justify" vertical="center" wrapText="1"/>
    </xf>
    <xf numFmtId="0" fontId="0" fillId="0" borderId="0" xfId="0" applyAlignment="1">
      <alignment horizontal="center" vertical="center" wrapText="1"/>
    </xf>
    <xf numFmtId="0" fontId="0" fillId="0" borderId="0" xfId="0" pivotButton="1" applyAlignment="1">
      <alignment horizontal="center" vertical="center" wrapText="1"/>
    </xf>
    <xf numFmtId="0" fontId="62" fillId="0" borderId="0" xfId="0" applyFont="1" applyAlignment="1">
      <alignment vertical="center" wrapText="1"/>
    </xf>
    <xf numFmtId="0" fontId="33" fillId="0" borderId="0" xfId="0" applyFont="1"/>
    <xf numFmtId="14" fontId="33" fillId="0" borderId="0" xfId="0" applyNumberFormat="1" applyFont="1"/>
    <xf numFmtId="0" fontId="33" fillId="7" borderId="0" xfId="0" applyFont="1" applyFill="1"/>
    <xf numFmtId="0" fontId="0" fillId="0" borderId="1" xfId="0" applyBorder="1" applyAlignment="1">
      <alignment vertical="center" wrapText="1"/>
    </xf>
    <xf numFmtId="0" fontId="0" fillId="0" borderId="1" xfId="0" applyBorder="1" applyAlignment="1">
      <alignment wrapText="1"/>
    </xf>
    <xf numFmtId="0" fontId="4" fillId="0" borderId="0" xfId="0" applyFont="1" applyAlignment="1">
      <alignment horizontal="justify" vertical="center" wrapText="1"/>
    </xf>
    <xf numFmtId="3" fontId="0" fillId="0" borderId="0" xfId="0" applyNumberFormat="1"/>
    <xf numFmtId="14" fontId="11" fillId="3" borderId="1" xfId="0" applyNumberFormat="1" applyFont="1" applyFill="1" applyBorder="1" applyAlignment="1">
      <alignment horizontal="center" vertical="center" wrapText="1"/>
    </xf>
    <xf numFmtId="0" fontId="29" fillId="0" borderId="0" xfId="0" applyFont="1" applyAlignment="1">
      <alignment horizontal="justify" vertical="center" wrapText="1"/>
    </xf>
    <xf numFmtId="0" fontId="64" fillId="3" borderId="1" xfId="0" applyFont="1" applyFill="1" applyBorder="1" applyAlignment="1">
      <alignment horizontal="center" vertical="center" wrapText="1"/>
    </xf>
    <xf numFmtId="0" fontId="65" fillId="0" borderId="0" xfId="0" applyFont="1" applyAlignment="1">
      <alignment vertical="center"/>
    </xf>
    <xf numFmtId="0" fontId="0" fillId="0" borderId="0" xfId="0" applyAlignment="1">
      <alignment horizontal="left" vertical="center" wrapText="1"/>
    </xf>
    <xf numFmtId="0" fontId="9" fillId="0" borderId="0" xfId="0" applyFont="1" applyAlignment="1">
      <alignment horizontal="center" vertical="center"/>
    </xf>
    <xf numFmtId="0" fontId="9" fillId="0" borderId="0" xfId="0" applyFont="1" applyAlignment="1">
      <alignment horizontal="center" vertical="center" wrapText="1"/>
    </xf>
    <xf numFmtId="0" fontId="37" fillId="3" borderId="0" xfId="0" applyFont="1" applyFill="1" applyAlignment="1">
      <alignment horizontal="left" vertical="center"/>
    </xf>
    <xf numFmtId="0" fontId="5" fillId="0" borderId="0" xfId="0" applyFont="1" applyAlignment="1">
      <alignment horizontal="center" vertical="center"/>
    </xf>
    <xf numFmtId="0" fontId="30" fillId="3"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12" fillId="0" borderId="0" xfId="0" applyFont="1" applyAlignment="1">
      <alignment horizontal="left"/>
    </xf>
    <xf numFmtId="0" fontId="29" fillId="0" borderId="0" xfId="0" applyFont="1" applyAlignment="1">
      <alignment horizontal="justify" vertical="center" wrapText="1"/>
    </xf>
    <xf numFmtId="0" fontId="29" fillId="0" borderId="0" xfId="0" applyFont="1" applyAlignment="1">
      <alignment horizontal="justify" vertical="top" wrapText="1"/>
    </xf>
    <xf numFmtId="0" fontId="26" fillId="0" borderId="0" xfId="0" applyFont="1" applyAlignment="1">
      <alignment horizontal="justify" vertical="center" wrapText="1"/>
    </xf>
    <xf numFmtId="0" fontId="6" fillId="4" borderId="0" xfId="0" applyFont="1" applyFill="1" applyAlignment="1">
      <alignment horizontal="left" vertical="center"/>
    </xf>
    <xf numFmtId="0" fontId="11" fillId="0" borderId="0" xfId="0" applyFont="1" applyAlignment="1">
      <alignment horizontal="justify" vertical="center" wrapText="1"/>
    </xf>
    <xf numFmtId="0" fontId="4" fillId="0" borderId="0" xfId="0" applyFont="1" applyAlignment="1">
      <alignment horizontal="justify" vertical="center" wrapText="1"/>
    </xf>
    <xf numFmtId="0" fontId="31" fillId="2" borderId="10" xfId="0" applyFont="1" applyFill="1" applyBorder="1" applyAlignment="1">
      <alignment horizontal="center" vertical="center" wrapText="1"/>
    </xf>
    <xf numFmtId="1" fontId="11" fillId="3" borderId="19" xfId="0" applyNumberFormat="1" applyFont="1" applyFill="1" applyBorder="1" applyAlignment="1">
      <alignment horizontal="center" vertical="center" wrapText="1"/>
    </xf>
    <xf numFmtId="1" fontId="11" fillId="3" borderId="20" xfId="0" applyNumberFormat="1" applyFont="1" applyFill="1" applyBorder="1" applyAlignment="1">
      <alignment horizontal="center" vertical="center" wrapText="1"/>
    </xf>
    <xf numFmtId="0" fontId="17" fillId="3" borderId="7" xfId="0" applyFont="1" applyFill="1" applyBorder="1" applyAlignment="1">
      <alignment horizontal="center" vertical="center" wrapText="1"/>
    </xf>
    <xf numFmtId="0" fontId="17" fillId="3" borderId="8" xfId="0" applyFont="1" applyFill="1" applyBorder="1" applyAlignment="1">
      <alignment horizontal="center" vertical="center" wrapText="1"/>
    </xf>
    <xf numFmtId="0" fontId="17" fillId="3" borderId="9" xfId="0" applyFont="1" applyFill="1" applyBorder="1" applyAlignment="1">
      <alignment horizontal="center" vertical="center" wrapText="1"/>
    </xf>
  </cellXfs>
  <cellStyles count="109">
    <cellStyle name="20% - Énfasis1" xfId="18" builtinId="30" customBuiltin="1"/>
    <cellStyle name="20% - Énfasis2" xfId="21" builtinId="34" customBuiltin="1"/>
    <cellStyle name="20% - Énfasis3" xfId="24" builtinId="38" customBuiltin="1"/>
    <cellStyle name="20% - Énfasis4" xfId="27" builtinId="42" customBuiltin="1"/>
    <cellStyle name="20% - Énfasis5" xfId="30" builtinId="46" customBuiltin="1"/>
    <cellStyle name="20% - Énfasis6" xfId="33" builtinId="50" customBuiltin="1"/>
    <cellStyle name="40% - Énfasis1" xfId="19" builtinId="31" customBuiltin="1"/>
    <cellStyle name="40% - Énfasis2" xfId="22" builtinId="35" customBuiltin="1"/>
    <cellStyle name="40% - Énfasis3" xfId="25" builtinId="39" customBuiltin="1"/>
    <cellStyle name="40% - Énfasis4" xfId="28" builtinId="43" customBuiltin="1"/>
    <cellStyle name="40% - Énfasis5" xfId="31" builtinId="47" customBuiltin="1"/>
    <cellStyle name="40% - Énfasis6" xfId="34" builtinId="51" customBuiltin="1"/>
    <cellStyle name="60% - Énfasis1 2" xfId="51" xr:uid="{50185982-F4A1-45B8-93C4-16142DF91BDB}"/>
    <cellStyle name="60% - Énfasis1 3" xfId="43" xr:uid="{5EFFFF64-2283-4F09-8744-403DC8CAA3DC}"/>
    <cellStyle name="60% - Énfasis1 4" xfId="36" xr:uid="{52F24518-326C-41F0-8B7F-907C09E7543B}"/>
    <cellStyle name="60% - Énfasis2 2" xfId="52" xr:uid="{40D43120-DBA8-449D-AAC3-485E1EA0E350}"/>
    <cellStyle name="60% - Énfasis2 3" xfId="45" xr:uid="{2B048BA8-4576-4FAA-99AA-76E16885E913}"/>
    <cellStyle name="60% - Énfasis2 4" xfId="37" xr:uid="{03FEACE1-0C49-499F-9431-44C2999FC114}"/>
    <cellStyle name="60% - Énfasis3 2" xfId="53" xr:uid="{BF781FD4-4397-48A3-A3B5-4CDB946BD484}"/>
    <cellStyle name="60% - Énfasis3 3" xfId="46" xr:uid="{8424A56C-ECA2-4B9B-86A5-150E4F7EB6E8}"/>
    <cellStyle name="60% - Énfasis3 4" xfId="38" xr:uid="{28E1B51E-079A-4DC2-9569-C2792E762A8B}"/>
    <cellStyle name="60% - Énfasis4 2" xfId="54" xr:uid="{85A4ED08-5109-40C0-820C-192FB4108490}"/>
    <cellStyle name="60% - Énfasis4 3" xfId="47" xr:uid="{60AA2A88-6CD0-4218-B67C-51D00D313F33}"/>
    <cellStyle name="60% - Énfasis4 4" xfId="39" xr:uid="{B5AA7977-4A11-479A-A67D-79630CFB6F7D}"/>
    <cellStyle name="60% - Énfasis5 2" xfId="55" xr:uid="{459851F9-8291-4B06-BB3D-D5B4FC4305D7}"/>
    <cellStyle name="60% - Énfasis5 3" xfId="48" xr:uid="{04F86FFC-E14E-41BE-B755-49D70596A43C}"/>
    <cellStyle name="60% - Énfasis5 4" xfId="40" xr:uid="{6F10A7DB-AD09-40A1-89D8-86C89AC225DC}"/>
    <cellStyle name="60% - Énfasis6 2" xfId="56" xr:uid="{88CB3DF1-A95E-49AD-BCFC-5344D16FE418}"/>
    <cellStyle name="60% - Énfasis6 3" xfId="49" xr:uid="{89197682-D768-4FE7-A2A3-527E31831062}"/>
    <cellStyle name="60% - Énfasis6 4" xfId="41" xr:uid="{C2742FFF-C01A-4075-8AC5-66A043438B03}"/>
    <cellStyle name="Bueno" xfId="6" builtinId="26" customBuiltin="1"/>
    <cellStyle name="Cálculo" xfId="10" builtinId="22" customBuiltin="1"/>
    <cellStyle name="Celda de comprobación" xfId="12" builtinId="23" customBuiltin="1"/>
    <cellStyle name="Celda vinculada" xfId="11" builtinId="24" customBuiltin="1"/>
    <cellStyle name="Encabezado 1" xfId="1" builtinId="16" customBuiltin="1"/>
    <cellStyle name="Encabezado 4" xfId="5" builtinId="19" customBuiltin="1"/>
    <cellStyle name="Énfasis1" xfId="17" builtinId="29" customBuiltin="1"/>
    <cellStyle name="Énfasis2" xfId="20" builtinId="33" customBuiltin="1"/>
    <cellStyle name="Énfasis3" xfId="23" builtinId="37" customBuiltin="1"/>
    <cellStyle name="Énfasis4" xfId="26" builtinId="41" customBuiltin="1"/>
    <cellStyle name="Énfasis5" xfId="29" builtinId="45" customBuiltin="1"/>
    <cellStyle name="Énfasis6" xfId="32" builtinId="49" customBuiltin="1"/>
    <cellStyle name="Entrada" xfId="8" builtinId="20" customBuiltin="1"/>
    <cellStyle name="Hipervínculo 2" xfId="63" xr:uid="{CB6C3F30-9FF7-41E7-82EC-D2560BACC86F}"/>
    <cellStyle name="Hipervínculo 2 2" xfId="79" xr:uid="{7B09886F-1EE1-4DB3-B8AD-7B8F8F9138E6}"/>
    <cellStyle name="Hipervínculo 2 3" xfId="86" xr:uid="{33B50726-82B2-4D0F-A302-12341A872BA5}"/>
    <cellStyle name="Hipervínculo 3" xfId="70" xr:uid="{88965E68-E4BF-4C7E-9639-74C25591879F}"/>
    <cellStyle name="Hipervínculo 3 2" xfId="81" xr:uid="{8FDB3A7B-76B5-4460-B6E5-C68045C2275B}"/>
    <cellStyle name="Hipervínculo 3 3" xfId="87" xr:uid="{7A69EC94-AAE9-4FBF-85CF-30895DAD3A61}"/>
    <cellStyle name="Hyperlink" xfId="60" xr:uid="{EBF46698-1640-46A4-BB3D-629F7AE9DEC9}"/>
    <cellStyle name="Hyperlink 2" xfId="82" xr:uid="{836D5A95-C0BB-422B-93AC-820C123E7AC8}"/>
    <cellStyle name="Hyperlink 3" xfId="92" xr:uid="{E963D9B5-A7A3-44CC-99FC-67EBF9CD81F9}"/>
    <cellStyle name="Hyperlink 4" xfId="80" xr:uid="{54760E91-69D8-42A4-BD06-E118343B0912}"/>
    <cellStyle name="Incorrecto" xfId="7" builtinId="27" customBuiltin="1"/>
    <cellStyle name="Neutral 2" xfId="50" xr:uid="{CB217933-79EB-49F2-AF56-405DA47BEB8F}"/>
    <cellStyle name="Neutral 3" xfId="42" xr:uid="{E86CB797-E031-4F3E-AE1B-EDF73F42B14D}"/>
    <cellStyle name="Neutral 4" xfId="35" xr:uid="{421A9914-9FC7-41C7-8CF3-1F657E58E34B}"/>
    <cellStyle name="Normal" xfId="0" builtinId="0"/>
    <cellStyle name="Normal 10" xfId="84" xr:uid="{9947628F-1269-4147-AD01-30F5CA1D1954}"/>
    <cellStyle name="Normal 10 2" xfId="101" xr:uid="{786A2C28-A7AD-44D8-AC04-3BE4F7C15907}"/>
    <cellStyle name="Normal 11" xfId="90" xr:uid="{54298D11-E1F1-41E1-B09B-6C8EC4502FD6}"/>
    <cellStyle name="Normal 11 2" xfId="102" xr:uid="{05C42762-5DDC-44AB-B29A-E3A9A1708DAA}"/>
    <cellStyle name="Normal 12" xfId="91" xr:uid="{BD83A7FE-74EE-41C6-8CF6-7E8203A17EC3}"/>
    <cellStyle name="Normal 13" xfId="93" xr:uid="{0C479028-D303-4885-8BBB-C381ECD12ABF}"/>
    <cellStyle name="Normal 13 2" xfId="103" xr:uid="{D0E3B5AE-D854-4634-AC23-38BB1109FBA8}"/>
    <cellStyle name="Normal 14" xfId="95" xr:uid="{02BBA80E-1729-4CD7-914C-A20300E823B3}"/>
    <cellStyle name="Normal 14 2" xfId="104" xr:uid="{F42A1E93-EEA0-4B51-9AE6-A33169570B63}"/>
    <cellStyle name="Normal 15" xfId="97" xr:uid="{4116166C-6CDF-4C5B-B8E5-5CB052C5FB45}"/>
    <cellStyle name="Normal 15 2" xfId="105" xr:uid="{1A50C329-5E9E-4908-944D-4176BC442C0A}"/>
    <cellStyle name="Normal 16" xfId="98" xr:uid="{081D6B89-6C6B-489E-BEF4-F26945301145}"/>
    <cellStyle name="Normal 16 2" xfId="106" xr:uid="{83AFC7F0-FCCC-4812-9288-FBDC7868369A}"/>
    <cellStyle name="Normal 17" xfId="108" xr:uid="{770403C4-CC11-4E74-A327-7664A3636FFB}"/>
    <cellStyle name="Normal 2" xfId="61" xr:uid="{BAF981F7-4F54-426B-BBDE-BD7AA54E46D5}"/>
    <cellStyle name="Normal 2 2" xfId="67" xr:uid="{EF647EA8-5B5D-4BEC-A750-73C08DA8BD50}"/>
    <cellStyle name="Normal 2 2 2" xfId="88" xr:uid="{AF107A0F-B806-483B-8506-10996AB0EF6C}"/>
    <cellStyle name="Normal 2 3" xfId="59" xr:uid="{3A05235E-9A6D-4DCB-A62A-481EB8CF5D45}"/>
    <cellStyle name="Normal 2 3 2" xfId="96" xr:uid="{4011A328-10B4-4FBB-86E3-422497BE1157}"/>
    <cellStyle name="Normal 2 3 3" xfId="94" xr:uid="{43B8992C-C3A9-41FB-99E1-1575F4F6E1FA}"/>
    <cellStyle name="Normal 2 4" xfId="107" xr:uid="{C042D381-006F-4FFD-A836-11AE003B4323}"/>
    <cellStyle name="Normal 3" xfId="57" xr:uid="{6AA2BA54-70A7-4F17-B4AC-0D325511FE86}"/>
    <cellStyle name="Normal 3 2" xfId="62" xr:uid="{343B1E5A-22D9-4354-AE98-2515FD04C032}"/>
    <cellStyle name="Normal 3 2 2" xfId="65" xr:uid="{B437C6BB-9F91-4E66-8ADB-39AFEFCE7597}"/>
    <cellStyle name="Normal 3 2 2 2" xfId="89" xr:uid="{6AFDF6B0-8C97-4D44-90DE-75B5E1098424}"/>
    <cellStyle name="Normal 4" xfId="64" xr:uid="{6E7D2254-31F8-4E8A-A959-6F0D3B5EBAD4}"/>
    <cellStyle name="Normal 4 2" xfId="71" xr:uid="{FF152D07-1B96-4BB5-8C87-ACD8E5E0C257}"/>
    <cellStyle name="Normal 4 2 2" xfId="77" xr:uid="{B5363512-3A3B-4DF5-8ABB-1B873C3FA629}"/>
    <cellStyle name="Normal 4 3" xfId="85" xr:uid="{60C14BC5-0E8F-47A9-8E31-355B899C2ACE}"/>
    <cellStyle name="Normal 5" xfId="58" xr:uid="{EC34CD45-E346-4E15-967F-48D26E5C22AF}"/>
    <cellStyle name="Normal 5 2" xfId="73" xr:uid="{7D9F5778-1FFF-48CB-823B-FC71A41C9F7E}"/>
    <cellStyle name="Normal 5 3" xfId="69" xr:uid="{45BA1BDA-38CD-42CA-A2C9-93BBA844958C}"/>
    <cellStyle name="Normal 5 4" xfId="44" xr:uid="{5EFE3BA7-6B73-4FC3-9C9B-F80F80375D8E}"/>
    <cellStyle name="Normal 6" xfId="68" xr:uid="{52197E63-B56E-4A55-81FE-E3A43FEBF62A}"/>
    <cellStyle name="Normal 6 2" xfId="74" xr:uid="{6099E5CF-21CB-44EC-B7DC-1559CD00B575}"/>
    <cellStyle name="Normal 6 3" xfId="78" xr:uid="{2BEEB8DE-6609-42DB-A7B8-06E87A8E872C}"/>
    <cellStyle name="Normal 6 3 2" xfId="99" xr:uid="{154E8146-7952-4508-B5D1-0FED152D204A}"/>
    <cellStyle name="Normal 7" xfId="72" xr:uid="{C72FF0E1-61CB-4F22-A4D7-6B0E724724DF}"/>
    <cellStyle name="Normal 7 2" xfId="76" xr:uid="{9C6E77A8-1A67-4054-B3DD-B5F5DF92BBCE}"/>
    <cellStyle name="Normal 8" xfId="75" xr:uid="{1A00C890-C94D-4BA4-B5C9-268F2EF3C8AF}"/>
    <cellStyle name="Normal 9" xfId="83" xr:uid="{A00D45E5-29B8-4A85-97A2-AA4F17333685}"/>
    <cellStyle name="Normal 9 2" xfId="100" xr:uid="{4FBECE7C-1834-41BA-B243-819CA96EF072}"/>
    <cellStyle name="Notas" xfId="14" builtinId="10" customBuiltin="1"/>
    <cellStyle name="Porcentaje 2" xfId="66" xr:uid="{38EB9F31-0E5D-4FAF-AF54-B13D16C70609}"/>
    <cellStyle name="Salida" xfId="9" builtinId="21" customBuiltin="1"/>
    <cellStyle name="Texto de advertencia" xfId="13" builtinId="11" customBuiltin="1"/>
    <cellStyle name="Texto explicativo" xfId="15" builtinId="53" customBuiltin="1"/>
    <cellStyle name="Título" xfId="2" builtinId="15" customBuiltin="1"/>
    <cellStyle name="Título 2" xfId="3" builtinId="17" customBuiltin="1"/>
    <cellStyle name="Título 3" xfId="4" builtinId="18" customBuiltin="1"/>
    <cellStyle name="Total" xfId="16" builtinId="25" customBuiltin="1"/>
  </cellStyles>
  <dxfs count="116">
    <dxf>
      <numFmt numFmtId="19" formatCode="d/mm/yyyy"/>
    </dxf>
    <dxf>
      <numFmt numFmtId="27" formatCode="d/mm/yyyy\ h:mm"/>
    </dxf>
    <dxf>
      <numFmt numFmtId="19" formatCode="d/mm/yyyy"/>
    </dxf>
    <dxf>
      <numFmt numFmtId="19" formatCode="d/mm/yyyy"/>
    </dxf>
    <dxf>
      <numFmt numFmtId="27" formatCode="d/mm/yyyy\ h:mm"/>
    </dxf>
    <dxf>
      <numFmt numFmtId="19" formatCode="d/mm/yyyy"/>
    </dxf>
    <dxf>
      <numFmt numFmtId="19" formatCode="d/mm/yyyy"/>
    </dxf>
    <dxf>
      <font>
        <b val="0"/>
      </font>
    </dxf>
    <dxf>
      <font>
        <b val="0"/>
      </font>
    </dxf>
    <dxf>
      <font>
        <b val="0"/>
      </font>
    </dxf>
    <dxf>
      <font>
        <b val="0"/>
      </font>
    </dxf>
    <dxf>
      <alignment vertical="center"/>
    </dxf>
    <dxf>
      <alignment vertical="center"/>
    </dxf>
    <dxf>
      <alignment horizontal="center"/>
    </dxf>
    <dxf>
      <alignment horizontal="center"/>
    </dxf>
    <dxf>
      <alignment vertical="center"/>
    </dxf>
    <dxf>
      <alignment vertical="center"/>
    </dxf>
    <dxf>
      <alignment vertical="center"/>
    </dxf>
    <dxf>
      <alignment wrapText="1"/>
    </dxf>
    <dxf>
      <alignment wrapText="1" indent="0"/>
    </dxf>
    <dxf>
      <alignment wrapText="1" indent="0"/>
    </dxf>
    <dxf>
      <alignment wrapText="1" indent="0"/>
    </dxf>
    <dxf>
      <alignment vertical="center"/>
    </dxf>
    <dxf>
      <alignment vertical="center"/>
    </dxf>
    <dxf>
      <alignment vertical="center"/>
    </dxf>
    <dxf>
      <alignment horizontal="center"/>
    </dxf>
    <dxf>
      <alignment horizontal="center"/>
    </dxf>
    <dxf>
      <alignment horizontal="center"/>
    </dxf>
    <dxf>
      <alignment wrapText="1"/>
    </dxf>
    <dxf>
      <alignment wrapText="1"/>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numFmt numFmtId="19" formatCode="d/mm/yyyy"/>
    </dxf>
    <dxf>
      <fill>
        <patternFill>
          <bgColor rgb="FFFFFF0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fill>
        <patternFill patternType="solid">
          <fgColor indexed="64"/>
          <bgColor rgb="FFFFFF00"/>
        </patternFill>
      </fill>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3" formatCode="#,##0"/>
    </dxf>
    <dxf>
      <numFmt numFmtId="3" formatCode="#,##0"/>
    </dxf>
    <dxf>
      <numFmt numFmtId="0" formatCode="General"/>
    </dxf>
    <dxf>
      <fill>
        <patternFill patternType="solid">
          <fgColor rgb="FFDBE5F1"/>
          <bgColor rgb="FFDBE5F1"/>
        </patternFill>
      </fill>
    </dxf>
    <dxf>
      <fill>
        <patternFill patternType="solid">
          <fgColor rgb="FFB8CCE4"/>
          <bgColor rgb="FFB8CCE4"/>
        </patternFill>
      </fill>
    </dxf>
    <dxf>
      <fill>
        <patternFill patternType="solid">
          <fgColor rgb="FF4F81BD"/>
          <bgColor rgb="FF4F81BD"/>
        </patternFill>
      </fill>
    </dxf>
  </dxfs>
  <tableStyles count="4" defaultTableStyle="TableStyleMedium2" defaultPivotStyle="PivotStyleLight16">
    <tableStyle name="Estilo de tabla 1" pivot="0" count="0" xr9:uid="{4BAC2C1B-34D2-482C-A7FF-EC5E54621A96}"/>
    <tableStyle name="Estilo de tabla 2" pivot="0" count="0" xr9:uid="{C74670D5-33C7-400E-A3E8-646B0AD1BDCA}"/>
    <tableStyle name="Estilo de tabla dinámica 1" table="0" count="0" xr9:uid="{3744D6B3-2E3F-4932-8BE0-192D4A76237B}"/>
    <tableStyle name="DATOS-MATRIZ-style" pivot="0" count="3" xr9:uid="{E18B6B02-84B9-42AD-8A44-3457D632D57E}">
      <tableStyleElement type="headerRow" dxfId="115"/>
      <tableStyleElement type="firstRowStripe" dxfId="114"/>
      <tableStyleElement type="secondRowStripe" dxfId="113"/>
    </tableStyle>
  </tableStyles>
  <colors>
    <mruColors>
      <color rgb="FFF7B81C"/>
      <color rgb="FFEA0A2A"/>
      <color rgb="FFD6171D"/>
      <color rgb="FFE46C0A"/>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pivotCacheDefinition" Target="pivotCache/pivotCacheDefinition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pivotCacheDefinition" Target="pivotCache/pivotCacheDefinition2.xml"/><Relationship Id="rId10" Type="http://schemas.openxmlformats.org/officeDocument/2006/relationships/externalLink" Target="externalLinks/externalLink2.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pivotCacheDefinition" Target="pivotCache/pivotCacheDefinition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ES"/>
              <a:t>Reporte de solicitudes de acceso a la información </a:t>
            </a:r>
            <a:endParaRPr lang="es-419"/>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CO"/>
        </a:p>
      </c:txPr>
    </c:title>
    <c:autoTitleDeleted val="0"/>
    <c:plotArea>
      <c:layout/>
      <c:barChart>
        <c:barDir val="col"/>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Pt>
            <c:idx val="0"/>
            <c:invertIfNegative val="0"/>
            <c:bubble3D val="0"/>
            <c:spPr>
              <a:solidFill>
                <a:srgbClr val="FF0000"/>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2-A5A1-42C7-AF38-13D365832512}"/>
              </c:ext>
            </c:extLst>
          </c:dPt>
          <c:dPt>
            <c:idx val="1"/>
            <c:invertIfNegative val="0"/>
            <c:bubble3D val="0"/>
            <c:spPr>
              <a:solidFill>
                <a:srgbClr val="FF0000"/>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A5A1-42C7-AF38-13D365832512}"/>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lt1">
                        <a:lumMod val="8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Comentario!$C$29:$G$29</c:f>
              <c:strCache>
                <c:ptCount val="5"/>
                <c:pt idx="0">
                  <c:v>Número de solicitudes de Infomación recibidas</c:v>
                </c:pt>
                <c:pt idx="1">
                  <c:v>Número de solicitudes de información trasladadas  a otra entidad</c:v>
                </c:pt>
                <c:pt idx="2">
                  <c:v>Número de solicitudes de información respondidas a la fecha del reporte</c:v>
                </c:pt>
                <c:pt idx="4">
                  <c:v>Número de solicitudes en las que se negó la solicitud de información</c:v>
                </c:pt>
              </c:strCache>
            </c:strRef>
          </c:cat>
          <c:val>
            <c:numRef>
              <c:f>Comentario!$C$30:$G$30</c:f>
              <c:numCache>
                <c:formatCode>General</c:formatCode>
                <c:ptCount val="5"/>
                <c:pt idx="0">
                  <c:v>1</c:v>
                </c:pt>
                <c:pt idx="1">
                  <c:v>0</c:v>
                </c:pt>
                <c:pt idx="2">
                  <c:v>1</c:v>
                </c:pt>
                <c:pt idx="4">
                  <c:v>0</c:v>
                </c:pt>
              </c:numCache>
            </c:numRef>
          </c:val>
          <c:extLst>
            <c:ext xmlns:c16="http://schemas.microsoft.com/office/drawing/2014/chart" uri="{C3380CC4-5D6E-409C-BE32-E72D297353CC}">
              <c16:uniqueId val="{00000000-A5A1-42C7-AF38-13D365832512}"/>
            </c:ext>
          </c:extLst>
        </c:ser>
        <c:dLbls>
          <c:dLblPos val="outEnd"/>
          <c:showLegendKey val="0"/>
          <c:showVal val="1"/>
          <c:showCatName val="0"/>
          <c:showSerName val="0"/>
          <c:showPercent val="0"/>
          <c:showBubbleSize val="0"/>
        </c:dLbls>
        <c:gapWidth val="100"/>
        <c:overlap val="-24"/>
        <c:axId val="474671912"/>
        <c:axId val="474670928"/>
      </c:barChart>
      <c:catAx>
        <c:axId val="474671912"/>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474670928"/>
        <c:crosses val="autoZero"/>
        <c:auto val="1"/>
        <c:lblAlgn val="ctr"/>
        <c:lblOffset val="100"/>
        <c:noMultiLvlLbl val="0"/>
      </c:catAx>
      <c:valAx>
        <c:axId val="474670928"/>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474671912"/>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3" Type="http://schemas.openxmlformats.org/officeDocument/2006/relationships/hyperlink" Target="#Comentario!A1"/><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hyperlink" Target="#An&#225;lisis!A1"/><Relationship Id="rId4" Type="http://schemas.openxmlformats.org/officeDocument/2006/relationships/hyperlink" Target="#'base Solicitudes de Informaci&#243;n'!A1"/></Relationships>
</file>

<file path=xl/drawings/_rels/drawing2.xml.rels><?xml version="1.0" encoding="UTF-8" standalone="yes"?>
<Relationships xmlns="http://schemas.openxmlformats.org/package/2006/relationships"><Relationship Id="rId2" Type="http://schemas.openxmlformats.org/officeDocument/2006/relationships/hyperlink" Target="#Portada!A1"/><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hyperlink" Target="#Portada!A1"/><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ortada!A1"/></Relationships>
</file>

<file path=xl/drawings/drawing1.xml><?xml version="1.0" encoding="utf-8"?>
<xdr:wsDr xmlns:xdr="http://schemas.openxmlformats.org/drawingml/2006/spreadsheetDrawing" xmlns:a="http://schemas.openxmlformats.org/drawingml/2006/main">
  <xdr:twoCellAnchor editAs="oneCell">
    <xdr:from>
      <xdr:col>2</xdr:col>
      <xdr:colOff>41909</xdr:colOff>
      <xdr:row>1</xdr:row>
      <xdr:rowOff>68580</xdr:rowOff>
    </xdr:from>
    <xdr:to>
      <xdr:col>17</xdr:col>
      <xdr:colOff>28574</xdr:colOff>
      <xdr:row>37</xdr:row>
      <xdr:rowOff>156020</xdr:rowOff>
    </xdr:to>
    <xdr:pic>
      <xdr:nvPicPr>
        <xdr:cNvPr id="5" name="Imagen 4">
          <a:extLst>
            <a:ext uri="{FF2B5EF4-FFF2-40B4-BE49-F238E27FC236}">
              <a16:creationId xmlns:a16="http://schemas.microsoft.com/office/drawing/2014/main" id="{C90B388C-2010-4619-8F8F-4238EA739A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5609" y="259080"/>
          <a:ext cx="11416665" cy="6945440"/>
        </a:xfrm>
        <a:prstGeom prst="rect">
          <a:avLst/>
        </a:prstGeom>
      </xdr:spPr>
    </xdr:pic>
    <xdr:clientData/>
  </xdr:twoCellAnchor>
  <xdr:twoCellAnchor editAs="oneCell">
    <xdr:from>
      <xdr:col>1</xdr:col>
      <xdr:colOff>167640</xdr:colOff>
      <xdr:row>1</xdr:row>
      <xdr:rowOff>41911</xdr:rowOff>
    </xdr:from>
    <xdr:to>
      <xdr:col>16</xdr:col>
      <xdr:colOff>756285</xdr:colOff>
      <xdr:row>9</xdr:row>
      <xdr:rowOff>140219</xdr:rowOff>
    </xdr:to>
    <xdr:pic>
      <xdr:nvPicPr>
        <xdr:cNvPr id="2" name="Imagen 1">
          <a:extLst>
            <a:ext uri="{FF2B5EF4-FFF2-40B4-BE49-F238E27FC236}">
              <a16:creationId xmlns:a16="http://schemas.microsoft.com/office/drawing/2014/main" id="{C75A46CD-05D2-48B8-9052-8BAF460730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5765" y="232411"/>
          <a:ext cx="11561445" cy="16223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342900</xdr:colOff>
      <xdr:row>12</xdr:row>
      <xdr:rowOff>142730</xdr:rowOff>
    </xdr:from>
    <xdr:ext cx="7708900" cy="530658"/>
    <xdr:sp macro="" textlink="">
      <xdr:nvSpPr>
        <xdr:cNvPr id="3" name="113 Rectángulo">
          <a:extLst>
            <a:ext uri="{FF2B5EF4-FFF2-40B4-BE49-F238E27FC236}">
              <a16:creationId xmlns:a16="http://schemas.microsoft.com/office/drawing/2014/main" id="{6B75D193-FDBD-4D74-96CD-DBFD63385FD4}"/>
            </a:ext>
          </a:extLst>
        </xdr:cNvPr>
        <xdr:cNvSpPr/>
      </xdr:nvSpPr>
      <xdr:spPr>
        <a:xfrm>
          <a:off x="736600" y="2428730"/>
          <a:ext cx="7708900" cy="530658"/>
        </a:xfrm>
        <a:prstGeom prst="rect">
          <a:avLst/>
        </a:prstGeom>
        <a:noFill/>
      </xdr:spPr>
      <xdr:txBody>
        <a:bodyPr wrap="square" lIns="91440" tIns="45720" rIns="91440" bIns="45720" anchor="ctr" anchorCtr="0">
          <a:spAutoFit/>
        </a:bodyPr>
        <a:lstStyle/>
        <a:p>
          <a:pPr algn="l"/>
          <a:r>
            <a:rPr lang="es-ES" sz="2800" b="1" kern="1200">
              <a:solidFill>
                <a:schemeClr val="bg1"/>
              </a:solidFill>
              <a:latin typeface="Museo Sans Condensed 500" panose="02000000000000000000" pitchFamily="2" charset="77"/>
              <a:ea typeface="+mj-ea"/>
              <a:cs typeface="+mj-cs"/>
            </a:rPr>
            <a:t>Reporte de solicitudes de acceso a la información :</a:t>
          </a:r>
        </a:p>
      </xdr:txBody>
    </xdr:sp>
    <xdr:clientData/>
  </xdr:oneCellAnchor>
  <xdr:twoCellAnchor>
    <xdr:from>
      <xdr:col>2</xdr:col>
      <xdr:colOff>7620</xdr:colOff>
      <xdr:row>9</xdr:row>
      <xdr:rowOff>152400</xdr:rowOff>
    </xdr:from>
    <xdr:to>
      <xdr:col>16</xdr:col>
      <xdr:colOff>781812</xdr:colOff>
      <xdr:row>9</xdr:row>
      <xdr:rowOff>152400</xdr:rowOff>
    </xdr:to>
    <xdr:cxnSp macro="">
      <xdr:nvCxnSpPr>
        <xdr:cNvPr id="7" name="Conector recto 6">
          <a:extLst>
            <a:ext uri="{FF2B5EF4-FFF2-40B4-BE49-F238E27FC236}">
              <a16:creationId xmlns:a16="http://schemas.microsoft.com/office/drawing/2014/main" id="{7DB4E30B-DFC6-4B0D-B041-1EB590FA7BA9}"/>
            </a:ext>
          </a:extLst>
        </xdr:cNvPr>
        <xdr:cNvCxnSpPr/>
      </xdr:nvCxnSpPr>
      <xdr:spPr>
        <a:xfrm>
          <a:off x="800100" y="1798320"/>
          <a:ext cx="11868912" cy="0"/>
        </a:xfrm>
        <a:prstGeom prst="line">
          <a:avLst/>
        </a:prstGeom>
        <a:ln>
          <a:solidFill>
            <a:srgbClr val="F7B81C"/>
          </a:solidFill>
        </a:ln>
      </xdr:spPr>
      <xdr:style>
        <a:lnRef idx="3">
          <a:schemeClr val="accent2"/>
        </a:lnRef>
        <a:fillRef idx="0">
          <a:schemeClr val="accent2"/>
        </a:fillRef>
        <a:effectRef idx="2">
          <a:schemeClr val="accent2"/>
        </a:effectRef>
        <a:fontRef idx="minor">
          <a:schemeClr val="tx1"/>
        </a:fontRef>
      </xdr:style>
    </xdr:cxnSp>
    <xdr:clientData/>
  </xdr:twoCellAnchor>
  <xdr:oneCellAnchor>
    <xdr:from>
      <xdr:col>13</xdr:col>
      <xdr:colOff>342900</xdr:colOff>
      <xdr:row>12</xdr:row>
      <xdr:rowOff>81691</xdr:rowOff>
    </xdr:from>
    <xdr:ext cx="2349500" cy="655885"/>
    <xdr:sp macro="" textlink="$P$1">
      <xdr:nvSpPr>
        <xdr:cNvPr id="10" name="113 Rectángulo">
          <a:extLst>
            <a:ext uri="{FF2B5EF4-FFF2-40B4-BE49-F238E27FC236}">
              <a16:creationId xmlns:a16="http://schemas.microsoft.com/office/drawing/2014/main" id="{6CE6A13A-F7A8-4E16-A3CC-D2371B026290}"/>
            </a:ext>
          </a:extLst>
        </xdr:cNvPr>
        <xdr:cNvSpPr/>
      </xdr:nvSpPr>
      <xdr:spPr>
        <a:xfrm>
          <a:off x="9118600" y="2367691"/>
          <a:ext cx="2349500" cy="655885"/>
        </a:xfrm>
        <a:prstGeom prst="rect">
          <a:avLst/>
        </a:prstGeom>
        <a:noFill/>
      </xdr:spPr>
      <xdr:txBody>
        <a:bodyPr wrap="square" lIns="91440" tIns="45720" rIns="91440" bIns="45720" anchor="ctr" anchorCtr="0">
          <a:spAutoFit/>
        </a:bodyPr>
        <a:lstStyle/>
        <a:p>
          <a:pPr marL="0" indent="0" algn="ctr"/>
          <a:fld id="{4E9F985B-E352-49EE-AAA0-32A0752C0A2C}" type="TxLink">
            <a:rPr lang="en-US" sz="3600" b="1" kern="1200">
              <a:solidFill>
                <a:srgbClr val="F7B81C"/>
              </a:solidFill>
              <a:latin typeface="Museo Sans Condensed 500" panose="02000000000000000000" pitchFamily="2" charset="77"/>
              <a:ea typeface="+mj-ea"/>
              <a:cs typeface="+mj-cs"/>
            </a:rPr>
            <a:pPr marL="0" indent="0" algn="ctr"/>
            <a:t>Mayo 2024</a:t>
          </a:fld>
          <a:endParaRPr lang="es-ES" sz="3600" b="1" kern="1200">
            <a:solidFill>
              <a:srgbClr val="F7B81C"/>
            </a:solidFill>
            <a:latin typeface="Museo Sans Condensed 500" panose="02000000000000000000" pitchFamily="2" charset="77"/>
            <a:ea typeface="+mj-ea"/>
            <a:cs typeface="+mj-cs"/>
          </a:endParaRPr>
        </a:p>
      </xdr:txBody>
    </xdr:sp>
    <xdr:clientData/>
  </xdr:oneCellAnchor>
  <xdr:twoCellAnchor>
    <xdr:from>
      <xdr:col>13</xdr:col>
      <xdr:colOff>289560</xdr:colOff>
      <xdr:row>19</xdr:row>
      <xdr:rowOff>22860</xdr:rowOff>
    </xdr:from>
    <xdr:to>
      <xdr:col>16</xdr:col>
      <xdr:colOff>525780</xdr:colOff>
      <xdr:row>20</xdr:row>
      <xdr:rowOff>160020</xdr:rowOff>
    </xdr:to>
    <xdr:sp macro="" textlink="">
      <xdr:nvSpPr>
        <xdr:cNvPr id="8" name="Rectángulo: esquinas redondeadas 7">
          <a:hlinkClick xmlns:r="http://schemas.openxmlformats.org/officeDocument/2006/relationships" r:id="rId3"/>
          <a:extLst>
            <a:ext uri="{FF2B5EF4-FFF2-40B4-BE49-F238E27FC236}">
              <a16:creationId xmlns:a16="http://schemas.microsoft.com/office/drawing/2014/main" id="{1BAE6482-7E16-4F74-814D-E0E108E5B122}"/>
            </a:ext>
          </a:extLst>
        </xdr:cNvPr>
        <xdr:cNvSpPr/>
      </xdr:nvSpPr>
      <xdr:spPr>
        <a:xfrm>
          <a:off x="9425940" y="3497580"/>
          <a:ext cx="2613660" cy="320040"/>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Comentario general</a:t>
          </a:r>
        </a:p>
      </xdr:txBody>
    </xdr:sp>
    <xdr:clientData/>
  </xdr:twoCellAnchor>
  <xdr:twoCellAnchor>
    <xdr:from>
      <xdr:col>13</xdr:col>
      <xdr:colOff>289560</xdr:colOff>
      <xdr:row>24</xdr:row>
      <xdr:rowOff>0</xdr:rowOff>
    </xdr:from>
    <xdr:to>
      <xdr:col>16</xdr:col>
      <xdr:colOff>525780</xdr:colOff>
      <xdr:row>25</xdr:row>
      <xdr:rowOff>137160</xdr:rowOff>
    </xdr:to>
    <xdr:sp macro="" textlink="">
      <xdr:nvSpPr>
        <xdr:cNvPr id="13" name="Rectángulo: esquinas redondeadas 12">
          <a:hlinkClick xmlns:r="http://schemas.openxmlformats.org/officeDocument/2006/relationships" r:id="rId4"/>
          <a:extLst>
            <a:ext uri="{FF2B5EF4-FFF2-40B4-BE49-F238E27FC236}">
              <a16:creationId xmlns:a16="http://schemas.microsoft.com/office/drawing/2014/main" id="{1B684FA9-DC0D-4444-AE33-17DA47AF3284}"/>
            </a:ext>
          </a:extLst>
        </xdr:cNvPr>
        <xdr:cNvSpPr/>
      </xdr:nvSpPr>
      <xdr:spPr>
        <a:xfrm>
          <a:off x="9425940" y="4389120"/>
          <a:ext cx="2613660" cy="320040"/>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Gestión</a:t>
          </a:r>
          <a:r>
            <a:rPr lang="es-CO" sz="1600" b="1" baseline="0">
              <a:solidFill>
                <a:schemeClr val="bg1"/>
              </a:solidFill>
              <a:latin typeface="Museo Sans 300" panose="02000000000000000000" pitchFamily="50" charset="0"/>
            </a:rPr>
            <a:t> de peticiones</a:t>
          </a:r>
          <a:endParaRPr lang="es-CO" sz="1600" b="1">
            <a:solidFill>
              <a:schemeClr val="bg1"/>
            </a:solidFill>
            <a:latin typeface="Museo Sans 300" panose="02000000000000000000" pitchFamily="50" charset="0"/>
          </a:endParaRPr>
        </a:p>
      </xdr:txBody>
    </xdr:sp>
    <xdr:clientData/>
  </xdr:twoCellAnchor>
  <xdr:twoCellAnchor>
    <xdr:from>
      <xdr:col>13</xdr:col>
      <xdr:colOff>289560</xdr:colOff>
      <xdr:row>21</xdr:row>
      <xdr:rowOff>102870</xdr:rowOff>
    </xdr:from>
    <xdr:to>
      <xdr:col>16</xdr:col>
      <xdr:colOff>525780</xdr:colOff>
      <xdr:row>23</xdr:row>
      <xdr:rowOff>57150</xdr:rowOff>
    </xdr:to>
    <xdr:sp macro="" textlink="">
      <xdr:nvSpPr>
        <xdr:cNvPr id="14" name="Rectángulo: esquinas redondeadas 13">
          <a:hlinkClick xmlns:r="http://schemas.openxmlformats.org/officeDocument/2006/relationships" r:id="rId5"/>
          <a:extLst>
            <a:ext uri="{FF2B5EF4-FFF2-40B4-BE49-F238E27FC236}">
              <a16:creationId xmlns:a16="http://schemas.microsoft.com/office/drawing/2014/main" id="{FE6CA60C-D5CE-4954-9998-90C788EAC69C}"/>
            </a:ext>
          </a:extLst>
        </xdr:cNvPr>
        <xdr:cNvSpPr/>
      </xdr:nvSpPr>
      <xdr:spPr>
        <a:xfrm>
          <a:off x="9425940" y="3943350"/>
          <a:ext cx="2613660" cy="320040"/>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Análisis del período</a:t>
          </a:r>
        </a:p>
      </xdr:txBody>
    </xdr:sp>
    <xdr:clientData/>
  </xdr:twoCellAnchor>
  <xdr:twoCellAnchor>
    <xdr:from>
      <xdr:col>2</xdr:col>
      <xdr:colOff>280035</xdr:colOff>
      <xdr:row>17</xdr:row>
      <xdr:rowOff>135255</xdr:rowOff>
    </xdr:from>
    <xdr:to>
      <xdr:col>12</xdr:col>
      <xdr:colOff>381001</xdr:colOff>
      <xdr:row>26</xdr:row>
      <xdr:rowOff>94547</xdr:rowOff>
    </xdr:to>
    <xdr:sp macro="" textlink="">
      <xdr:nvSpPr>
        <xdr:cNvPr id="12" name="Cuadro de texto 2">
          <a:extLst>
            <a:ext uri="{FF2B5EF4-FFF2-40B4-BE49-F238E27FC236}">
              <a16:creationId xmlns:a16="http://schemas.microsoft.com/office/drawing/2014/main" id="{F8BA7090-BD3A-48B3-856E-4C5D86935A13}"/>
            </a:ext>
          </a:extLst>
        </xdr:cNvPr>
        <xdr:cNvSpPr txBox="1">
          <a:spLocks noChangeArrowheads="1"/>
        </xdr:cNvSpPr>
      </xdr:nvSpPr>
      <xdr:spPr bwMode="auto">
        <a:xfrm>
          <a:off x="673735" y="3373755"/>
          <a:ext cx="7720966" cy="1673792"/>
        </a:xfrm>
        <a:prstGeom prst="rect">
          <a:avLst/>
        </a:prstGeom>
        <a:noFill/>
        <a:ln w="9525">
          <a:noFill/>
          <a:miter lim="800000"/>
          <a:headEnd/>
          <a:tailEnd/>
        </a:ln>
      </xdr:spPr>
      <xdr:txBody>
        <a:bodyPr rot="0" vert="horz" wrap="square" lIns="91440" tIns="45720" rIns="91440" bIns="45720" anchor="t" anchorCtr="0">
          <a:spAutoFit/>
        </a:bodyPr>
        <a:lstStyle/>
        <a:p>
          <a:pPr algn="just">
            <a:lnSpc>
              <a:spcPct val="106000"/>
            </a:lnSpc>
            <a:spcAft>
              <a:spcPts val="800"/>
            </a:spcAft>
          </a:pPr>
          <a:r>
            <a:rPr lang="es-CO" sz="1600" b="0" i="0" kern="1200">
              <a:solidFill>
                <a:schemeClr val="bg1"/>
              </a:solidFill>
              <a:latin typeface="Museo Sans Condensed 500" panose="02000000000000000000" pitchFamily="2" charset="77"/>
              <a:ea typeface="+mj-ea"/>
              <a:cs typeface="+mj-cs"/>
            </a:rPr>
            <a:t>El Departamento Administrativo de la Defensoría del Espacio Público presenta, de conformidad con lo establecido en el artículo 52 del Decreto 103 de 2015 y del literal h) del artículo 11 de la Ley 1712 de 2014 y el artículo</a:t>
          </a:r>
          <a:r>
            <a:rPr lang="es-CO" sz="1600" b="0" i="0" kern="1200" baseline="0">
              <a:solidFill>
                <a:schemeClr val="bg1"/>
              </a:solidFill>
              <a:latin typeface="Museo Sans Condensed 500" panose="02000000000000000000" pitchFamily="2" charset="77"/>
              <a:ea typeface="+mj-ea"/>
              <a:cs typeface="+mj-cs"/>
            </a:rPr>
            <a:t> 2.1.1.6.2. del </a:t>
          </a:r>
          <a:r>
            <a:rPr lang="es-CO" sz="1600" b="0" i="0" kern="1200">
              <a:solidFill>
                <a:schemeClr val="bg1"/>
              </a:solidFill>
              <a:latin typeface="Museo Sans Condensed 500" panose="02000000000000000000" pitchFamily="2" charset="77"/>
              <a:ea typeface="+mj-ea"/>
              <a:cs typeface="+mj-cs"/>
            </a:rPr>
            <a:t>Decreto 1081 del 2015, la relación de todas las solicitudes, denuncias y los tiempos de respuesta de las solicitudes de acceso a información pública, a partir de los reportes generados en el Sistema Distrital de Quejas y Soluciones-Bogotá te escucha, en el mes de </a:t>
          </a:r>
          <a:r>
            <a:rPr lang="es-CO" sz="1600" b="1" i="0" kern="1200">
              <a:solidFill>
                <a:schemeClr val="bg1"/>
              </a:solidFill>
              <a:latin typeface="Museo Sans Condensed 500" panose="02000000000000000000" pitchFamily="2" charset="77"/>
              <a:ea typeface="+mj-ea"/>
              <a:cs typeface="+mj-cs"/>
            </a:rPr>
            <a:t>mayo de 2024</a:t>
          </a:r>
          <a:r>
            <a:rPr lang="es-CO" sz="1600" b="0" i="0" kern="1200">
              <a:solidFill>
                <a:schemeClr val="bg1"/>
              </a:solidFill>
              <a:latin typeface="Museo Sans Condensed 500" panose="02000000000000000000" pitchFamily="2" charset="77"/>
              <a:ea typeface="+mj-ea"/>
              <a:cs typeface="+mj-cs"/>
            </a:rPr>
            <a: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490682</xdr:colOff>
      <xdr:row>0</xdr:row>
      <xdr:rowOff>0</xdr:rowOff>
    </xdr:from>
    <xdr:to>
      <xdr:col>9</xdr:col>
      <xdr:colOff>173181</xdr:colOff>
      <xdr:row>9</xdr:row>
      <xdr:rowOff>516934</xdr:rowOff>
    </xdr:to>
    <xdr:pic>
      <xdr:nvPicPr>
        <xdr:cNvPr id="2" name="Imagen 1">
          <a:extLst>
            <a:ext uri="{FF2B5EF4-FFF2-40B4-BE49-F238E27FC236}">
              <a16:creationId xmlns:a16="http://schemas.microsoft.com/office/drawing/2014/main" id="{21349FCB-F371-44B4-BF2B-856FC4EBD1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0682" y="0"/>
          <a:ext cx="24231022" cy="24507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8048624</xdr:colOff>
      <xdr:row>10</xdr:row>
      <xdr:rowOff>221637</xdr:rowOff>
    </xdr:from>
    <xdr:to>
      <xdr:col>9</xdr:col>
      <xdr:colOff>322118</xdr:colOff>
      <xdr:row>12</xdr:row>
      <xdr:rowOff>44044</xdr:rowOff>
    </xdr:to>
    <xdr:sp macro="" textlink="">
      <xdr:nvSpPr>
        <xdr:cNvPr id="6" name="Rectángulo: esquinas redondeadas 5">
          <a:hlinkClick xmlns:r="http://schemas.openxmlformats.org/officeDocument/2006/relationships" r:id="rId2"/>
          <a:extLst>
            <a:ext uri="{FF2B5EF4-FFF2-40B4-BE49-F238E27FC236}">
              <a16:creationId xmlns:a16="http://schemas.microsoft.com/office/drawing/2014/main" id="{E9DED3CB-D04F-44CA-8B4A-3D0C3D58B7D8}"/>
            </a:ext>
          </a:extLst>
        </xdr:cNvPr>
        <xdr:cNvSpPr/>
      </xdr:nvSpPr>
      <xdr:spPr>
        <a:xfrm>
          <a:off x="17922874" y="2460012"/>
          <a:ext cx="4354369" cy="584407"/>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solidFill>
                <a:schemeClr val="bg1"/>
              </a:solidFill>
              <a:latin typeface="Museo Sans 300" panose="02000000000000000000" pitchFamily="50" charset="0"/>
            </a:rPr>
            <a:t>Volver página principal</a:t>
          </a:r>
        </a:p>
      </xdr:txBody>
    </xdr:sp>
    <xdr:clientData/>
  </xdr:twoCellAnchor>
  <xdr:oneCellAnchor>
    <xdr:from>
      <xdr:col>2</xdr:col>
      <xdr:colOff>1080880</xdr:colOff>
      <xdr:row>10</xdr:row>
      <xdr:rowOff>102225</xdr:rowOff>
    </xdr:from>
    <xdr:ext cx="10618995" cy="718466"/>
    <xdr:sp macro="" textlink="">
      <xdr:nvSpPr>
        <xdr:cNvPr id="9" name="113 Rectángulo">
          <a:extLst>
            <a:ext uri="{FF2B5EF4-FFF2-40B4-BE49-F238E27FC236}">
              <a16:creationId xmlns:a16="http://schemas.microsoft.com/office/drawing/2014/main" id="{B9F426A4-FDAA-44C1-BE05-A109F017E9B8}"/>
            </a:ext>
          </a:extLst>
        </xdr:cNvPr>
        <xdr:cNvSpPr/>
      </xdr:nvSpPr>
      <xdr:spPr>
        <a:xfrm>
          <a:off x="3192255" y="2340600"/>
          <a:ext cx="10618995" cy="718466"/>
        </a:xfrm>
        <a:prstGeom prst="rect">
          <a:avLst/>
        </a:prstGeom>
        <a:noFill/>
      </xdr:spPr>
      <xdr:txBody>
        <a:bodyPr wrap="square" lIns="91440" tIns="45720" rIns="91440" bIns="45720" anchor="ctr" anchorCtr="0">
          <a:spAutoFit/>
        </a:bodyPr>
        <a:lstStyle/>
        <a:p>
          <a:pPr algn="l"/>
          <a:r>
            <a:rPr lang="es-ES" sz="4000" b="1" kern="1200">
              <a:solidFill>
                <a:sysClr val="windowText" lastClr="000000"/>
              </a:solidFill>
              <a:latin typeface="Museo Sans Condensed 500" panose="02000000000000000000" pitchFamily="2" charset="77"/>
              <a:ea typeface="+mj-ea"/>
              <a:cs typeface="+mj-cs"/>
            </a:rPr>
            <a:t>Reporte de solicitudes de acceso a la información</a:t>
          </a:r>
        </a:p>
      </xdr:txBody>
    </xdr:sp>
    <xdr:clientData/>
  </xdr:oneCellAnchor>
  <xdr:oneCellAnchor>
    <xdr:from>
      <xdr:col>6</xdr:col>
      <xdr:colOff>3552729</xdr:colOff>
      <xdr:row>9</xdr:row>
      <xdr:rowOff>816920</xdr:rowOff>
    </xdr:from>
    <xdr:ext cx="5460999" cy="1412314"/>
    <xdr:sp macro="" textlink="Portada!$P$1">
      <xdr:nvSpPr>
        <xdr:cNvPr id="7" name="113 Rectángulo">
          <a:extLst>
            <a:ext uri="{FF2B5EF4-FFF2-40B4-BE49-F238E27FC236}">
              <a16:creationId xmlns:a16="http://schemas.microsoft.com/office/drawing/2014/main" id="{28BE7044-559E-41D2-9ACD-94DB7CA74ECF}"/>
            </a:ext>
          </a:extLst>
        </xdr:cNvPr>
        <xdr:cNvSpPr/>
      </xdr:nvSpPr>
      <xdr:spPr>
        <a:xfrm>
          <a:off x="14376593" y="2750784"/>
          <a:ext cx="5460999" cy="1412314"/>
        </a:xfrm>
        <a:prstGeom prst="rect">
          <a:avLst/>
        </a:prstGeom>
        <a:noFill/>
      </xdr:spPr>
      <xdr:txBody>
        <a:bodyPr wrap="square" lIns="91440" tIns="45720" rIns="91440" bIns="45720" anchor="ctr" anchorCtr="0">
          <a:noAutofit/>
        </a:bodyPr>
        <a:lstStyle/>
        <a:p>
          <a:pPr marL="0" indent="0" algn="ctr"/>
          <a:fld id="{AA7504AD-9E23-46C7-9796-B5B810326AA9}" type="TxLink">
            <a:rPr lang="en-US" sz="5400" b="1" i="0" u="none" strike="noStrike" kern="1200">
              <a:solidFill>
                <a:srgbClr val="F7B81C"/>
              </a:solidFill>
              <a:latin typeface="Calibri"/>
              <a:ea typeface="+mj-ea"/>
              <a:cs typeface="Calibri"/>
            </a:rPr>
            <a:pPr marL="0" indent="0" algn="ctr"/>
            <a:t>Mayo 2024</a:t>
          </a:fld>
          <a:endParaRPr lang="es-ES" sz="23900" b="1" kern="1200">
            <a:solidFill>
              <a:srgbClr val="F7B81C"/>
            </a:solidFill>
            <a:latin typeface="Museo Sans Condensed 500" panose="02000000000000000000" pitchFamily="2" charset="77"/>
            <a:ea typeface="+mj-ea"/>
            <a:cs typeface="+mj-cs"/>
          </a:endParaRP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15240</xdr:colOff>
      <xdr:row>1</xdr:row>
      <xdr:rowOff>60961</xdr:rowOff>
    </xdr:from>
    <xdr:to>
      <xdr:col>13</xdr:col>
      <xdr:colOff>721995</xdr:colOff>
      <xdr:row>9</xdr:row>
      <xdr:rowOff>159269</xdr:rowOff>
    </xdr:to>
    <xdr:pic>
      <xdr:nvPicPr>
        <xdr:cNvPr id="3" name="Imagen 2">
          <a:extLst>
            <a:ext uri="{FF2B5EF4-FFF2-40B4-BE49-F238E27FC236}">
              <a16:creationId xmlns:a16="http://schemas.microsoft.com/office/drawing/2014/main" id="{540B8CBF-A191-41A7-AE85-AF6924B2D6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 y="243841"/>
          <a:ext cx="13769340" cy="1561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226695</xdr:colOff>
      <xdr:row>10</xdr:row>
      <xdr:rowOff>57924</xdr:rowOff>
    </xdr:from>
    <xdr:ext cx="6865620" cy="523220"/>
    <xdr:sp macro="" textlink="">
      <xdr:nvSpPr>
        <xdr:cNvPr id="4" name="113 Rectángulo">
          <a:extLst>
            <a:ext uri="{FF2B5EF4-FFF2-40B4-BE49-F238E27FC236}">
              <a16:creationId xmlns:a16="http://schemas.microsoft.com/office/drawing/2014/main" id="{0BC13DE3-21A0-4F10-BB09-807E7297C59F}"/>
            </a:ext>
          </a:extLst>
        </xdr:cNvPr>
        <xdr:cNvSpPr/>
      </xdr:nvSpPr>
      <xdr:spPr>
        <a:xfrm>
          <a:off x="398145" y="1962924"/>
          <a:ext cx="6865620" cy="523220"/>
        </a:xfrm>
        <a:prstGeom prst="rect">
          <a:avLst/>
        </a:prstGeom>
        <a:noFill/>
      </xdr:spPr>
      <xdr:txBody>
        <a:bodyPr wrap="square" lIns="91440" tIns="45720" rIns="91440" bIns="45720" anchor="ctr" anchorCtr="0">
          <a:spAutoFit/>
        </a:bodyPr>
        <a:lstStyle/>
        <a:p>
          <a:pPr algn="ctr"/>
          <a:r>
            <a:rPr lang="es-ES" sz="2800" b="1" kern="1200">
              <a:solidFill>
                <a:sysClr val="windowText" lastClr="000000"/>
              </a:solidFill>
              <a:latin typeface="Museo Sans Condensed 500" panose="02000000000000000000" pitchFamily="2" charset="77"/>
              <a:ea typeface="+mj-ea"/>
              <a:cs typeface="+mj-cs"/>
            </a:rPr>
            <a:t>Solicitudes de acceso a la información </a:t>
          </a:r>
        </a:p>
      </xdr:txBody>
    </xdr:sp>
    <xdr:clientData/>
  </xdr:oneCellAnchor>
  <xdr:oneCellAnchor>
    <xdr:from>
      <xdr:col>8</xdr:col>
      <xdr:colOff>355600</xdr:colOff>
      <xdr:row>13</xdr:row>
      <xdr:rowOff>54035</xdr:rowOff>
    </xdr:from>
    <xdr:ext cx="3860800" cy="655885"/>
    <xdr:sp macro="" textlink="Portada!P1">
      <xdr:nvSpPr>
        <xdr:cNvPr id="8" name="113 Rectángulo">
          <a:extLst>
            <a:ext uri="{FF2B5EF4-FFF2-40B4-BE49-F238E27FC236}">
              <a16:creationId xmlns:a16="http://schemas.microsoft.com/office/drawing/2014/main" id="{096307C6-013D-499C-97BC-337B5CD1B07F}"/>
            </a:ext>
          </a:extLst>
        </xdr:cNvPr>
        <xdr:cNvSpPr/>
      </xdr:nvSpPr>
      <xdr:spPr>
        <a:xfrm>
          <a:off x="9321800" y="2530535"/>
          <a:ext cx="3860800" cy="655885"/>
        </a:xfrm>
        <a:prstGeom prst="rect">
          <a:avLst/>
        </a:prstGeom>
        <a:noFill/>
      </xdr:spPr>
      <xdr:txBody>
        <a:bodyPr wrap="square" lIns="91440" tIns="45720" rIns="91440" bIns="45720" anchor="ctr" anchorCtr="0">
          <a:spAutoFit/>
        </a:bodyPr>
        <a:lstStyle/>
        <a:p>
          <a:pPr marL="0" indent="0" algn="ctr"/>
          <a:fld id="{EAF7AFDC-0F96-4C14-9710-C0DFBFE90939}" type="TxLink">
            <a:rPr lang="en-US" sz="3600" b="1" kern="1200">
              <a:solidFill>
                <a:srgbClr val="F7B81C"/>
              </a:solidFill>
              <a:latin typeface="Museo Sans Condensed 500" panose="02000000000000000000" pitchFamily="2" charset="77"/>
              <a:ea typeface="+mj-ea"/>
              <a:cs typeface="+mj-cs"/>
            </a:rPr>
            <a:pPr marL="0" indent="0" algn="ctr"/>
            <a:t>Mayo 2024</a:t>
          </a:fld>
          <a:endParaRPr lang="es-ES" sz="3600" b="1" kern="1200">
            <a:solidFill>
              <a:srgbClr val="F7B81C"/>
            </a:solidFill>
            <a:latin typeface="Museo Sans Condensed 500" panose="02000000000000000000" pitchFamily="2" charset="77"/>
            <a:ea typeface="+mj-ea"/>
            <a:cs typeface="+mj-cs"/>
          </a:endParaRPr>
        </a:p>
      </xdr:txBody>
    </xdr:sp>
    <xdr:clientData/>
  </xdr:oneCellAnchor>
  <xdr:twoCellAnchor>
    <xdr:from>
      <xdr:col>10</xdr:col>
      <xdr:colOff>483325</xdr:colOff>
      <xdr:row>10</xdr:row>
      <xdr:rowOff>21046</xdr:rowOff>
    </xdr:from>
    <xdr:to>
      <xdr:col>13</xdr:col>
      <xdr:colOff>702400</xdr:colOff>
      <xdr:row>13</xdr:row>
      <xdr:rowOff>25400</xdr:rowOff>
    </xdr:to>
    <xdr:sp macro="" textlink="">
      <xdr:nvSpPr>
        <xdr:cNvPr id="10" name="Rectángulo: esquinas redondeadas 9">
          <a:hlinkClick xmlns:r="http://schemas.openxmlformats.org/officeDocument/2006/relationships" r:id="rId2"/>
          <a:extLst>
            <a:ext uri="{FF2B5EF4-FFF2-40B4-BE49-F238E27FC236}">
              <a16:creationId xmlns:a16="http://schemas.microsoft.com/office/drawing/2014/main" id="{81012657-CBC4-4380-8958-79C15FD3EF19}"/>
            </a:ext>
          </a:extLst>
        </xdr:cNvPr>
        <xdr:cNvSpPr/>
      </xdr:nvSpPr>
      <xdr:spPr>
        <a:xfrm>
          <a:off x="11024325" y="1926046"/>
          <a:ext cx="2555875" cy="575854"/>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Volver página principal</a:t>
          </a:r>
        </a:p>
      </xdr:txBody>
    </xdr:sp>
    <xdr:clientData/>
  </xdr:twoCellAnchor>
  <xdr:twoCellAnchor>
    <xdr:from>
      <xdr:col>8</xdr:col>
      <xdr:colOff>54429</xdr:colOff>
      <xdr:row>17</xdr:row>
      <xdr:rowOff>54428</xdr:rowOff>
    </xdr:from>
    <xdr:to>
      <xdr:col>13</xdr:col>
      <xdr:colOff>693965</xdr:colOff>
      <xdr:row>30</xdr:row>
      <xdr:rowOff>44903</xdr:rowOff>
    </xdr:to>
    <xdr:graphicFrame macro="">
      <xdr:nvGraphicFramePr>
        <xdr:cNvPr id="5" name="Gráfico 4">
          <a:extLst>
            <a:ext uri="{FF2B5EF4-FFF2-40B4-BE49-F238E27FC236}">
              <a16:creationId xmlns:a16="http://schemas.microsoft.com/office/drawing/2014/main" id="{1E8EE385-02F0-4078-B6FD-EABD8A0A215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1</xdr:col>
      <xdr:colOff>274320</xdr:colOff>
      <xdr:row>11</xdr:row>
      <xdr:rowOff>10299</xdr:rowOff>
    </xdr:from>
    <xdr:ext cx="6865620" cy="523220"/>
    <xdr:sp macro="" textlink="">
      <xdr:nvSpPr>
        <xdr:cNvPr id="3" name="113 Rectángulo">
          <a:extLst>
            <a:ext uri="{FF2B5EF4-FFF2-40B4-BE49-F238E27FC236}">
              <a16:creationId xmlns:a16="http://schemas.microsoft.com/office/drawing/2014/main" id="{00C2A5D9-6B37-4C52-9843-9D3FE32B4521}"/>
            </a:ext>
          </a:extLst>
        </xdr:cNvPr>
        <xdr:cNvSpPr/>
      </xdr:nvSpPr>
      <xdr:spPr>
        <a:xfrm>
          <a:off x="449580" y="2204859"/>
          <a:ext cx="6865620" cy="523220"/>
        </a:xfrm>
        <a:prstGeom prst="rect">
          <a:avLst/>
        </a:prstGeom>
        <a:noFill/>
      </xdr:spPr>
      <xdr:txBody>
        <a:bodyPr wrap="square" lIns="91440" tIns="45720" rIns="91440" bIns="45720" anchor="ctr" anchorCtr="0">
          <a:spAutoFit/>
        </a:bodyPr>
        <a:lstStyle/>
        <a:p>
          <a:pPr algn="l"/>
          <a:r>
            <a:rPr lang="es-ES" sz="2800" b="1" kern="1200">
              <a:solidFill>
                <a:sysClr val="windowText" lastClr="000000"/>
              </a:solidFill>
              <a:latin typeface="Museo Sans Condensed 500" panose="02000000000000000000" pitchFamily="2" charset="77"/>
              <a:ea typeface="+mj-ea"/>
              <a:cs typeface="+mj-cs"/>
            </a:rPr>
            <a:t>Solicitudes de acceso a la información </a:t>
          </a:r>
        </a:p>
      </xdr:txBody>
    </xdr:sp>
    <xdr:clientData/>
  </xdr:oneCellAnchor>
  <xdr:oneCellAnchor>
    <xdr:from>
      <xdr:col>9</xdr:col>
      <xdr:colOff>425246</xdr:colOff>
      <xdr:row>12</xdr:row>
      <xdr:rowOff>146663</xdr:rowOff>
    </xdr:from>
    <xdr:ext cx="3253785" cy="655885"/>
    <xdr:sp macro="" textlink="Portada!P1">
      <xdr:nvSpPr>
        <xdr:cNvPr id="4" name="113 Rectángulo">
          <a:extLst>
            <a:ext uri="{FF2B5EF4-FFF2-40B4-BE49-F238E27FC236}">
              <a16:creationId xmlns:a16="http://schemas.microsoft.com/office/drawing/2014/main" id="{A87A7C80-EE18-4953-9FE3-8E1EA99D992B}"/>
            </a:ext>
          </a:extLst>
        </xdr:cNvPr>
        <xdr:cNvSpPr/>
      </xdr:nvSpPr>
      <xdr:spPr>
        <a:xfrm>
          <a:off x="10747965" y="2670788"/>
          <a:ext cx="3253785" cy="655885"/>
        </a:xfrm>
        <a:prstGeom prst="rect">
          <a:avLst/>
        </a:prstGeom>
        <a:noFill/>
      </xdr:spPr>
      <xdr:txBody>
        <a:bodyPr wrap="square" lIns="91440" tIns="45720" rIns="91440" bIns="45720" anchor="ctr" anchorCtr="0">
          <a:spAutoFit/>
        </a:bodyPr>
        <a:lstStyle/>
        <a:p>
          <a:pPr marL="0" indent="0" algn="ctr"/>
          <a:fld id="{A6BE4FEE-2E08-4C26-8862-B0889ED73CFC}" type="TxLink">
            <a:rPr lang="en-US" sz="3600" b="1" kern="1200">
              <a:solidFill>
                <a:srgbClr val="F7B81C"/>
              </a:solidFill>
              <a:latin typeface="Museo Sans Condensed 500" panose="02000000000000000000" pitchFamily="2" charset="77"/>
              <a:ea typeface="+mj-ea"/>
              <a:cs typeface="+mj-cs"/>
            </a:rPr>
            <a:pPr marL="0" indent="0" algn="ctr"/>
            <a:t>Mayo 2024</a:t>
          </a:fld>
          <a:endParaRPr lang="es-ES" sz="3600" b="1" kern="1200">
            <a:solidFill>
              <a:srgbClr val="F7B81C"/>
            </a:solidFill>
            <a:latin typeface="Museo Sans Condensed 500" panose="02000000000000000000" pitchFamily="2" charset="77"/>
            <a:ea typeface="+mj-ea"/>
            <a:cs typeface="+mj-cs"/>
          </a:endParaRPr>
        </a:p>
      </xdr:txBody>
    </xdr:sp>
    <xdr:clientData/>
  </xdr:oneCellAnchor>
  <xdr:twoCellAnchor>
    <xdr:from>
      <xdr:col>11</xdr:col>
      <xdr:colOff>2080218</xdr:colOff>
      <xdr:row>13</xdr:row>
      <xdr:rowOff>86649</xdr:rowOff>
    </xdr:from>
    <xdr:to>
      <xdr:col>11</xdr:col>
      <xdr:colOff>5237755</xdr:colOff>
      <xdr:row>15</xdr:row>
      <xdr:rowOff>185377</xdr:rowOff>
    </xdr:to>
    <xdr:sp macro="" textlink="">
      <xdr:nvSpPr>
        <xdr:cNvPr id="6" name="Rectángulo: esquinas redondeadas 5">
          <a:hlinkClick xmlns:r="http://schemas.openxmlformats.org/officeDocument/2006/relationships" r:id="rId1"/>
          <a:extLst>
            <a:ext uri="{FF2B5EF4-FFF2-40B4-BE49-F238E27FC236}">
              <a16:creationId xmlns:a16="http://schemas.microsoft.com/office/drawing/2014/main" id="{C2257992-0C84-4D50-A0B9-637740CC5BF2}"/>
            </a:ext>
          </a:extLst>
        </xdr:cNvPr>
        <xdr:cNvSpPr/>
      </xdr:nvSpPr>
      <xdr:spPr>
        <a:xfrm>
          <a:off x="13977809" y="2511194"/>
          <a:ext cx="3157537" cy="445092"/>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Volver página principal</a:t>
          </a:r>
        </a:p>
      </xdr:txBody>
    </xdr:sp>
    <xdr:clientData/>
  </xdr:twoCellAnchor>
  <xdr:twoCellAnchor editAs="oneCell">
    <xdr:from>
      <xdr:col>2</xdr:col>
      <xdr:colOff>3970</xdr:colOff>
      <xdr:row>0</xdr:row>
      <xdr:rowOff>73025</xdr:rowOff>
    </xdr:from>
    <xdr:to>
      <xdr:col>12</xdr:col>
      <xdr:colOff>138546</xdr:colOff>
      <xdr:row>10</xdr:row>
      <xdr:rowOff>215554</xdr:rowOff>
    </xdr:to>
    <xdr:pic>
      <xdr:nvPicPr>
        <xdr:cNvPr id="9" name="Imagen 8">
          <a:extLst>
            <a:ext uri="{FF2B5EF4-FFF2-40B4-BE49-F238E27FC236}">
              <a16:creationId xmlns:a16="http://schemas.microsoft.com/office/drawing/2014/main" id="{711E373F-6C5D-4B75-93C1-C75F94B4124B}"/>
            </a:ext>
          </a:extLst>
        </xdr:cNvPr>
        <xdr:cNvPicPr>
          <a:picLocks noChangeAspect="1"/>
        </xdr:cNvPicPr>
      </xdr:nvPicPr>
      <xdr:blipFill>
        <a:blip xmlns:r="http://schemas.openxmlformats.org/officeDocument/2006/relationships" r:embed="rId2"/>
        <a:stretch>
          <a:fillRect/>
        </a:stretch>
      </xdr:blipFill>
      <xdr:spPr>
        <a:xfrm>
          <a:off x="454243" y="73025"/>
          <a:ext cx="16881258" cy="21860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Claudia%20Quintero%20backup%20ag.%202019\2019\Basicos\atenciones\chat\Base%20de%20datos%20chat%20mes%20noviembre%20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adepbta-my.sharepoint.com/CLAUDIA%20QUINTERO/2017/consolidado%20encuestas%20puntos%20de%20atencion/archivos%20de%20puntos/127-FORAC-03%20Base%20de%20Datos%20Atenci&#243;n%20al%20Usuario%20americas%202017%2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pquintero/Desktop/DE%20USO%20DIARIO/conmutador/Base%20de%20datos%20conmutador%20%2020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adepbta-my.sharepoint.com/PERFIL%20ALBEIRO/Desktop/CUADRO%20ATENCION%20AL%20CIUDADANO%2019-10-201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jfpinzon/Downloads/AJUSTE%20TIEMPOS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3"/>
      <sheetName val="chat noviembre"/>
      <sheetName val="Hoja2"/>
      <sheetName val="INSTRUCCIONES"/>
      <sheetName val="CHAT "/>
      <sheetName val="GRAFICAS"/>
      <sheetName val="control de tiempos en chat"/>
      <sheetName val="Hoja1"/>
      <sheetName val="extensiones"/>
      <sheetName val="plano"/>
      <sheetName val="por fecha"/>
      <sheetName val="dias de la semana"/>
      <sheetName val="por genero"/>
      <sheetName val="tipo de solicitud"/>
      <sheetName val="por area"/>
      <sheetName val="tipo - tema"/>
      <sheetName val="funcionario"/>
      <sheetName val="tema"/>
      <sheetName val="localidades"/>
      <sheetName val="Hoja10"/>
      <sheetName val="DATOS-MATRIZ"/>
    </sheetNames>
    <sheetDataSet>
      <sheetData sheetId="0"/>
      <sheetData sheetId="1">
        <row r="7">
          <cell r="J7">
            <v>9.2592592592588563E-5</v>
          </cell>
        </row>
      </sheetData>
      <sheetData sheetId="2">
        <row r="4">
          <cell r="B4" t="str">
            <v>NOVIEMBRE</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4">
          <cell r="B4" t="str">
            <v>BUZON DE SUGERENCIAS</v>
          </cell>
          <cell r="D4" t="str">
            <v>CHAT</v>
          </cell>
          <cell r="F4" t="str">
            <v>ALBEIRO ESCOBAR</v>
          </cell>
          <cell r="H4">
            <v>1</v>
          </cell>
          <cell r="K4" t="str">
            <v>01  USAQUÉN</v>
          </cell>
          <cell r="T4" t="str">
            <v>CAMBIO_DE_USO_DE_LAS_ZONAS_O_BIENES_DE_USO_PÚBLICO</v>
          </cell>
        </row>
        <row r="5">
          <cell r="D5" t="str">
            <v>SDQS</v>
          </cell>
          <cell r="F5" t="str">
            <v>ALEJANDRA MARIA LOPEZ</v>
          </cell>
          <cell r="H5">
            <v>2</v>
          </cell>
          <cell r="K5" t="str">
            <v>02  CHAPINERO</v>
          </cell>
          <cell r="T5" t="str">
            <v>ASESORÍA_EN_ADMINISTRACIÓN_Y_SOSTENIBILIDAD_DEL_ESPACIO_PÚBLICO</v>
          </cell>
        </row>
        <row r="6">
          <cell r="D6" t="str">
            <v>CORREO DADEPBOGOTA</v>
          </cell>
          <cell r="F6" t="str">
            <v>CLAUDIA QUINTERO</v>
          </cell>
          <cell r="H6">
            <v>3</v>
          </cell>
          <cell r="K6" t="str">
            <v>03  SANTA FE</v>
          </cell>
          <cell r="T6" t="str">
            <v>CERTIFICACIÓN_DE_LA_PROPIEDAD_INMOBILIARIA_DISTRITAL</v>
          </cell>
        </row>
        <row r="7">
          <cell r="D7" t="str">
            <v>MENSAJE CHAT</v>
          </cell>
          <cell r="H7">
            <v>4</v>
          </cell>
          <cell r="K7" t="str">
            <v>04  SAN CRISTÓBAL</v>
          </cell>
          <cell r="T7" t="str">
            <v>ESTUDIO_DE_LA_VIABILIDAD_DE_LAS_SOLICITUDES_DE_ADMINISTRACIÓN_DE_BIENES_PÚBLICOS</v>
          </cell>
        </row>
        <row r="8">
          <cell r="D8" t="str">
            <v>RED SOCIAL TWITER</v>
          </cell>
          <cell r="H8">
            <v>5</v>
          </cell>
          <cell r="K8" t="str">
            <v>05  USME</v>
          </cell>
          <cell r="T8" t="str">
            <v>INCORPORACIÓN_Y_ENTREGA_DE_LAS_ÁREAS_DE_CESIÓN_A_FAVOR_DEL_MUNICIPIO</v>
          </cell>
        </row>
        <row r="9">
          <cell r="H9">
            <v>6</v>
          </cell>
          <cell r="K9" t="str">
            <v>06  TUNJUELITO</v>
          </cell>
          <cell r="T9" t="str">
            <v>OBSERVATORIO_DEL_ESPACIO_PÚBLICO_PÁGINA_WEB</v>
          </cell>
        </row>
        <row r="10">
          <cell r="H10" t="str">
            <v>NO APLICA</v>
          </cell>
          <cell r="K10" t="str">
            <v>07  BOSA</v>
          </cell>
          <cell r="T10" t="str">
            <v>TITULACIÓN_DE_ZONAS_DE_CESIÓN_AL_DISTRITO_CAPITAL</v>
          </cell>
        </row>
        <row r="11">
          <cell r="K11" t="str">
            <v>08  KENNEDY</v>
          </cell>
          <cell r="T11" t="str">
            <v>CONSULTA_GENERAL</v>
          </cell>
        </row>
        <row r="12">
          <cell r="K12" t="str">
            <v>09  FONTIBÓN</v>
          </cell>
          <cell r="T12">
            <v>0</v>
          </cell>
        </row>
        <row r="13">
          <cell r="K13" t="str">
            <v>10  ENGATIVÁ</v>
          </cell>
          <cell r="T13">
            <v>0</v>
          </cell>
        </row>
        <row r="14">
          <cell r="K14" t="str">
            <v>11  SUBA</v>
          </cell>
        </row>
        <row r="15">
          <cell r="K15" t="str">
            <v>12  BARRIOS UNIDOS</v>
          </cell>
        </row>
        <row r="16">
          <cell r="K16" t="str">
            <v>13  TEUSAQUILLO</v>
          </cell>
        </row>
        <row r="17">
          <cell r="K17" t="str">
            <v>14  LOS MÁRTIRES</v>
          </cell>
        </row>
        <row r="18">
          <cell r="K18" t="str">
            <v>15  ANTONIO NARIÑO</v>
          </cell>
        </row>
        <row r="19">
          <cell r="K19" t="str">
            <v>16  PUENTE ARANDA</v>
          </cell>
        </row>
        <row r="20">
          <cell r="K20" t="str">
            <v>17  LA CANDELARIA</v>
          </cell>
        </row>
        <row r="21">
          <cell r="K21" t="str">
            <v>18  RAFAEL URIBE URIBE</v>
          </cell>
        </row>
        <row r="22">
          <cell r="K22" t="str">
            <v>19  CIUDAD BOLÍVAR</v>
          </cell>
        </row>
        <row r="23">
          <cell r="K23" t="str">
            <v>20  SUMAPAZ</v>
          </cell>
        </row>
        <row r="24">
          <cell r="K24" t="str">
            <v>NO REGISTRA</v>
          </cell>
        </row>
        <row r="25">
          <cell r="K25" t="str">
            <v>FUERA DE BOGOTA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DATOS-MATRIZ"/>
      <sheetName val="FORMATO"/>
      <sheetName val="enero 2017"/>
      <sheetName val="febrero 2017"/>
      <sheetName val="marzo 2017"/>
      <sheetName val="abril 2017"/>
      <sheetName val="mayo 2017"/>
      <sheetName val="JUNIO 2017"/>
      <sheetName val="JULIO 2017"/>
    </sheetNames>
    <sheetDataSet>
      <sheetData sheetId="0"/>
      <sheetData sheetId="1">
        <row r="4">
          <cell r="A4" t="str">
            <v>CORREO ELECTRÓNICO</v>
          </cell>
        </row>
        <row r="5">
          <cell r="A5" t="str">
            <v>PRESENCIAL</v>
          </cell>
        </row>
        <row r="6">
          <cell r="A6" t="str">
            <v>TELEFÓNICO</v>
          </cell>
        </row>
        <row r="7">
          <cell r="A7" t="str">
            <v>VIRTUAL - SDQS</v>
          </cell>
        </row>
        <row r="8">
          <cell r="A8" t="str">
            <v>CONMUTADOR</v>
          </cell>
        </row>
      </sheetData>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AS (2)"/>
      <sheetName val="Junio"/>
      <sheetName val="consolidado"/>
      <sheetName val="FORMATO"/>
      <sheetName val="Hoja3"/>
      <sheetName val="extensiones"/>
      <sheetName val="graficas"/>
      <sheetName val="INSTRUCCIONES"/>
      <sheetName val="plan-o"/>
      <sheetName val="plano"/>
      <sheetName val="por fecha"/>
      <sheetName val="dias de la semana"/>
      <sheetName val="por genero"/>
      <sheetName val="tipo de solicitud"/>
      <sheetName val="por area"/>
      <sheetName val="tipo - tema"/>
      <sheetName val="funcionario"/>
      <sheetName val="tema"/>
      <sheetName val="localidades"/>
      <sheetName val="Hoja10"/>
      <sheetName val="PLANO-"/>
      <sheetName val="Hoja1"/>
      <sheetName val="Febrero"/>
      <sheetName val="Enero"/>
      <sheetName val="Marzo"/>
      <sheetName val="Abril"/>
      <sheetName val="Mayo"/>
      <sheetName val="DATOS-MATRIZ"/>
      <sheetName val="Hoja5"/>
      <sheetName val="Hoja2"/>
      <sheetName val="Hoja4"/>
    </sheetNames>
    <sheetDataSet>
      <sheetData sheetId="0"/>
      <sheetData sheetId="1"/>
      <sheetData sheetId="2"/>
      <sheetData sheetId="3"/>
      <sheetData sheetId="4"/>
      <sheetData sheetId="5">
        <row r="1">
          <cell r="A1" t="str">
            <v>DEPARTAMENTO ADMINISTRATIVO DE LA DEFENSORIA DEL ESPACIO PUBLICO - DADEP</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4">
          <cell r="F4" t="str">
            <v>ANÓNIMO</v>
          </cell>
        </row>
      </sheetData>
      <sheetData sheetId="28"/>
      <sheetData sheetId="29"/>
      <sheetData sheetId="3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DATOS-MATRIZ"/>
      <sheetName val="Hoja1"/>
      <sheetName val="FORMATO"/>
      <sheetName val="FORMATO (2)"/>
    </sheetNames>
    <sheetDataSet>
      <sheetData sheetId="0"/>
      <sheetData sheetId="1">
        <row r="4">
          <cell r="B4" t="str">
            <v>ALBEIRO ESCOBAR</v>
          </cell>
          <cell r="C4" t="str">
            <v>CAD AMERICAS</v>
          </cell>
        </row>
        <row r="5">
          <cell r="C5" t="str">
            <v>CAD CALLE 26</v>
          </cell>
        </row>
        <row r="6">
          <cell r="C6" t="str">
            <v>CAD SUBA</v>
          </cell>
        </row>
        <row r="7">
          <cell r="C7" t="str">
            <v>CONMUTADOR</v>
          </cell>
        </row>
        <row r="8">
          <cell r="C8" t="str">
            <v>LINEA NACIONAL</v>
          </cell>
        </row>
        <row r="9">
          <cell r="C9" t="str">
            <v>OTRO</v>
          </cell>
        </row>
      </sheetData>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7122022084253_Gestion_de_Petic"/>
      <sheetName val="27122022084253_Gestion_de_P (2"/>
      <sheetName val="Hoja3"/>
      <sheetName val="AJUSTE TIEMPOS2"/>
    </sheetNames>
    <sheetDataSet>
      <sheetData sheetId="0">
        <row r="1">
          <cell r="A1" t="str">
            <v>Gestión de Peticiones</v>
          </cell>
        </row>
      </sheetData>
      <sheetData sheetId="1">
        <row r="1">
          <cell r="A1" t="str">
            <v>Gestión de Peticiones</v>
          </cell>
        </row>
      </sheetData>
      <sheetData sheetId="2">
        <row r="1">
          <cell r="A1" t="str">
            <v>Tipo</v>
          </cell>
          <cell r="B1" t="str">
            <v>mayor 16</v>
          </cell>
          <cell r="C1" t="str">
            <v>menor 16</v>
          </cell>
        </row>
        <row r="2">
          <cell r="A2" t="str">
            <v>CONSULTA</v>
          </cell>
          <cell r="B2">
            <v>59</v>
          </cell>
          <cell r="C2">
            <v>29</v>
          </cell>
        </row>
        <row r="3">
          <cell r="A3" t="str">
            <v>DENUNCIA POR ACTOS DE CORRUPCION</v>
          </cell>
          <cell r="B3">
            <v>29</v>
          </cell>
          <cell r="C3">
            <v>14</v>
          </cell>
        </row>
        <row r="4">
          <cell r="A4" t="str">
            <v>DERECHO DE PETICION DE INTERES GENERAL</v>
          </cell>
          <cell r="B4">
            <v>29</v>
          </cell>
          <cell r="C4">
            <v>14</v>
          </cell>
        </row>
        <row r="5">
          <cell r="A5" t="str">
            <v>DERECHO DE PETICION DE INTERES PARTICULAR</v>
          </cell>
          <cell r="B5">
            <v>29</v>
          </cell>
          <cell r="C5">
            <v>14</v>
          </cell>
        </row>
        <row r="6">
          <cell r="A6" t="str">
            <v>FELICITACION</v>
          </cell>
          <cell r="B6">
            <v>29</v>
          </cell>
          <cell r="C6">
            <v>14</v>
          </cell>
        </row>
        <row r="7">
          <cell r="A7" t="str">
            <v>QUEJA</v>
          </cell>
          <cell r="B7">
            <v>29</v>
          </cell>
          <cell r="C7">
            <v>14</v>
          </cell>
        </row>
        <row r="8">
          <cell r="A8" t="str">
            <v>RECLAMO</v>
          </cell>
          <cell r="B8">
            <v>29</v>
          </cell>
          <cell r="C8">
            <v>14</v>
          </cell>
        </row>
        <row r="9">
          <cell r="A9" t="str">
            <v>SOLICITUD DE ACCESO A LA INFORMACION</v>
          </cell>
          <cell r="B9">
            <v>19</v>
          </cell>
          <cell r="C9">
            <v>9</v>
          </cell>
        </row>
        <row r="10">
          <cell r="A10" t="str">
            <v>SOLICITUD DE COPIA</v>
          </cell>
          <cell r="B10">
            <v>19</v>
          </cell>
          <cell r="C10">
            <v>9</v>
          </cell>
        </row>
        <row r="11">
          <cell r="A11" t="str">
            <v>SUGERENCIA</v>
          </cell>
          <cell r="B11">
            <v>29</v>
          </cell>
          <cell r="C11">
            <v>14</v>
          </cell>
        </row>
      </sheetData>
      <sheetData sheetId="3"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c8045" refreshedDate="45448.463383333336" createdVersion="7" refreshedVersion="8" minRefreshableVersion="3" recordCount="5" xr:uid="{E8D6EDA0-2C9C-4025-9370-2CAF9DE8ED5A}">
  <cacheSource type="worksheet">
    <worksheetSource name="tabla8"/>
  </cacheSource>
  <cacheFields count="100">
    <cacheField name="Número petición" numFmtId="0">
      <sharedItems containsSemiMixedTypes="0" containsString="0" containsNumber="1" containsInteger="1" minValue="92" maxValue="423"/>
    </cacheField>
    <cacheField name="Número petición2" numFmtId="0">
      <sharedItems containsSemiMixedTypes="0" containsString="0" containsNumber="1" containsInteger="1" minValue="3941242021" maxValue="4200732021" count="5">
        <n v="4200732021"/>
        <n v="4139692021"/>
        <n v="4139572021"/>
        <n v="4137232021"/>
        <n v="3941242021"/>
      </sharedItems>
    </cacheField>
    <cacheField name="Sector" numFmtId="0">
      <sharedItems/>
    </cacheField>
    <cacheField name="Tipo de entidad" numFmtId="0">
      <sharedItems/>
    </cacheField>
    <cacheField name="Entidad" numFmtId="0">
      <sharedItems/>
    </cacheField>
    <cacheField name="Tipo de dependencia" numFmtId="0">
      <sharedItems/>
    </cacheField>
    <cacheField name="Dependencia" numFmtId="0">
      <sharedItems count="1">
        <s v="AREA DE ATENCION A LA CIUDADANIA"/>
      </sharedItems>
    </cacheField>
    <cacheField name="Dependencia hija" numFmtId="0">
      <sharedItems containsNonDate="0" containsString="0" containsBlank="1"/>
    </cacheField>
    <cacheField name="Tema" numFmtId="0">
      <sharedItems/>
    </cacheField>
    <cacheField name="Categoría subtema" numFmtId="0">
      <sharedItems/>
    </cacheField>
    <cacheField name="Subtema" numFmtId="0">
      <sharedItems/>
    </cacheField>
    <cacheField name="Funcionario" numFmtId="0">
      <sharedItems/>
    </cacheField>
    <cacheField name="Estado del Usuario" numFmtId="0">
      <sharedItems/>
    </cacheField>
    <cacheField name="Punto atención" numFmtId="0">
      <sharedItems containsNonDate="0" containsString="0" containsBlank="1"/>
    </cacheField>
    <cacheField name="Canal" numFmtId="0">
      <sharedItems count="1">
        <s v="WEB"/>
      </sharedItems>
    </cacheField>
    <cacheField name="Tipo petición" numFmtId="0">
      <sharedItems count="1">
        <s v="SOLICITUD DE ACCESO A LA INFORMACION"/>
      </sharedItems>
    </cacheField>
    <cacheField name="Estado petición inicial" numFmtId="0">
      <sharedItems/>
    </cacheField>
    <cacheField name="Estado petición final" numFmtId="0">
      <sharedItems count="3">
        <s v="Cerrado - Por no competencia"/>
        <s v="Solucionado - Por traslado"/>
        <s v="Solucionado - Por asignacion"/>
      </sharedItems>
    </cacheField>
    <cacheField name="Estado de la petición" numFmtId="0">
      <sharedItems/>
    </cacheField>
    <cacheField name="Asunto" numFmtId="0">
      <sharedItems count="4" longText="1">
        <s v="BUENAS TARDES MI CONSULTA ES LA SIGUIENTE  ME PUEDO PARAR EN LA CALLE Y CAMINAR DE UN LADO A OTRO SIN SER OBSTACULO DE NADA NI DE NADIE CON UN PENDON AL FRENTE DE UN ESTABLECIMIENTO DE COMERCIO PIDIENDOLES DE FORMA PACIFICA Y RESPETUOSA QUE ME SOLUCIONEN LA SITUACION DE UN PRODUCTO QUE ME VENDIERON Y SALIO DEFECTUOSO  SIN QUE ESTO ME CAUSE ALGUNA INFRACCION AL CODIGO DE POLICIA.  REITERO DE FORMA PACIFICA  RESPETUOSA  SIN DECIR NI UNA PALABRA SOLO MI PENDON Y YO. TODO ESTO PORQUE EL PRODUCTO QUE ME VENDIERON TIENE UN VALOR SUPERIOR A $65.000.000 MILLONES DE PESOS  QUE SE LOS PAGUE DE CONTADO  PERO QUE ESTOY ENDEUDADO CON UNA ENTIDAD FINANCIERA EN UN 75%. EJERCIENDO MI DERECHO A LA LIBRE EXPRESION Y A RECLAMAR DE FORMA PACIFICA Y RESPETUOSA SIN SER OBSTACULO DE NADA NI DE NADIE. DISCULPEN ES QUE ESTOY DESESPERADO CON LA SITUACION. AGRADEZCO LA ATENCION Y QUEDO ATENTO A SUS INDICACIONES.  "/>
        <s v="APROPIACION E INTERVENCION EN EL ESPACIO PUBLICO. SOLICITO CONOCER EL PERMISO O NORMA QUE PERMITE CERRAR  INTERVENIR UNA ZONA VERDE PARALELA A UN CAMINO PEATONAL Y ADJUNTANDOLA AL INMUEBLE."/>
        <s v="REFERENCIA  CONTRATO 136/2021 - REALIZAR LA ESTRUCTURACION INTEGRAL DEL PROYECTO LINEA  2 DEL METRO DE BOGOTA  INCLUYENDO LOS COMPONENTES LEGAL  DE RIESGOS  TECNICO Y  FINANCIERO ASUNTO  SOLICITUD DE INFORMACION SOBRE EL COMPONENTE PREDIAL DEL CONTRATO DE LA REFERENCIA "/>
        <s v="BUENAS TARDES. EN REPRESENTACION DE FINDETER  QUIEN ACTUALMENTE TIENE UN CONTRATO CON LA SECRETARIA DISTRITAL DE AMBIENTE PARA A FUTURO DESARROLLAR EL PROYECTO DEL CENTRO DE RECEPCION Y REHABILITACION DE FLORA Y FAUNA SILVESTRE  AMABLEMENTE ME PERMITO SOLICITAR LA INFORMACION DE USO DE SUELO  PROPIETARIO Y POSIBILIDAD DE DESARROLLAR DICHO PROYECTO QUE SERA DE CARACTER EDUCATIVO E INVESTIGATIVO EN LASZONAS YA EDIFICADAS DEL LOTE/PARQUE UBICADO EN LA AVENIDA BOYACA ENTRE CALLE 7 Y CALLE 12 DONDE SE ENCONTRABA LA FABRICA DE BAVARIA  DE LO CONTRARIO  SE ME INDIQUE POR FAVOR EL PROCEDIMIENTO PARA REALIZAR LA SOLICITUD DE ESTA INFORMACION. QUEDO MUY ATENTO A SU AMABLE AYUDA. GRACIAS."/>
      </sharedItems>
    </cacheField>
    <cacheField name="Proceso de calidad" numFmtId="0">
      <sharedItems/>
    </cacheField>
    <cacheField name="Trámite o servicio" numFmtId="0">
      <sharedItems containsNonDate="0" containsString="0" containsBlank="1"/>
    </cacheField>
    <cacheField name="Es trámite" numFmtId="0">
      <sharedItems/>
    </cacheField>
    <cacheField name="Adjunto" numFmtId="0">
      <sharedItems/>
    </cacheField>
    <cacheField name="Tiene procedencia" numFmtId="0">
      <sharedItems/>
    </cacheField>
    <cacheField name="Entidad procedencia" numFmtId="0">
      <sharedItems containsNonDate="0" containsString="0" containsBlank="1"/>
    </cacheField>
    <cacheField name="Radicado de procedencia" numFmtId="0">
      <sharedItems containsNonDate="0" containsString="0" containsBlank="1"/>
    </cacheField>
    <cacheField name="Es copia" numFmtId="0">
      <sharedItems/>
    </cacheField>
    <cacheField name="Entidad fuente" numFmtId="0">
      <sharedItems containsNonDate="0" containsString="0" containsBlank="1"/>
    </cacheField>
    <cacheField name="Nota" numFmtId="0">
      <sharedItems containsNonDate="0" containsString="0" containsBlank="1"/>
    </cacheField>
    <cacheField name="Localidad de los hechos" numFmtId="0">
      <sharedItems containsBlank="1"/>
    </cacheField>
    <cacheField name="UPZ de los hechos" numFmtId="0">
      <sharedItems containsBlank="1"/>
    </cacheField>
    <cacheField name="Barrio de los hechos" numFmtId="0">
      <sharedItems containsBlank="1"/>
    </cacheField>
    <cacheField name="Estrato de los hechos" numFmtId="0">
      <sharedItems containsString="0" containsBlank="1" containsNumber="1" containsInteger="1" minValue="3" maxValue="6"/>
    </cacheField>
    <cacheField name="Longitud de los hechos" numFmtId="0">
      <sharedItems containsString="0" containsBlank="1" containsNumber="1" containsInteger="1" minValue="-7407051019370550" maxValue="-74074154498"/>
    </cacheField>
    <cacheField name="Latitud de los hechos" numFmtId="0">
      <sharedItems containsString="0" containsBlank="1" containsNumber="1" containsInteger="1" minValue="469488655999999" maxValue="4661680093343530"/>
    </cacheField>
    <cacheField name="Longitud de registro de la petición" numFmtId="0">
      <sharedItems containsNonDate="0" containsString="0" containsBlank="1"/>
    </cacheField>
    <cacheField name="Latitud de registro de la petición" numFmtId="0">
      <sharedItems containsNonDate="0" containsString="0" containsBlank="1"/>
    </cacheField>
    <cacheField name="Fecha ingreso" numFmtId="14">
      <sharedItems containsSemiMixedTypes="0" containsNonDate="0" containsDate="1" containsString="0" minDate="2021-12-05T00:00:00" maxDate="2021-12-30T00:00:00"/>
    </cacheField>
    <cacheField name="Fecha registro" numFmtId="14">
      <sharedItems containsSemiMixedTypes="0" containsNonDate="0" containsDate="1" containsString="0" minDate="2021-12-06T00:00:00" maxDate="2021-12-31T00:00:00"/>
    </cacheField>
    <cacheField name="Fecha asignación" numFmtId="22">
      <sharedItems containsSemiMixedTypes="0" containsNonDate="0" containsDate="1" containsString="0" minDate="2021-12-06T10:42:41" maxDate="2021-12-31T00:09:53"/>
    </cacheField>
    <cacheField name="Fecha inicio términos" numFmtId="14">
      <sharedItems containsSemiMixedTypes="0" containsNonDate="0" containsDate="1" containsString="0" minDate="2021-12-07T00:00:00" maxDate="2022-01-04T00:00:00"/>
    </cacheField>
    <cacheField name="Número radicado entrada" numFmtId="0">
      <sharedItems containsNonDate="0" containsString="0" containsBlank="1"/>
    </cacheField>
    <cacheField name="Fecha radicado entrada" numFmtId="0">
      <sharedItems/>
    </cacheField>
    <cacheField name="Fecha solicitud aclaración" numFmtId="0">
      <sharedItems/>
    </cacheField>
    <cacheField name="Fecha solicitud ampliación" numFmtId="0">
      <sharedItems/>
    </cacheField>
    <cacheField name="Fecha respuesta aclaración" numFmtId="0">
      <sharedItems/>
    </cacheField>
    <cacheField name="Fecha respuesta ampliación" numFmtId="0">
      <sharedItems/>
    </cacheField>
    <cacheField name="Fecha reinicio de términos" numFmtId="0">
      <sharedItems/>
    </cacheField>
    <cacheField name="Fecha vencimiento" numFmtId="14">
      <sharedItems containsSemiMixedTypes="0" containsNonDate="0" containsDate="1" containsString="0" minDate="2022-01-04T00:00:00" maxDate="2022-02-01T00:00:00"/>
    </cacheField>
    <cacheField name="Días para el vencimiento" numFmtId="0">
      <sharedItems containsSemiMixedTypes="0" containsString="0" containsNumber="1" containsInteger="1" minValue="20" maxValue="20"/>
    </cacheField>
    <cacheField name="Número radicado salida" numFmtId="0">
      <sharedItems containsNonDate="0" containsString="0" containsBlank="1"/>
    </cacheField>
    <cacheField name="Fecha radicado salida" numFmtId="0">
      <sharedItems/>
    </cacheField>
    <cacheField name="Fecha finalización" numFmtId="22">
      <sharedItems containsSemiMixedTypes="0" containsNonDate="0" containsDate="1" containsString="0" minDate="2021-12-06T12:05:22" maxDate="2021-12-31T07:45:10"/>
    </cacheField>
    <cacheField name="Fecha cierre" numFmtId="0">
      <sharedItems containsDate="1" containsMixedTypes="1" minDate="2021-12-23T11:09:48" maxDate="2021-12-23T11:09:48"/>
    </cacheField>
    <cacheField name="Días gestión" numFmtId="0">
      <sharedItems containsSemiMixedTypes="0" containsString="0" containsNumber="1" containsInteger="1" minValue="1" maxValue="1" count="1">
        <n v="1"/>
      </sharedItems>
    </cacheField>
    <cacheField name="Días vencimiento" numFmtId="0">
      <sharedItems containsSemiMixedTypes="0" containsString="0" containsNumber="1" containsInteger="1" minValue="0" maxValue="0"/>
    </cacheField>
    <cacheField name="Actividad" numFmtId="0">
      <sharedItems/>
    </cacheField>
    <cacheField name="Responsable actividad" numFmtId="0">
      <sharedItems/>
    </cacheField>
    <cacheField name="Fecha fin actividad" numFmtId="14">
      <sharedItems containsSemiMixedTypes="0" containsNonDate="0" containsDate="1" containsString="0" minDate="2021-12-09T00:00:00" maxDate="2022-01-05T00:00:00"/>
    </cacheField>
    <cacheField name="Días de la actividad" numFmtId="0">
      <sharedItems containsSemiMixedTypes="0" containsString="0" containsNumber="1" containsInteger="1" minValue="1" maxValue="1"/>
    </cacheField>
    <cacheField name="Días vencimiento actividad" numFmtId="0">
      <sharedItems containsSemiMixedTypes="0" containsString="0" containsNumber="1" containsInteger="1" minValue="0" maxValue="0"/>
    </cacheField>
    <cacheField name="Comentario" numFmtId="0">
      <sharedItems longText="1"/>
    </cacheField>
    <cacheField name="Observaciones" numFmtId="0">
      <sharedItems longText="1"/>
    </cacheField>
    <cacheField name="Tipo persona" numFmtId="0">
      <sharedItems containsBlank="1"/>
    </cacheField>
    <cacheField name="Tipo de peticionario" numFmtId="0">
      <sharedItems containsBlank="1"/>
    </cacheField>
    <cacheField name="Tipo usuario" numFmtId="0">
      <sharedItems/>
    </cacheField>
    <cacheField name="Login de usuario" numFmtId="0">
      <sharedItems/>
    </cacheField>
    <cacheField name="Tipo de solicitante" numFmtId="0">
      <sharedItems/>
    </cacheField>
    <cacheField name="Tipo de documento" numFmtId="0">
      <sharedItems containsBlank="1"/>
    </cacheField>
    <cacheField name="Nombre peticionario" numFmtId="0">
      <sharedItems/>
    </cacheField>
    <cacheField name="Número de documento" numFmtId="0">
      <sharedItems containsString="0" containsBlank="1" containsNumber="1" containsInteger="1" minValue="79209534" maxValue="1030549158"/>
    </cacheField>
    <cacheField name="Condición del ciudadano" numFmtId="0">
      <sharedItems containsNonDate="0" containsString="0" containsBlank="1"/>
    </cacheField>
    <cacheField name="Correo electrónico peticionario" numFmtId="0">
      <sharedItems containsBlank="1"/>
    </cacheField>
    <cacheField name="Teléfono fijo peticionario" numFmtId="0">
      <sharedItems containsString="0" containsBlank="1" containsNumber="1" containsInteger="1" minValue="3002945589" maxValue="3102808418"/>
    </cacheField>
    <cacheField name="Celular peticionario" numFmtId="0">
      <sharedItems containsString="0" containsBlank="1" containsNumber="1" containsInteger="1" minValue="3002945589" maxValue="3102808418"/>
    </cacheField>
    <cacheField name="Dirección residencia peticionario" numFmtId="0">
      <sharedItems containsBlank="1"/>
    </cacheField>
    <cacheField name="Localidad del ciudadano" numFmtId="0">
      <sharedItems containsBlank="1"/>
    </cacheField>
    <cacheField name="UPZ del ciudadano" numFmtId="0">
      <sharedItems containsBlank="1"/>
    </cacheField>
    <cacheField name="Barrio del ciudadano" numFmtId="0">
      <sharedItems containsBlank="1"/>
    </cacheField>
    <cacheField name="Estrato del ciudadano" numFmtId="0">
      <sharedItems containsString="0" containsBlank="1" containsNumber="1" containsInteger="1" minValue="3" maxValue="6"/>
    </cacheField>
    <cacheField name="Notificación física" numFmtId="0">
      <sharedItems/>
    </cacheField>
    <cacheField name="Notificación electrónica" numFmtId="0">
      <sharedItems/>
    </cacheField>
    <cacheField name="Entidad que recibe" numFmtId="0">
      <sharedItems containsBlank="1"/>
    </cacheField>
    <cacheField name="Entidad que traslada" numFmtId="0">
      <sharedItems containsBlank="1"/>
    </cacheField>
    <cacheField name="Transacción entidad" numFmtId="0">
      <sharedItems containsSemiMixedTypes="0" containsString="0" containsNumber="1" containsInteger="1" minValue="1" maxValue="1"/>
    </cacheField>
    <cacheField name="Tipo de ingreso" numFmtId="0">
      <sharedItems/>
    </cacheField>
    <cacheField name="Tipo de registro" numFmtId="0">
      <sharedItems/>
    </cacheField>
    <cacheField name="Comunes" numFmtId="0">
      <sharedItems containsNonDate="0" containsString="0" containsBlank="1"/>
    </cacheField>
    <cacheField name="Periodo" numFmtId="0">
      <sharedItems/>
    </cacheField>
    <cacheField name="Tipo de gestión" numFmtId="0">
      <sharedItems/>
    </cacheField>
    <cacheField name="Tipo de pendiente" numFmtId="0">
      <sharedItems/>
    </cacheField>
    <cacheField name="Gestión en rango días" numFmtId="0">
      <sharedItems/>
    </cacheField>
    <cacheField name="Tipo reporte" numFmtId="0">
      <sharedItems/>
    </cacheField>
    <cacheField name="Tipo reporte por entidad" numFmtId="0">
      <sharedItems count="2">
        <s v="GESTIONADO"/>
        <s v="PENDIENTE"/>
      </sharedItems>
    </cacheField>
    <cacheField name="Tipo de Re-ingreso" numFmtId="0">
      <sharedItems containsNonDate="0" containsString="0" containsBlank="1"/>
    </cacheField>
    <cacheField name="Estado del reingreso" numFmtId="0">
      <sharedItems containsNonDate="0" containsString="0" containsBlank="1"/>
    </cacheField>
    <cacheField name="Número de veces de reingreso" numFmtId="0">
      <sharedItems containsNonDate="0" containsString="0" containsBlank="1"/>
    </cacheField>
    <cacheField name="Tipo de traslado" numFmtId="0">
      <sharedItems containsNonDate="0" containsString="0" containsBlank="1"/>
    </cacheField>
    <cacheField name="Excluir"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c8045" refreshedDate="45448.463383564813" createdVersion="8" refreshedVersion="8" minRefreshableVersion="3" recordCount="1" xr:uid="{CFA22173-9D49-42E9-9163-95CA6A3D7647}">
  <cacheSource type="worksheet">
    <worksheetSource name="Tabla18"/>
  </cacheSource>
  <cacheFields count="102">
    <cacheField name="Número petición" numFmtId="0">
      <sharedItems containsSemiMixedTypes="0" containsString="0" containsNumber="1" containsInteger="1" minValue="471202024" maxValue="4909232023" count="41">
        <n v="2591612024"/>
        <n v="2108942024" u="1"/>
        <n v="2238932024" u="1"/>
        <n v="764852024" u="1"/>
        <n v="827432024" u="1"/>
        <n v="471202024" u="1"/>
        <n v="532802024" u="1"/>
        <n v="541752024" u="1"/>
        <n v="545842024" u="1"/>
        <n v="546922024" u="1"/>
        <n v="646352024" u="1"/>
        <n v="720562024" u="1"/>
        <n v="4909232023" u="1"/>
        <n v="4376632023" u="1"/>
        <n v="4376922023" u="1"/>
        <n v="4378022023" u="1"/>
        <n v="4380402023" u="1"/>
        <n v="4383152023" u="1"/>
        <n v="4493782023" u="1"/>
        <n v="4628452023" u="1"/>
        <n v="4679442023" u="1"/>
        <n v="4689122023" u="1"/>
        <n v="4772942023" u="1"/>
        <n v="3832662023" u="1"/>
        <n v="3838942023" u="1"/>
        <n v="3894252023" u="1"/>
        <n v="3894372023" u="1"/>
        <n v="3894402023" u="1"/>
        <n v="3894412023" u="1"/>
        <n v="3934292023" u="1"/>
        <n v="4030762023" u="1"/>
        <n v="4287612023" u="1"/>
        <n v="3144692023" u="1"/>
        <n v="3685152023" u="1"/>
        <n v="3586262023" u="1"/>
        <n v="3336152023" u="1"/>
        <n v="3693812023" u="1"/>
        <n v="3337232023" u="1"/>
        <n v="3569342023" u="1"/>
        <n v="3336212023" u="1"/>
        <n v="3733242023" u="1"/>
      </sharedItems>
    </cacheField>
    <cacheField name="Sector" numFmtId="0">
      <sharedItems/>
    </cacheField>
    <cacheField name="Tipo de entidad" numFmtId="0">
      <sharedItems/>
    </cacheField>
    <cacheField name="Entidad" numFmtId="0">
      <sharedItems/>
    </cacheField>
    <cacheField name="Tipo de dependencia" numFmtId="0">
      <sharedItems/>
    </cacheField>
    <cacheField name="Dependencia" numFmtId="0">
      <sharedItems/>
    </cacheField>
    <cacheField name="Dependencia hija" numFmtId="0">
      <sharedItems containsNonDate="0" containsString="0" containsBlank="1"/>
    </cacheField>
    <cacheField name="Tema" numFmtId="0">
      <sharedItems containsNonDate="0" containsString="0" containsBlank="1"/>
    </cacheField>
    <cacheField name="Categoría subtema" numFmtId="0">
      <sharedItems containsNonDate="0" containsString="0" containsBlank="1"/>
    </cacheField>
    <cacheField name="Subtema" numFmtId="0">
      <sharedItems containsNonDate="0" containsString="0" containsBlank="1"/>
    </cacheField>
    <cacheField name="Funcionario" numFmtId="0">
      <sharedItems/>
    </cacheField>
    <cacheField name="Estado del Usuario" numFmtId="0">
      <sharedItems/>
    </cacheField>
    <cacheField name="Punto atención" numFmtId="0">
      <sharedItems containsNonDate="0" containsString="0" containsBlank="1"/>
    </cacheField>
    <cacheField name="Canal" numFmtId="0">
      <sharedItems/>
    </cacheField>
    <cacheField name="Tipo petición" numFmtId="0">
      <sharedItems/>
    </cacheField>
    <cacheField name="Estado petición inicial" numFmtId="0">
      <sharedItems/>
    </cacheField>
    <cacheField name="Estado petición final" numFmtId="0">
      <sharedItems containsNonDate="0" containsBlank="1" count="7">
        <m/>
        <s v="Solucionado - Por traslado" u="1"/>
        <s v="Solucionado - Por asignacion" u="1"/>
        <s v="Cerrado - Por no competencia" u="1"/>
        <s v="Cancelado - Por no peticion" u="1"/>
        <s v="Por aclarar - por solicitud aclaracion" u="1"/>
        <s v="Solucionado - Por respuesta definitiva" u="1"/>
      </sharedItems>
    </cacheField>
    <cacheField name="Estado de la petición" numFmtId="0">
      <sharedItems/>
    </cacheField>
    <cacheField name="Asunto" numFmtId="0">
      <sharedItems/>
    </cacheField>
    <cacheField name="Proceso de calidad" numFmtId="0">
      <sharedItems containsNonDate="0" containsString="0" containsBlank="1"/>
    </cacheField>
    <cacheField name="Trámite o servicio" numFmtId="0">
      <sharedItems containsNonDate="0" containsString="0" containsBlank="1"/>
    </cacheField>
    <cacheField name="Es trámite" numFmtId="0">
      <sharedItems/>
    </cacheField>
    <cacheField name="Adjunto" numFmtId="0">
      <sharedItems/>
    </cacheField>
    <cacheField name="Tiene procedencia" numFmtId="0">
      <sharedItems/>
    </cacheField>
    <cacheField name="Entidad procedencia" numFmtId="0">
      <sharedItems containsNonDate="0" containsString="0" containsBlank="1"/>
    </cacheField>
    <cacheField name="Radicado de procedencia" numFmtId="0">
      <sharedItems containsNonDate="0" containsString="0" containsBlank="1"/>
    </cacheField>
    <cacheField name="Es copia" numFmtId="0">
      <sharedItems/>
    </cacheField>
    <cacheField name="Entidad fuente" numFmtId="0">
      <sharedItems containsNonDate="0" containsString="0" containsBlank="1"/>
    </cacheField>
    <cacheField name="Nota" numFmtId="0">
      <sharedItems containsNonDate="0" containsString="0" containsBlank="1"/>
    </cacheField>
    <cacheField name="Localidad de los hechos" numFmtId="0">
      <sharedItems containsNonDate="0" containsString="0" containsBlank="1"/>
    </cacheField>
    <cacheField name="UPZ de los hechos" numFmtId="0">
      <sharedItems containsNonDate="0" containsString="0" containsBlank="1"/>
    </cacheField>
    <cacheField name="Barrio de los hechos" numFmtId="0">
      <sharedItems containsNonDate="0" containsString="0" containsBlank="1"/>
    </cacheField>
    <cacheField name="Estrato de los hechos" numFmtId="0">
      <sharedItems containsNonDate="0" containsString="0" containsBlank="1"/>
    </cacheField>
    <cacheField name="Longitud de los hechos" numFmtId="3">
      <sharedItems containsSemiMixedTypes="0" containsString="0" containsNumber="1" containsInteger="1" minValue="-74074008" maxValue="-74074008"/>
    </cacheField>
    <cacheField name="Latitud de los hechos" numFmtId="3">
      <sharedItems containsSemiMixedTypes="0" containsString="0" containsNumber="1" containsInteger="1" minValue="4697875" maxValue="4697875"/>
    </cacheField>
    <cacheField name="Longitud de registro de la petición" numFmtId="0">
      <sharedItems containsNonDate="0" containsString="0" containsBlank="1"/>
    </cacheField>
    <cacheField name="Latitud de registro de la petición" numFmtId="0">
      <sharedItems containsNonDate="0" containsString="0" containsBlank="1"/>
    </cacheField>
    <cacheField name="Fecha ingreso" numFmtId="14">
      <sharedItems containsSemiMixedTypes="0" containsNonDate="0" containsDate="1" containsString="0" minDate="2023-07-15T00:00:00" maxDate="2024-05-15T00:00:00" count="27">
        <d v="2024-05-14T00:00:00"/>
        <d v="2024-04-08T00:00:00" u="1"/>
        <d v="2024-04-17T00:00:00" u="1"/>
        <d v="2024-01-31T00:00:00" u="1"/>
        <d v="2024-02-02T00:00:00" u="1"/>
        <d v="2024-01-13T00:00:00" u="1"/>
        <d v="2024-01-17T00:00:00" u="1"/>
        <d v="2024-01-23T00:00:00" u="1"/>
        <d v="2024-01-29T00:00:00" u="1"/>
        <d v="2023-11-08T00:00:00" u="1"/>
        <d v="2023-10-03T00:00:00" u="1"/>
        <d v="2023-10-10T00:00:00" u="1"/>
        <d v="2023-10-19T00:00:00" u="1"/>
        <d v="2023-10-23T00:00:00" u="1"/>
        <d v="2023-10-28T00:00:00" u="1"/>
        <d v="2023-09-08T00:00:00" u="1"/>
        <d v="2023-09-13T00:00:00" u="1"/>
        <d v="2023-09-17T00:00:00" u="1"/>
        <d v="2023-09-21T00:00:00" u="1"/>
        <d v="2023-09-27T00:00:00" u="1"/>
        <d v="2023-08-22T00:00:00" u="1"/>
        <d v="2023-08-01T00:00:00" u="1"/>
        <d v="2023-07-15T00:00:00" u="1"/>
        <d v="2023-08-18T00:00:00" u="1"/>
        <d v="2023-08-28T00:00:00" u="1"/>
        <d v="2023-08-31T00:00:00" u="1"/>
        <d v="2023-08-29T00:00:00" u="1"/>
      </sharedItems>
    </cacheField>
    <cacheField name="Fecha registro" numFmtId="14">
      <sharedItems containsSemiMixedTypes="0" containsNonDate="0" containsDate="1" containsString="0" minDate="2024-05-15T00:00:00" maxDate="2024-05-16T00:00:00"/>
    </cacheField>
    <cacheField name="Fecha asignación" numFmtId="14">
      <sharedItems containsSemiMixedTypes="0" containsNonDate="0" containsDate="1" containsString="0" minDate="2023-08-01T09:54:51" maxDate="2024-05-25T00:00:00" count="32">
        <d v="2024-05-24T00:00:00"/>
        <d v="2024-04-08T00:00:00" u="1"/>
        <d v="2024-04-17T00:00:00" u="1"/>
        <d v="2024-02-06T00:00:00" u="1"/>
        <d v="2024-02-13T00:00:00" u="1"/>
        <d v="2024-01-19T00:00:00" u="1"/>
        <d v="2024-01-17T00:00:00" u="1"/>
        <d v="2024-01-23T00:00:00" u="1"/>
        <d v="2024-01-29T00:00:00" u="1"/>
        <d v="2023-11-17T00:00:00" u="1"/>
        <d v="2023-10-03T00:00:00" u="1"/>
        <d v="2023-10-04T00:00:00" u="1"/>
        <d v="2023-10-11T00:00:00" u="1"/>
        <d v="2023-10-20T00:00:00" u="1"/>
        <d v="2023-10-24T00:00:00" u="1"/>
        <d v="2023-10-23T00:00:00" u="1"/>
        <d v="2023-10-28T00:00:00" u="1"/>
        <d v="2023-09-08T00:00:00" u="1"/>
        <d v="2023-09-13T00:00:00" u="1"/>
        <d v="2023-09-14T00:00:00" u="1"/>
        <d v="2023-09-19T00:00:00" u="1"/>
        <d v="2023-09-21T00:00:00" u="1"/>
        <d v="2023-09-27T00:00:00" u="1"/>
        <d v="2023-08-01T09:54:51" u="1"/>
        <d v="2023-08-29T11:40:19" u="1"/>
        <d v="2023-08-22T11:06:10" u="1"/>
        <d v="2023-08-01T11:21:54" u="1"/>
        <d v="2023-08-31T13:25:12" u="1"/>
        <d v="2023-08-01T11:34:42" u="1"/>
        <d v="2023-08-01T10:51:19" u="1"/>
        <d v="2023-08-28T22:03:07" u="1"/>
        <d v="2023-08-18T22:13:59" u="1"/>
      </sharedItems>
    </cacheField>
    <cacheField name="Fecha inicio términos" numFmtId="14">
      <sharedItems containsSemiMixedTypes="0" containsNonDate="0" containsDate="1" containsString="0" minDate="2024-05-24T00:00:00" maxDate="2024-05-25T00:00:00"/>
    </cacheField>
    <cacheField name="Número radicado entrada" numFmtId="0">
      <sharedItems containsNonDate="0" containsString="0" containsBlank="1"/>
    </cacheField>
    <cacheField name="Fecha radicado entrada" numFmtId="14">
      <sharedItems containsSemiMixedTypes="0" containsNonDate="0" containsDate="1" containsString="0" minDate="2024-05-14T00:00:00" maxDate="2024-05-15T00:00:00"/>
    </cacheField>
    <cacheField name="Fecha solicitud aclaración" numFmtId="14">
      <sharedItems/>
    </cacheField>
    <cacheField name="Fecha solicitud ampliación" numFmtId="14">
      <sharedItems/>
    </cacheField>
    <cacheField name="Fecha respuesta aclaración" numFmtId="14">
      <sharedItems/>
    </cacheField>
    <cacheField name="Fecha respuesta ampliación" numFmtId="14">
      <sharedItems/>
    </cacheField>
    <cacheField name="Fecha reinicio de términos" numFmtId="14">
      <sharedItems/>
    </cacheField>
    <cacheField name="Fecha vencimiento" numFmtId="14">
      <sharedItems containsSemiMixedTypes="0" containsNonDate="0" containsDate="1" containsString="0" minDate="2024-06-07T00:00:00" maxDate="2024-06-08T00:00:00"/>
    </cacheField>
    <cacheField name="Días para el vencimiento" numFmtId="0">
      <sharedItems containsSemiMixedTypes="0" containsString="0" containsNumber="1" containsInteger="1" minValue="4" maxValue="4"/>
    </cacheField>
    <cacheField name="Número radicado salida" numFmtId="0">
      <sharedItems containsNonDate="0" containsString="0" containsBlank="1"/>
    </cacheField>
    <cacheField name="Fecha radicado salida" numFmtId="14">
      <sharedItems/>
    </cacheField>
    <cacheField name="Fecha finalización" numFmtId="14">
      <sharedItems containsDate="1" containsMixedTypes="1" minDate="2023-08-01T11:08:14" maxDate="2024-04-18T00:00:00" count="32">
        <s v=""/>
        <d v="2024-04-08T00:00:00" u="1"/>
        <d v="2024-04-17T00:00:00" u="1"/>
        <d v="2024-02-07T00:00:00" u="1"/>
        <d v="2024-02-13T00:00:00" u="1"/>
        <d v="2024-01-19T00:00:00" u="1"/>
        <d v="2024-01-17T00:00:00" u="1"/>
        <d v="2024-01-18T00:00:00" u="1"/>
        <d v="2024-01-24T00:00:00" u="1"/>
        <d v="2024-01-29T00:00:00" u="1"/>
        <d v="2023-11-17T00:00:00" u="1"/>
        <d v="2023-10-03T00:00:00" u="1"/>
        <d v="2023-10-04T00:00:00" u="1"/>
        <d v="2023-10-11T00:00:00" u="1"/>
        <d v="2023-10-20T00:00:00" u="1"/>
        <d v="2023-10-24T00:00:00" u="1"/>
        <d v="2023-10-23T00:00:00" u="1"/>
        <d v="2023-10-30T00:00:00" u="1"/>
        <d v="2023-09-08T00:00:00" u="1"/>
        <d v="2023-09-14T00:00:00" u="1"/>
        <d v="2023-09-20T00:00:00" u="1"/>
        <d v="2023-09-21T00:00:00" u="1"/>
        <d v="2023-09-27T00:00:00" u="1"/>
        <d v="2023-08-22T14:31:48" u="1"/>
        <d v="2023-08-11T10:14:06" u="1"/>
        <d v="2023-08-31T16:28:57" u="1"/>
        <d v="2023-08-01T11:46:30" u="1"/>
        <d v="2023-08-01T11:27:20" u="1"/>
        <d v="2023-08-29T13:38:08" u="1"/>
        <d v="2023-08-22T07:39:20" u="1"/>
        <d v="2023-08-01T11:08:14" u="1"/>
        <d v="2023-08-29T07:51:46" u="1"/>
      </sharedItems>
    </cacheField>
    <cacheField name="Fecha cierre" numFmtId="14">
      <sharedItems containsDate="1" containsMixedTypes="1" minDate="2023-08-01T16:28:29" maxDate="2024-04-18T00:00:00" count="24">
        <s v=""/>
        <d v="2024-04-08T00:00:00" u="1"/>
        <d v="2024-04-17T00:00:00" u="1"/>
        <d v="2024-02-10T00:00:00" u="1"/>
        <d v="2024-02-20T00:00:00" u="1"/>
        <d v="2024-01-30T00:00:00" u="1"/>
        <d v="2024-01-31T00:00:00" u="1"/>
        <d v="2023-10-20T00:00:00" u="1"/>
        <d v="2023-10-04T00:00:00" u="1"/>
        <d v="2023-10-05T00:00:00" u="1"/>
        <d v="2023-10-30T00:00:00" u="1"/>
        <d v="2023-10-31T00:00:00" u="1"/>
        <d v="2023-09-08T00:00:00" u="1"/>
        <d v="2023-09-23T00:00:00" u="1"/>
        <d v="2023-09-14T00:00:00" u="1"/>
        <d v="2023-09-20T00:00:00" u="1"/>
        <d v="2023-09-27T00:00:00" u="1"/>
        <d v="2023-08-22T14:31:48" u="1"/>
        <d v="2023-08-02T11:10:14" u="1"/>
        <d v="2023-08-31T16:28:57" u="1"/>
        <d v="2023-08-24T10:04:25" u="1"/>
        <d v="2023-08-29T13:38:08" u="1"/>
        <d v="2023-08-01T16:28:29" u="1"/>
        <d v="2023-08-16T12:29:42" u="1"/>
      </sharedItems>
    </cacheField>
    <cacheField name="Días gestión" numFmtId="0">
      <sharedItems containsSemiMixedTypes="0" containsString="0" containsNumber="1" containsInteger="1" minValue="1" maxValue="17" count="3">
        <n v="6"/>
        <n v="1" u="1"/>
        <n v="17" u="1"/>
      </sharedItems>
    </cacheField>
    <cacheField name="Días vencimiento" numFmtId="0">
      <sharedItems containsSemiMixedTypes="0" containsString="0" containsNumber="1" containsInteger="1" minValue="0" maxValue="0"/>
    </cacheField>
    <cacheField name="Actividad" numFmtId="0">
      <sharedItems/>
    </cacheField>
    <cacheField name="Responsable actividad" numFmtId="0">
      <sharedItems/>
    </cacheField>
    <cacheField name="Fecha fin actividad" numFmtId="14">
      <sharedItems containsSemiMixedTypes="0" containsNonDate="0" containsDate="1" containsString="0" minDate="2024-06-04T00:00:00" maxDate="2024-06-05T00:00:00"/>
    </cacheField>
    <cacheField name="Días de la actividad" numFmtId="0">
      <sharedItems containsSemiMixedTypes="0" containsString="0" containsNumber="1" containsInteger="1" minValue="7" maxValue="7"/>
    </cacheField>
    <cacheField name="Días vencimiento actividad" numFmtId="0">
      <sharedItems containsSemiMixedTypes="0" containsString="0" containsNumber="1" containsInteger="1" minValue="0" maxValue="0"/>
    </cacheField>
    <cacheField name="Comentario" numFmtId="0">
      <sharedItems containsNonDate="0" containsString="0" containsBlank="1"/>
    </cacheField>
    <cacheField name="Observaciones" numFmtId="0">
      <sharedItems containsNonDate="0" containsBlank="1" count="29" longText="1">
        <m/>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L IDRD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istrital de Gobierno -Alcaldia Local  Instituto de Desarrollo Urbano-IDU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e Movilidad  Instituto de Desarrollo Urbano-IDU  para que procedan de conformidad con sus competencias. Igualmente le informamos que su solicitud ya esta siendo tramitada por la Secretaria de Gobierno-Alcaldia Local.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Su solicitud ha sido asignada a la Subdireccion de Gestion Corporativa de la Defensoria del Espacio Publico con el radicado Orfeo Dadep No. 20244000011152 Puede hacer seguimiento a su solicitud a traves de Bogota te escucha-Sistema de Quejas y Soluciones con el numero Sdqs 471202024 y en https //www.dadep.gov.co/atencion-a-la-ciudadania/consulte-el-estado-de-su-radicado con el Orfeo No. 20244000011152 con el codigo de verificacion 4NI)pc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 (a)  Su solicitud ha sido asignada a la Subdireccion de Gestion Corporativa de la Defensoria del Espacio Publico con el radicado Orfeo Dadep No. 20244000010012 Puede hacer seguimiento a su solicitud a traves de Bogota te escucha-Sistema de Quejas y Soluciones con el numero Sdqs 532802024 y en https //www.dadep.gov.co/atencion-a-la-ciudadania/consulte-el-estado-de-su-radicado con el Orfeo No. 20244000010012 con el codigo de verificacion B)xj1T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 v="Reciba un cordial saludo  apreciado Ciudadano(a) Una vez analizada su peticion y de acuerdo con el articulo 21 de la Ley 1755 de 2015  trasladamos su caso al Instituto Distrital de Gestion de Riesgos y Cambio Climatico-IDIGER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 v="Reciba un cordial saludo  apreciado ciudadano (a)  Su solicitud ha sido asignada a la Subdireccion de Registro inmobiliario   con el radicado Orfeo Dadep No.  20234000256282  igualmente de conformidad con el articulo 21 de la Ley 1755 de 2015  su solcitud esta siendo tramitada la Secretaria de Gobierno  Secretaria de Habitar y Secretaria de Planeacion de conformidad con sus competencias.  Puede hacer seguimiento a su solicitud a traves de Bogota te escucha-Sistema de Quejas y Soluciones con el numero Sdqs XXXX y en https //www.dadep.gov.co/atencion-a-la-ciudadania/consulte-el-estado-de-su-radicado con el Orfeo No. 20234000256282 con el codigo de verificacion Y+Q3iw.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Secretaria Desarrolloe Economico y Secretaria de Gobierno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Una vez analizada su peticion le informamos que su caso lo esta tramitando la Secretaria de Gobierno-Alcaldia Local  Instituto de Desarrollo Urbano-IDU  entidades competentes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ai de Desarrollo Economico y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e Desarroloo Economico  IDU y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Su solicitud ha sido asignada a la Subdireccion de Gestion Inmobiliaria y Espacio Publico de la Defensoria del Espacio Publico con el radicado Orfeo Dadep No. 20234000229372 Puede hacer seguimiento a su solicitud a traves de Bogota te escucha-Sistema de Quejas y Soluciones con el numero Sdqs 4493782023 y en https //www.dadep.gov.co/atencion-a-la-ciudadania/consulte-el-estado-de-su-radicado con el Orfeo No. 20234000229372  con el codigo de verificacion  h0EGa+  De la misma manera  puede consultar el estado de su radicacion a traves de los canales y en los horarios de operacion de la Entidad. https //www.dadep.gov.co/atencion-a-la-ciudadania/mecanismos-de-contacto  Feliz dia ? " u="1"/>
        <s v="Reciba un cordial saludo  apreciado ciudadano(a) Su solicitud ha sido asignada a la Subdireccion de Gestion Inmobiliaria y Espacio Publico de la Defensoria del Espacio Publico con el radicado Orfeo Dadep No. 20234000236162  Puede hacer seguimiento a su solicitud a traves de Bogota te escucha-Sistema de Quejas y Soluciones con el numero Sdqs 4628452023 y en https //www.dadep.gov.co/atencion-a-la-ciudadania/consulte-el-estado-de-su-radicado con el Orfeo No. XXXXXXX  con el codigo de verificacion 2@ziVV  De la misma manera  puede consultar el estado de su radicacion a traves de los canales y en los horarios de operacion de la Entidad. https //www.dadep.gov.co/atencion-a-la-ciudadania/mecanismos-de-contacto  Feliz dia " u="1"/>
        <s v="Reciba un cordial saludo apreciado ciudadano (a) Una vez analizada su peticion le informamos que su caso lo esta tramitando la Secretaria de Gobierno-Alcaldia Local  Secretaria de Ambiente  Secretaria de Seguridad  Subred Norte  entidades competentes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la Ley 1755 de 2015  trasladamos su caso a la Secretaria de Planeacion  Catastro  Secretaria de Habitat  para que procedan de conformidad con sus competencias. Igualmente le informamos que su solicitud ya esta siendo tramitada por la XXXXXXX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Cordial saludo   Apreciado ciudadano  la peticion no corresponde a una peticion ciudadana para registro en Bogota te escucha. ya que esta corresponde a un tramite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01372 con el codigo de verificacion  5W-sh- Feliz dia " u="1"/>
        <s v="Buen dia apreciado ciudadano(a)  Teniendo en cuenta que en su comunicacion no se comprende la finalidad de la peticion  lo cual impide direccionarla al area o entidad competente  de manera respetuosa  le solicitamos aportar dicha informacion  esta solicitud se realiza en virtud del principio de eficacia  consignado en el Articulo 17 del ?Codigo de Procedimiento Administrativo y de lo Contencioso Administrativo?  requerira al peticionario dentro de los diez (10) dias siguientes a la fecha de radicacion para que la complete en el termino maximo de un (1) mes. Acto seguido se archivara el expediente  sin perjuicio de que el interesado presente posteriormente una nueva solicitud. Cordial saludo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04812 con el codigo de verificacion  4#1+Hr Por ser peticion reiterativa al ingresar por correo electronico. Feliz dia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Direccion de la Defensoria del Espacio Publico con el radicado Orfeo Dadep No. 20234000204812 con el codigo de verificacion  4#1+Hr Por ser peticion reiterativa al ingresar por correo electronico. Feliz dia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Direccion de la Defensoria del Espacio Publico con el radicado Orfeo Dadep No. 20234000204812 con el codigo de verificacion  4#1+Hr Feliz dia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04812 con el codigo de verificacion  4#1+Hr por ser peticion reiterativa SDQS  3894402023-3894372023-3894252023-3894412023-3894542023 Feliz dia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09502 con el codigo de verificacion v4)Rzo Feliz dia " u="1"/>
        <s v="Reciba un cordial saludo  apreciado Ciudadano(a) Una vez analizada su peticion y de acuerdo con la ley 1755 de 2015  trasladamos su caso a la Secretaria de Gobierno -Alcaldia Local  Instituto para la Economia Social- IPES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l IPES se encarga de definir  disenar y ejecutar programas dirigidos a otorgar alternativas para los sectores de la economia informal.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Cordial saludo   Apreciado ciudadano  la peticion no corresponde a una peticion ciudadana para registro en Bogota te escucha. ya que esta corresponde a un tramite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15942 con el codigo de verificacion  Fjp35@ Feliz dia " u="1"/>
      </sharedItems>
    </cacheField>
    <cacheField name="Tipo persona" numFmtId="0">
      <sharedItems/>
    </cacheField>
    <cacheField name="Tipo de peticionario" numFmtId="0">
      <sharedItems/>
    </cacheField>
    <cacheField name="Tipo usuario" numFmtId="0">
      <sharedItems/>
    </cacheField>
    <cacheField name="Login de usuario" numFmtId="0">
      <sharedItems/>
    </cacheField>
    <cacheField name="Tipo de solicitante" numFmtId="0">
      <sharedItems/>
    </cacheField>
    <cacheField name="Tipo de documento" numFmtId="0">
      <sharedItems/>
    </cacheField>
    <cacheField name="Nombre peticionario" numFmtId="0">
      <sharedItems/>
    </cacheField>
    <cacheField name="Número de documento" numFmtId="0">
      <sharedItems containsSemiMixedTypes="0" containsString="0" containsNumber="1" containsInteger="1" minValue="52811666" maxValue="52811666"/>
    </cacheField>
    <cacheField name="Condición del ciudadano" numFmtId="0">
      <sharedItems/>
    </cacheField>
    <cacheField name="Correo electrónico peticionario" numFmtId="0">
      <sharedItems/>
    </cacheField>
    <cacheField name="Teléfono fijo peticionario" numFmtId="0">
      <sharedItems containsSemiMixedTypes="0" containsString="0" containsNumber="1" containsInteger="1" minValue="3208004946" maxValue="3208004946"/>
    </cacheField>
    <cacheField name="Celular peticionario" numFmtId="0">
      <sharedItems containsSemiMixedTypes="0" containsString="0" containsNumber="1" containsInteger="1" minValue="3208004946" maxValue="3208004946"/>
    </cacheField>
    <cacheField name="Dirección residencia peticionario" numFmtId="0">
      <sharedItems/>
    </cacheField>
    <cacheField name="Localidad del ciudadano" numFmtId="0">
      <sharedItems containsNonDate="0" containsString="0" containsBlank="1"/>
    </cacheField>
    <cacheField name="UPZ del ciudadano" numFmtId="0">
      <sharedItems containsNonDate="0" containsString="0" containsBlank="1"/>
    </cacheField>
    <cacheField name="Barrio del ciudadano" numFmtId="0">
      <sharedItems containsNonDate="0" containsString="0" containsBlank="1"/>
    </cacheField>
    <cacheField name="Estrato del ciudadano" numFmtId="0">
      <sharedItems containsSemiMixedTypes="0" containsString="0" containsNumber="1" containsInteger="1" minValue="4" maxValue="4"/>
    </cacheField>
    <cacheField name="Notificación física" numFmtId="0">
      <sharedItems/>
    </cacheField>
    <cacheField name="Notificación electrónica" numFmtId="0">
      <sharedItems/>
    </cacheField>
    <cacheField name="Entidad que recibe" numFmtId="0">
      <sharedItems containsNonDate="0" containsBlank="1" count="8">
        <m/>
        <s v="SECRETARIA DE GOBIERNO" u="1"/>
        <s v="IDRD" u="1"/>
        <s v="IDU" u="1"/>
        <s v="IDIGER" u="1"/>
        <s v="SECRETARIA DE DESARROLLO ECONOMICO" u="1"/>
        <s v="CATASTRO" u="1"/>
        <s v="IDARTES - INSTITUTO DE LAS ARTES" u="1"/>
      </sharedItems>
    </cacheField>
    <cacheField name="Entidad que traslada" numFmtId="0">
      <sharedItems containsNonDate="0" containsBlank="1" count="2">
        <m/>
        <s v="DEFENSORIA DEL ESPACIO PUBLICO" u="1"/>
      </sharedItems>
    </cacheField>
    <cacheField name="Transacción entidad" numFmtId="0">
      <sharedItems containsSemiMixedTypes="0" containsString="0" containsNumber="1" containsInteger="1" minValue="2" maxValue="2"/>
    </cacheField>
    <cacheField name="Tipo de ingreso" numFmtId="0">
      <sharedItems/>
    </cacheField>
    <cacheField name="Tipo de registro" numFmtId="0">
      <sharedItems/>
    </cacheField>
    <cacheField name="Comunes" numFmtId="0">
      <sharedItems containsNonDate="0" containsString="0" containsBlank="1"/>
    </cacheField>
    <cacheField name="Periodo" numFmtId="0">
      <sharedItems/>
    </cacheField>
    <cacheField name="Tipo de gestión" numFmtId="0">
      <sharedItems containsNonDate="0" containsString="0" containsBlank="1"/>
    </cacheField>
    <cacheField name="Tipo de pendiente" numFmtId="0">
      <sharedItems/>
    </cacheField>
    <cacheField name="Gestión en rango días" numFmtId="0">
      <sharedItems/>
    </cacheField>
    <cacheField name="Tipo reporte" numFmtId="0">
      <sharedItems/>
    </cacheField>
    <cacheField name="Tipo reporte por entidad" numFmtId="0">
      <sharedItems containsBlank="1" count="3">
        <s v="PENDIENTE"/>
        <s v="GESTIONADO" u="1"/>
        <m u="1"/>
      </sharedItems>
    </cacheField>
    <cacheField name="Tipo de Re-ingreso" numFmtId="0">
      <sharedItems containsNonDate="0" containsString="0" containsBlank="1"/>
    </cacheField>
    <cacheField name="Estado del reingreso" numFmtId="0">
      <sharedItems containsNonDate="0" containsString="0" containsBlank="1"/>
    </cacheField>
    <cacheField name="Número de veces de reingreso" numFmtId="0">
      <sharedItems containsNonDate="0" containsString="0" containsBlank="1"/>
    </cacheField>
    <cacheField name="Tipo de traslado" numFmtId="0">
      <sharedItems containsNonDate="0" containsString="0" containsBlank="1"/>
    </cacheField>
    <cacheField name="Excluir" numFmtId="0">
      <sharedItems containsNonDate="0" containsString="0" containsBlank="1"/>
    </cacheField>
    <cacheField name="Excluir2" numFmtId="0">
      <sharedItems containsNonDate="0" containsString="0" containsBlank="1"/>
    </cacheField>
    <cacheField name="Columna1" numFmtId="0">
      <sharedItems containsNonDate="0" containsString="0" containsBlank="1"/>
    </cacheField>
    <cacheField name="Columna2"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c8045" refreshedDate="45448.463384374998" createdVersion="8" refreshedVersion="8" minRefreshableVersion="3" recordCount="2" xr:uid="{40CABEFD-558E-4B05-9CAB-5E3C817E4C70}">
  <cacheSource type="worksheet">
    <worksheetSource ref="B19:I20" sheet="base Solicitudes de Información"/>
  </cacheSource>
  <cacheFields count="8">
    <cacheField name="Número petición_x000a_Numero de registro en el Sistema" numFmtId="0">
      <sharedItems containsMixedTypes="1" containsNumber="1" containsInteger="1" minValue="2591612024" maxValue="2591612024"/>
    </cacheField>
    <cacheField name="Funcionario:_x000a_Nombre asociado al usuario que tiene a cargo la petición " numFmtId="0">
      <sharedItems/>
    </cacheField>
    <cacheField name="Canal:_x000a_Nombre del canal parametrizado en el sistema por el cual fue registrada la petición" numFmtId="0">
      <sharedItems/>
    </cacheField>
    <cacheField name="Tipología actualizada: _x000a_Tipo de documento utilizado por la entidad" numFmtId="0">
      <sharedItems/>
    </cacheField>
    <cacheField name="Estado petición final_x000a_Estado de la petición en el último día  del mes" numFmtId="0">
      <sharedItems count="3">
        <s v="En tramite - Por asignacion"/>
        <e v="#REF!"/>
        <s v="Solucionado - Por traslado" u="1"/>
      </sharedItems>
    </cacheField>
    <cacheField name="Asunto _x000a_Resumen de la solicitud realizada por el ciudadano o resumida por el funcionario" numFmtId="0">
      <sharedItems/>
    </cacheField>
    <cacheField name="Días gestión_x000a_Días calendario transcurridos desde la fecha de inicio de términos hasta el último día del mes" numFmtId="1">
      <sharedItems containsMixedTypes="1" containsNumber="1" containsInteger="1" minValue="6" maxValue="6"/>
    </cacheField>
    <cacheField name="Estado del Requerimiento_x000a_ &quot;Gestionado&quot; o &quot;Pendiente&quot; de respuesta definitiva por  parte de la Defensoría del Espacio Público o de las entidades competentes"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
  <r>
    <n v="423"/>
    <x v="0"/>
    <s v="GOBIERNO"/>
    <s v="ENTIDADES DISTRITALES"/>
    <s v="DEFENSORIA DEL ESPACIO PUBLICO"/>
    <s v="Oficina de Atencion a la Ciudadania | Puede Consolidar | Trasladar Entidades"/>
    <x v="0"/>
    <m/>
    <s v="ESPACIO PUBLICO"/>
    <s v="SERVICIO A LA CIUDADANIA"/>
    <s v="ATENCION A LA CIUDADANIA"/>
    <s v="Olga Lucia Mesa Moreno"/>
    <s v="Activo"/>
    <m/>
    <x v="0"/>
    <x v="0"/>
    <s v="En tramite por asignar - trasladar"/>
    <x v="0"/>
    <s v="Cerrado - Por no competencia"/>
    <x v="0"/>
    <s v="ESTRATEGICO"/>
    <m/>
    <s v="false"/>
    <s v="false"/>
    <s v="false"/>
    <m/>
    <m/>
    <s v="false"/>
    <m/>
    <m/>
    <m/>
    <m/>
    <m/>
    <m/>
    <n v="-74074154498"/>
    <n v="469488655999999"/>
    <m/>
    <m/>
    <d v="2021-12-29T00:00:00"/>
    <d v="2021-12-30T00:00:00"/>
    <d v="2021-12-29T13:35:02"/>
    <d v="2021-12-30T00:00:00"/>
    <m/>
    <s v=" "/>
    <s v=" "/>
    <s v=" "/>
    <s v=" "/>
    <s v=" "/>
    <s v=" "/>
    <d v="2022-01-27T00:00:00"/>
    <n v="20"/>
    <m/>
    <s v=" "/>
    <d v="2021-12-29T14:20:08"/>
    <s v=" "/>
    <x v="0"/>
    <n v="0"/>
    <s v="Registro para atencion"/>
    <s v="Funcionario"/>
    <d v="2021-12-31T00:00:00"/>
    <n v="1"/>
    <n v="0"/>
    <s v="Reciba un cordial saludo apreciado ciudadano (a)  Una vez analizada su peticion le informamos que su caso lo esta tramitando la Secretaria de Gobierno -Alcaldia Local  entidad competente para darle tramite a su solicitud.  Para su conocimiento   De conformidad con el articulo 86 del decreto 1421 de 1993 Nivel Nacional  les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 (a)  Una vez analizada su peticion le informamos que su caso lo esta tramitando la Secretaria de Gobierno -Alcaldia Local  entidad competente para darle tramite a su solicitud.  Para su conocimiento   De conformidad con el articulo 86 del decreto 1421 de 1993 Nivel Nacional  les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Natural"/>
    <s v="Natural"/>
    <s v="Peticionario Identificado"/>
    <s v="omesa32"/>
    <s v="En nombre propio"/>
    <s v="Cedula de ciudadania"/>
    <s v="ELKYN  FAJARDO FAJARDO"/>
    <n v="79209534"/>
    <m/>
    <s v="elkyn.fajardo@hotmail.com"/>
    <n v="3102808418"/>
    <n v="3102808418"/>
    <m/>
    <m/>
    <m/>
    <m/>
    <n v="3"/>
    <s v="false"/>
    <s v="true"/>
    <m/>
    <m/>
    <n v="1"/>
    <s v="Recibida"/>
    <s v="Por el ciudadano"/>
    <m/>
    <s v="PERIODO ACTUAL"/>
    <s v="Gestion oportuna (DTL)"/>
    <s v=" "/>
    <s v="0-3."/>
    <s v="GESTIONADOS"/>
    <x v="0"/>
    <m/>
    <m/>
    <m/>
    <m/>
    <m/>
  </r>
  <r>
    <n v="338"/>
    <x v="1"/>
    <s v="GOBIERNO"/>
    <s v="ENTIDADES DISTRITALES"/>
    <s v="DEFENSORIA DEL ESPACIO PUBLICO"/>
    <s v="Oficina de Atencion a la Ciudadania | Puede Consolidar | Trasladar Entidades"/>
    <x v="0"/>
    <m/>
    <s v="ESPACIO PUBLICO"/>
    <s v="TRASLADO DE PETICION POR COMPETENCIA"/>
    <s v="TRASLADO A ENTIDADES DISTRITALES"/>
    <s v="Olga Lucia Mesa Moreno"/>
    <s v="Activo"/>
    <m/>
    <x v="0"/>
    <x v="0"/>
    <s v="En tramite - Por traslado"/>
    <x v="1"/>
    <s v="Solucionado - Por traslado"/>
    <x v="1"/>
    <s v="MISIONAL"/>
    <m/>
    <s v="false"/>
    <s v="true"/>
    <s v="false"/>
    <m/>
    <m/>
    <s v="false"/>
    <m/>
    <m/>
    <s v="12 - BARRIOS UNIDOS"/>
    <s v="98 - LOS ALCAZARES"/>
    <s v="ALCAZARES"/>
    <n v="3"/>
    <n v="-740704692900181"/>
    <n v="4661645339972420"/>
    <m/>
    <m/>
    <d v="2021-12-22T00:00:00"/>
    <d v="2021-12-23T00:00:00"/>
    <d v="2021-12-22T13:14:04"/>
    <d v="2021-12-23T00:00:00"/>
    <m/>
    <s v=" "/>
    <s v=" "/>
    <s v=" "/>
    <s v=" "/>
    <s v=" "/>
    <s v=" "/>
    <d v="2022-01-20T00:00:00"/>
    <n v="20"/>
    <m/>
    <s v=" "/>
    <d v="2021-12-22T14:59:38"/>
    <d v="2021-12-23T11:09:48"/>
    <x v="0"/>
    <n v="0"/>
    <s v="Registro para atencion"/>
    <s v="Funcionario"/>
    <d v="2021-12-24T00:00:00"/>
    <n v="1"/>
    <n v="0"/>
    <s v="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m/>
    <m/>
    <s v="Anonimo"/>
    <s v="omesa32"/>
    <s v="En nombre propio"/>
    <m/>
    <s v="ANONIMO"/>
    <m/>
    <m/>
    <m/>
    <m/>
    <m/>
    <m/>
    <m/>
    <m/>
    <m/>
    <m/>
    <s v="false"/>
    <s v="false"/>
    <s v="SECRETARIA DE GOBIERNO"/>
    <s v="DEFENSORIA DEL ESPACIO PUBLICO"/>
    <n v="1"/>
    <s v="Recibida"/>
    <s v="Por el ciudadano"/>
    <m/>
    <s v="PERIODO ACTUAL"/>
    <s v="Gestion oportuna (DTL)"/>
    <s v=" "/>
    <s v="0-3."/>
    <s v="GESTIONADOS"/>
    <x v="0"/>
    <m/>
    <m/>
    <m/>
    <m/>
    <m/>
  </r>
  <r>
    <n v="337"/>
    <x v="2"/>
    <s v="GOBIERNO"/>
    <s v="ENTIDADES DISTRITALES"/>
    <s v="DEFENSORIA DEL ESPACIO PUBLICO"/>
    <s v="Oficina de Atencion a la Ciudadania | Puede Consolidar | Trasladar Entidades"/>
    <x v="0"/>
    <m/>
    <s v="ESPACIO PUBLICO"/>
    <s v="TRASLADO DE PETICION POR COMPETENCIA"/>
    <s v="TRASLADO A ENTIDADES DISTRITALES"/>
    <s v="Olga Lucia Mesa Moreno"/>
    <s v="Activo"/>
    <m/>
    <x v="0"/>
    <x v="0"/>
    <s v="Registro - con preclasificacion"/>
    <x v="1"/>
    <s v="Solucionado - Por traslado"/>
    <x v="1"/>
    <s v="MISIONAL"/>
    <m/>
    <s v="false"/>
    <s v="false"/>
    <s v="false"/>
    <m/>
    <m/>
    <s v="false"/>
    <m/>
    <m/>
    <s v="12 - BARRIOS UNIDOS"/>
    <s v="98 - LOS ALCAZARES"/>
    <s v="ALCAZARES"/>
    <n v="3"/>
    <n v="-7407051019370550"/>
    <n v="4661680093343530"/>
    <m/>
    <m/>
    <d v="2021-12-22T00:00:00"/>
    <d v="2021-12-23T00:00:00"/>
    <d v="2021-12-22T12:02:22"/>
    <d v="2021-12-23T00:00:00"/>
    <m/>
    <s v=" "/>
    <s v=" "/>
    <s v=" "/>
    <s v=" "/>
    <s v=" "/>
    <s v=" "/>
    <d v="2022-01-20T00:00:00"/>
    <n v="20"/>
    <m/>
    <s v=" "/>
    <d v="2021-12-22T15:04:18"/>
    <s v=" "/>
    <x v="0"/>
    <n v="0"/>
    <s v="Registro para atencion"/>
    <s v="Funcionario"/>
    <d v="2021-12-24T00:00:00"/>
    <n v="1"/>
    <n v="0"/>
    <s v="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m/>
    <m/>
    <s v="Anonimo"/>
    <s v="omesa32"/>
    <s v="En nombre propio"/>
    <m/>
    <s v="ANONIMO"/>
    <m/>
    <m/>
    <m/>
    <m/>
    <m/>
    <m/>
    <m/>
    <m/>
    <m/>
    <m/>
    <s v="false"/>
    <s v="false"/>
    <s v="SECRETARIA DE GOBIERNO"/>
    <s v="DEFENSORIA DEL ESPACIO PUBLICO"/>
    <n v="1"/>
    <s v="Registrada"/>
    <s v="Por el ciudadano"/>
    <m/>
    <s v="PERIODO ACTUAL"/>
    <s v="Gestion oportuna (DTL)"/>
    <s v=" "/>
    <s v="0-3."/>
    <s v="GESTIONADOS"/>
    <x v="0"/>
    <m/>
    <m/>
    <m/>
    <m/>
    <m/>
  </r>
  <r>
    <n v="335"/>
    <x v="3"/>
    <s v="GOBIERNO"/>
    <s v="ENTIDADES DISTRITALES"/>
    <s v="DEFENSORIA DEL ESPACIO PUBLICO"/>
    <s v="Oficina de Atencion a la Ciudadania | Puede Consolidar | Trasladar Entidades"/>
    <x v="0"/>
    <m/>
    <s v="ESPACIO PUBLICO"/>
    <s v="ESPACIO PUBLICO"/>
    <s v="ESTUDIO DE LA VIABILIDAD DE LAS SOLICITUDES DE ADMINISTRACION DE BIENES PUBLICOS"/>
    <s v="Olga Lucia Mesa Moreno"/>
    <s v="Activo"/>
    <m/>
    <x v="0"/>
    <x v="0"/>
    <s v="En tramite por asignar - trasladar"/>
    <x v="2"/>
    <s v="Solucionado - Por asignacion"/>
    <x v="2"/>
    <s v="MISIONAL"/>
    <m/>
    <s v="false"/>
    <s v="true"/>
    <s v="false"/>
    <m/>
    <m/>
    <s v="false"/>
    <m/>
    <m/>
    <m/>
    <m/>
    <m/>
    <n v="6"/>
    <n v="-7405519723897660"/>
    <n v="4654121528847040"/>
    <m/>
    <m/>
    <d v="2021-12-22T00:00:00"/>
    <d v="2021-12-23T00:00:00"/>
    <d v="2021-12-31T00:09:53"/>
    <d v="2022-01-03T00:00:00"/>
    <m/>
    <s v=" "/>
    <s v=" "/>
    <s v=" "/>
    <s v=" "/>
    <s v=" "/>
    <s v=" "/>
    <d v="2022-01-31T00:00:00"/>
    <n v="20"/>
    <m/>
    <s v=" "/>
    <d v="2021-12-31T07:45:10"/>
    <s v=" "/>
    <x v="0"/>
    <n v="0"/>
    <s v="Registro para atencion"/>
    <s v="Funcionario"/>
    <d v="2022-01-04T00:00:00"/>
    <n v="1"/>
    <n v="0"/>
    <s v="Reciba un cordial saludo  apreciado ciudadano   Su solicitud ha sido asignada a la Subdireccion de Registro Inmobiliario de la Defensoria del Espacio Publico con el radicado Orfeo Dadep No. 20214080270832.  Puede hacer seguimiento a su solicitud a traves de Bogota te escucha-Sistema de Quejas y Soluciones con el numero Sdqs 4137232021 y en https //www.dadep.gov.co/consulte-estado-su-radicado con el Orfeo No. 20214080270832  con el codigo de verificacion 5e1fe  Feliz dia "/>
    <s v="Reciba un cordial saludo  apreciado ciudadano   Su solicitud ha sido asignada a la Subdireccion de Registro Inmobiliario de la Defensoria del Espacio Publico con el radicado Orfeo Dadep No. 20214080270832.  Puede hacer seguimiento a su solicitud a traves de Bogota te escucha-Sistema de Quejas y Soluciones con el numero Sdqs 4137232021 y en https //www.dadep.gov.co/consulte-estado-su-radicado con el Orfeo No. 20214080270832  con el codigo de verificacion 5e1fe  Feliz dia "/>
    <s v="Natural"/>
    <s v="Natural"/>
    <s v="Peticionario Identificado"/>
    <s v="omesa32"/>
    <s v="En nombre propio"/>
    <s v="Cedula de ciudadania"/>
    <s v="JULIANA  CALA "/>
    <n v="1020794847"/>
    <m/>
    <s v="jcala@fdn.com.co"/>
    <m/>
    <n v="3042501907"/>
    <s v="CL 71 6 14"/>
    <s v="02 - CHAPINERO"/>
    <s v="88 - EL REFUGIO"/>
    <s v="LOS ROSALES"/>
    <n v="6"/>
    <s v="false"/>
    <s v="true"/>
    <m/>
    <m/>
    <n v="1"/>
    <s v="Recibida"/>
    <s v="Por el ciudadano"/>
    <m/>
    <s v="PERIODO ACTUAL"/>
    <s v="Gestion oportuna (DTL)"/>
    <s v=" "/>
    <s v="0-3."/>
    <s v="GESTIONADOS"/>
    <x v="1"/>
    <m/>
    <m/>
    <m/>
    <m/>
    <m/>
  </r>
  <r>
    <n v="92"/>
    <x v="4"/>
    <s v="GOBIERNO"/>
    <s v="ENTIDADES DISTRITALES"/>
    <s v="DEFENSORIA DEL ESPACIO PUBLICO"/>
    <s v="Oficina de Atencion a la Ciudadania | Puede Consolidar | Trasladar Entidades"/>
    <x v="0"/>
    <m/>
    <s v="ESPACIO PUBLICO"/>
    <s v="TRASLADO DE PETICION POR COMPETENCIA"/>
    <s v="TRASLADO A ENTIDADES DISTRITALES"/>
    <s v="Olga Lucia Mesa Moreno"/>
    <s v="Activo"/>
    <m/>
    <x v="0"/>
    <x v="0"/>
    <s v="En tramite - Por traslado"/>
    <x v="1"/>
    <s v="Solucionado - Por traslado"/>
    <x v="3"/>
    <s v="MISIONAL"/>
    <m/>
    <s v="false"/>
    <s v="false"/>
    <s v="false"/>
    <m/>
    <m/>
    <s v="false"/>
    <m/>
    <m/>
    <m/>
    <m/>
    <m/>
    <m/>
    <m/>
    <m/>
    <m/>
    <m/>
    <d v="2021-12-05T00:00:00"/>
    <d v="2021-12-06T00:00:00"/>
    <d v="2021-12-06T10:42:41"/>
    <d v="2021-12-07T00:00:00"/>
    <m/>
    <s v=" "/>
    <s v=" "/>
    <s v=" "/>
    <s v=" "/>
    <s v=" "/>
    <s v=" "/>
    <d v="2022-01-04T00:00:00"/>
    <n v="20"/>
    <m/>
    <s v=" "/>
    <d v="2021-12-06T12:05:22"/>
    <s v=" "/>
    <x v="0"/>
    <n v="0"/>
    <s v="Registro para atencion"/>
    <s v="Funcionario"/>
    <d v="2021-12-09T00:00:00"/>
    <n v="1"/>
    <n v="0"/>
    <s v="Reciba un cordial saludo  apreciado Ciudadano(a)  Una vez analizada su peticion y de acuerdo con la ley 1755 de 2015  trasladamos su caso a la Secretaria de Planeacion  para que proceda de conformidad con sus competencias.   Para su conocimient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a)  Una vez analizada su peticion y de acuerdo con la ley 1755 de 2015  trasladamos su caso a la Secretaria de Planeacion  para que proceda de conformidad con sus competencias.   Para su conocimient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Natural"/>
    <s v="Natural"/>
    <s v="Peticionario Identificado"/>
    <s v="omesa32"/>
    <s v="En nombre propio"/>
    <s v="Cedula de ciudadania"/>
    <s v="SEBASTIAN  RAMIREZ HENAO"/>
    <n v="1030549158"/>
    <m/>
    <s v="sramirezh@findeter.gov.co"/>
    <n v="3002945589"/>
    <n v="3002945589"/>
    <m/>
    <s v="08 - KENNEDY"/>
    <s v="113 - BAVARIA"/>
    <s v="COOPERATIVA DE SUB-OFICIALES"/>
    <n v="3"/>
    <s v="false"/>
    <s v="true"/>
    <s v="SECRETARIA DE PLANEACION"/>
    <s v="DEFENSORIA DEL ESPACIO PUBLICO"/>
    <n v="1"/>
    <s v="Recibida"/>
    <s v="Por el ciudadano"/>
    <m/>
    <s v="PERIODO ACTUAL"/>
    <s v="Gestion oportuna (DTL)"/>
    <s v=" "/>
    <s v="0-3."/>
    <s v="GESTIONADOS"/>
    <x v="0"/>
    <m/>
    <m/>
    <m/>
    <m/>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
  <r>
    <x v="0"/>
    <s v="GOBIERNO"/>
    <s v="ENTIDADES DISTRITALES"/>
    <s v="DEFENSORIA DEL ESPACIO PUBLICO"/>
    <s v="Puede Consolidar | Trasladar Entidades"/>
    <s v="SUBDIRECCION DE GESTION INMOBILIARIA Y DEL ESPACIO PUBLICO"/>
    <m/>
    <m/>
    <m/>
    <m/>
    <s v="JOSE JIMMY SALCEDO HERNANDEZ"/>
    <s v="Activo"/>
    <m/>
    <s v="WEB"/>
    <s v="SOLICITUD DE ACCESO A LA INFORMACION"/>
    <s v="En tramite - Por asignacion"/>
    <x v="0"/>
    <s v="En tramite - Por asignacion"/>
    <s v="SOLICITUD COPIA RESOLUCION N° 000681 DEL 17 DE SEPTIEMBRE DE 2015"/>
    <m/>
    <m/>
    <s v="false"/>
    <s v="false"/>
    <s v="false"/>
    <m/>
    <m/>
    <s v="false"/>
    <m/>
    <m/>
    <m/>
    <m/>
    <m/>
    <m/>
    <n v="-74074008"/>
    <n v="4697875"/>
    <m/>
    <m/>
    <x v="0"/>
    <d v="2024-05-15T00:00:00"/>
    <x v="0"/>
    <d v="2024-05-24T00:00:00"/>
    <m/>
    <d v="2024-05-14T00:00:00"/>
    <s v=""/>
    <s v=""/>
    <s v=""/>
    <s v=""/>
    <s v=""/>
    <d v="2024-06-07T00:00:00"/>
    <n v="4"/>
    <m/>
    <s v=""/>
    <x v="0"/>
    <x v="0"/>
    <x v="0"/>
    <n v="0"/>
    <s v="Clasificacion"/>
    <s v="Funcionario"/>
    <d v="2024-06-04T00:00:00"/>
    <n v="7"/>
    <n v="0"/>
    <m/>
    <x v="0"/>
    <s v="Natural"/>
    <s v="Natural"/>
    <s v="Peticionario Identificado"/>
    <s v="jsalcedo26"/>
    <s v="En nombre propio"/>
    <s v="Cedula de ciudadania"/>
    <s v="MONICA LILIANA OSORIO GUALTEROS"/>
    <n v="52811666"/>
    <s v="No brinda informacion"/>
    <s v="moliosoriog@gmail.com"/>
    <n v="3208004946"/>
    <n v="3208004946"/>
    <s v="DG 115 A 70D 95  AP 513 TO 2"/>
    <m/>
    <m/>
    <m/>
    <n v="4"/>
    <s v="false"/>
    <s v="true"/>
    <x v="0"/>
    <x v="0"/>
    <n v="2"/>
    <s v="Ingresada"/>
    <s v="Por el ciudadano"/>
    <m/>
    <s v="PERIODO ACTUAL"/>
    <m/>
    <s v="Pendiente en terminos"/>
    <s v="6-10."/>
    <s v="PENDIENTE"/>
    <x v="0"/>
    <m/>
    <m/>
    <m/>
    <m/>
    <m/>
    <m/>
    <m/>
    <m/>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
  <r>
    <n v="2591612024"/>
    <s v="Activo"/>
    <s v="SOLICITUD DE ACCESO A LA INFORMACION"/>
    <s v="En tramite - Por asignacion"/>
    <x v="0"/>
    <s v="SOLICITUD COPIA RESOLUCION N° 000681 DEL 17 DE SEPTIEMBRE DE 2015"/>
    <n v="6"/>
    <s v="PENDIENTE"/>
  </r>
  <r>
    <e v="#REF!"/>
    <e v="#REF!"/>
    <e v="#REF!"/>
    <e v="#REF!"/>
    <x v="1"/>
    <s v="BUENOS DIAS. POR MEDIO DE ESTA PETICION SOLICITO INFORMACION SOBRE EL RADICADO 865912018 Y 201821000100632  SI REALIZARON LA VISITA CORRESPONDIENTE  SEGUN LA RESPUESTA.  ATENTAMENTE   XXXXXXXX. CEL. XXXXXXX"/>
    <e v="#REF!"/>
    <e v="#REF!"/>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AA39E36-533D-48FC-954C-CDE64DF78769}" name="TablaDinámica3" cacheId="4" applyNumberFormats="0" applyBorderFormats="0" applyFontFormats="0" applyPatternFormats="0" applyAlignmentFormats="0" applyWidthHeightFormats="1" dataCaption="Valores" updatedVersion="8" minRefreshableVersion="3" useAutoFormatting="1" rowGrandTotals="0" colGrandTotals="0" itemPrintTitles="1" createdVersion="8" indent="0" compact="0" compactData="0" multipleFieldFilters="0">
  <location ref="D16:M17" firstHeaderRow="1" firstDataRow="1" firstDataCol="10"/>
  <pivotFields count="102">
    <pivotField axis="axisRow" compact="0" outline="0" showAll="0" defaultSubtotal="0">
      <items count="41">
        <item m="1" x="32"/>
        <item m="1" x="35"/>
        <item m="1" x="39"/>
        <item m="1" x="37"/>
        <item m="1" x="38"/>
        <item m="1" x="34"/>
        <item m="1" x="33"/>
        <item m="1" x="36"/>
        <item m="1" x="40"/>
        <item m="1" x="23"/>
        <item m="1" x="24"/>
        <item m="1" x="25"/>
        <item m="1" x="26"/>
        <item m="1" x="27"/>
        <item m="1" x="28"/>
        <item m="1" x="29"/>
        <item m="1" x="30"/>
        <item m="1" x="31"/>
        <item m="1" x="13"/>
        <item m="1" x="14"/>
        <item m="1" x="15"/>
        <item m="1" x="16"/>
        <item m="1" x="17"/>
        <item m="1" x="18"/>
        <item m="1" x="19"/>
        <item m="1" x="20"/>
        <item m="1" x="21"/>
        <item m="1" x="22"/>
        <item m="1" x="12"/>
        <item m="1" x="5"/>
        <item m="1" x="6"/>
        <item m="1" x="7"/>
        <item m="1" x="8"/>
        <item m="1" x="9"/>
        <item m="1" x="10"/>
        <item m="1" x="11"/>
        <item m="1" x="3"/>
        <item m="1" x="4"/>
        <item m="1" x="1"/>
        <item m="1" x="2"/>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7">
        <item m="1" x="6"/>
        <item m="1" x="1"/>
        <item m="1" x="4"/>
        <item m="1" x="5"/>
        <item m="1" x="3"/>
        <item m="1" x="2"/>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27">
        <item m="1" x="22"/>
        <item m="1" x="21"/>
        <item m="1" x="23"/>
        <item m="1" x="20"/>
        <item m="1" x="24"/>
        <item m="1" x="26"/>
        <item m="1" x="25"/>
        <item m="1" x="15"/>
        <item m="1" x="16"/>
        <item m="1" x="17"/>
        <item m="1" x="18"/>
        <item m="1" x="19"/>
        <item m="1" x="10"/>
        <item m="1" x="11"/>
        <item m="1" x="12"/>
        <item m="1" x="13"/>
        <item m="1" x="14"/>
        <item m="1" x="9"/>
        <item m="1" x="5"/>
        <item m="1" x="6"/>
        <item m="1" x="7"/>
        <item m="1" x="8"/>
        <item m="1" x="3"/>
        <item m="1" x="4"/>
        <item m="1" x="1"/>
        <item m="1" x="2"/>
        <item x="0"/>
      </items>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32">
        <item m="1" x="23"/>
        <item m="1" x="29"/>
        <item m="1" x="28"/>
        <item m="1" x="26"/>
        <item m="1" x="31"/>
        <item m="1" x="25"/>
        <item m="1" x="30"/>
        <item m="1" x="24"/>
        <item m="1" x="27"/>
        <item m="1" x="17"/>
        <item m="1" x="18"/>
        <item m="1" x="19"/>
        <item m="1" x="20"/>
        <item m="1" x="21"/>
        <item m="1" x="22"/>
        <item m="1" x="10"/>
        <item m="1" x="11"/>
        <item m="1" x="12"/>
        <item m="1" x="13"/>
        <item m="1" x="14"/>
        <item m="1" x="15"/>
        <item m="1" x="16"/>
        <item m="1" x="9"/>
        <item m="1" x="5"/>
        <item m="1" x="6"/>
        <item m="1" x="7"/>
        <item m="1" x="8"/>
        <item m="1" x="3"/>
        <item m="1" x="4"/>
        <item m="1" x="1"/>
        <item m="1" x="2"/>
        <item x="0"/>
      </items>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32">
        <item m="1" x="24"/>
        <item m="1" x="30"/>
        <item m="1" x="26"/>
        <item m="1" x="27"/>
        <item m="1" x="29"/>
        <item m="1" x="23"/>
        <item m="1" x="31"/>
        <item m="1" x="28"/>
        <item m="1" x="25"/>
        <item m="1" x="18"/>
        <item m="1" x="19"/>
        <item m="1" x="20"/>
        <item m="1" x="21"/>
        <item m="1" x="22"/>
        <item m="1" x="11"/>
        <item m="1" x="12"/>
        <item m="1" x="13"/>
        <item m="1" x="14"/>
        <item m="1" x="15"/>
        <item m="1" x="16"/>
        <item m="1" x="17"/>
        <item m="1" x="10"/>
        <item m="1" x="5"/>
        <item m="1" x="6"/>
        <item m="1" x="7"/>
        <item m="1" x="8"/>
        <item m="1" x="9"/>
        <item m="1" x="3"/>
        <item m="1" x="4"/>
        <item m="1" x="1"/>
        <item m="1" x="2"/>
        <item x="0"/>
      </items>
      <extLst>
        <ext xmlns:x14="http://schemas.microsoft.com/office/spreadsheetml/2009/9/main" uri="{2946ED86-A175-432a-8AC1-64E0C546D7DE}">
          <x14:pivotField fillDownLabels="1"/>
        </ext>
      </extLst>
    </pivotField>
    <pivotField axis="axisRow" compact="0" outline="0" showAll="0" defaultSubtotal="0">
      <items count="24">
        <item m="1" x="18"/>
        <item m="1" x="23"/>
        <item m="1" x="22"/>
        <item m="1" x="20"/>
        <item m="1" x="17"/>
        <item m="1" x="21"/>
        <item m="1" x="19"/>
        <item m="1" x="12"/>
        <item m="1" x="13"/>
        <item m="1" x="14"/>
        <item m="1" x="15"/>
        <item m="1" x="16"/>
        <item m="1" x="7"/>
        <item m="1" x="8"/>
        <item m="1" x="9"/>
        <item m="1" x="10"/>
        <item m="1" x="11"/>
        <item m="1" x="5"/>
        <item m="1" x="6"/>
        <item m="1" x="3"/>
        <item m="1" x="4"/>
        <item m="1" x="1"/>
        <item m="1" x="2"/>
        <item x="0"/>
      </items>
      <extLst>
        <ext xmlns:x14="http://schemas.microsoft.com/office/spreadsheetml/2009/9/main" uri="{2946ED86-A175-432a-8AC1-64E0C546D7DE}">
          <x14:pivotField fillDownLabels="1"/>
        </ext>
      </extLst>
    </pivotField>
    <pivotField axis="axisRow" compact="0" outline="0" showAll="0" defaultSubtotal="0">
      <items count="3">
        <item m="1" x="1"/>
        <item m="1" x="2"/>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8">
        <item m="1" x="1"/>
        <item x="0"/>
        <item m="1" x="7"/>
        <item m="1" x="5"/>
        <item m="1" x="3"/>
        <item m="1" x="6"/>
        <item m="1" x="4"/>
        <item m="1" x="2"/>
      </items>
      <extLst>
        <ext xmlns:x14="http://schemas.microsoft.com/office/spreadsheetml/2009/9/main" uri="{2946ED86-A175-432a-8AC1-64E0C546D7DE}">
          <x14:pivotField fillDownLabels="1"/>
        </ext>
      </extLst>
    </pivotField>
    <pivotField axis="axisRow" compact="0" outline="0" showAll="0" defaultSubtotal="0">
      <items count="2">
        <item m="1" x="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3">
        <item m="1" x="1"/>
        <item m="1" x="2"/>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s>
  <rowFields count="10">
    <field x="0"/>
    <field x="37"/>
    <field x="52"/>
    <field x="93"/>
    <field x="39"/>
    <field x="53"/>
    <field x="54"/>
    <field x="83"/>
    <field x="82"/>
    <field x="16"/>
  </rowFields>
  <rowItems count="1">
    <i>
      <x v="40"/>
      <x v="26"/>
      <x v="31"/>
      <x v="2"/>
      <x v="31"/>
      <x v="23"/>
      <x v="2"/>
      <x v="1"/>
      <x v="1"/>
      <x v="6"/>
    </i>
  </rowItems>
  <colItems count="1">
    <i/>
  </colItems>
  <formats count="15">
    <format dxfId="69">
      <pivotArea dataOnly="0" labelOnly="1" outline="0" fieldPosition="0">
        <references count="1">
          <reference field="53" count="0"/>
        </references>
      </pivotArea>
    </format>
    <format dxfId="68">
      <pivotArea field="53" type="button" dataOnly="0" labelOnly="1" outline="0" axis="axisRow" fieldPosition="5"/>
    </format>
    <format dxfId="67">
      <pivotArea type="all" dataOnly="0" outline="0" fieldPosition="0"/>
    </format>
    <format dxfId="66">
      <pivotArea field="0" type="button" dataOnly="0" labelOnly="1" outline="0" axis="axisRow" fieldPosition="0"/>
    </format>
    <format dxfId="65">
      <pivotArea field="37" type="button" dataOnly="0" labelOnly="1" outline="0" axis="axisRow" fieldPosition="1"/>
    </format>
    <format dxfId="64">
      <pivotArea field="52" type="button" dataOnly="0" labelOnly="1" outline="0" axis="axisRow" fieldPosition="2"/>
    </format>
    <format dxfId="63">
      <pivotArea field="93" type="button" dataOnly="0" labelOnly="1" outline="0" axis="axisRow" fieldPosition="3"/>
    </format>
    <format dxfId="62">
      <pivotArea field="39" type="button" dataOnly="0" labelOnly="1" outline="0" axis="axisRow" fieldPosition="4"/>
    </format>
    <format dxfId="61">
      <pivotArea field="53" type="button" dataOnly="0" labelOnly="1" outline="0" axis="axisRow" fieldPosition="5"/>
    </format>
    <format dxfId="60">
      <pivotArea field="54" type="button" dataOnly="0" labelOnly="1" outline="0" axis="axisRow" fieldPosition="6"/>
    </format>
    <format dxfId="59">
      <pivotArea field="16" type="button" dataOnly="0" labelOnly="1" outline="0" axis="axisRow" fieldPosition="9"/>
    </format>
    <format dxfId="58">
      <pivotArea dataOnly="0" labelOnly="1" outline="0" fieldPosition="0">
        <references count="1">
          <reference field="0" count="0"/>
        </references>
      </pivotArea>
    </format>
    <format dxfId="57">
      <pivotArea field="83" type="button" dataOnly="0" labelOnly="1" outline="0" axis="axisRow" fieldPosition="7"/>
    </format>
    <format dxfId="56">
      <pivotArea field="82" type="button" dataOnly="0" labelOnly="1" outline="0" axis="axisRow" fieldPosition="8"/>
    </format>
    <format dxfId="55">
      <pivotArea field="53" type="button" dataOnly="0" labelOnly="1" outline="0" axis="axisRow" fieldPosition="5"/>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55A24E78-0452-47F3-B44D-D6291A490053}" name="TablaDinámica2" cacheId="4" applyNumberFormats="0" applyBorderFormats="0" applyFontFormats="0" applyPatternFormats="0" applyAlignmentFormats="0" applyWidthHeightFormats="1" dataCaption="Valores" updatedVersion="8" minRefreshableVersion="3" useAutoFormatting="1" rowGrandTotals="0" colGrandTotals="0" itemPrintTitles="1" createdVersion="8" indent="0" compact="0" compactData="0" multipleFieldFilters="0">
  <location ref="D4:J5" firstHeaderRow="1" firstDataRow="1" firstDataCol="7"/>
  <pivotFields count="102">
    <pivotField axis="axisRow" compact="0" outline="0" showAll="0" defaultSubtotal="0">
      <items count="41">
        <item m="1" x="32"/>
        <item m="1" x="35"/>
        <item m="1" x="39"/>
        <item m="1" x="37"/>
        <item m="1" x="38"/>
        <item m="1" x="34"/>
        <item m="1" x="33"/>
        <item m="1" x="36"/>
        <item m="1" x="40"/>
        <item m="1" x="23"/>
        <item m="1" x="24"/>
        <item m="1" x="25"/>
        <item m="1" x="26"/>
        <item m="1" x="27"/>
        <item m="1" x="28"/>
        <item m="1" x="29"/>
        <item m="1" x="30"/>
        <item m="1" x="31"/>
        <item m="1" x="13"/>
        <item m="1" x="14"/>
        <item m="1" x="15"/>
        <item m="1" x="16"/>
        <item m="1" x="17"/>
        <item m="1" x="18"/>
        <item m="1" x="19"/>
        <item m="1" x="20"/>
        <item m="1" x="21"/>
        <item m="1" x="22"/>
        <item m="1" x="12"/>
        <item m="1" x="5"/>
        <item m="1" x="6"/>
        <item m="1" x="7"/>
        <item m="1" x="8"/>
        <item m="1" x="9"/>
        <item m="1" x="10"/>
        <item m="1" x="11"/>
        <item m="1" x="3"/>
        <item m="1" x="4"/>
        <item m="1" x="1"/>
        <item m="1" x="2"/>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27">
        <item m="1" x="22"/>
        <item m="1" x="21"/>
        <item m="1" x="23"/>
        <item m="1" x="20"/>
        <item m="1" x="24"/>
        <item m="1" x="26"/>
        <item m="1" x="25"/>
        <item m="1" x="15"/>
        <item m="1" x="16"/>
        <item m="1" x="17"/>
        <item m="1" x="18"/>
        <item m="1" x="19"/>
        <item m="1" x="10"/>
        <item m="1" x="11"/>
        <item m="1" x="12"/>
        <item m="1" x="13"/>
        <item m="1" x="14"/>
        <item m="1" x="9"/>
        <item m="1" x="5"/>
        <item m="1" x="6"/>
        <item m="1" x="7"/>
        <item m="1" x="8"/>
        <item m="1" x="3"/>
        <item m="1" x="4"/>
        <item m="1" x="1"/>
        <item m="1" x="2"/>
        <item x="0"/>
      </items>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32">
        <item m="1" x="23"/>
        <item m="1" x="29"/>
        <item m="1" x="28"/>
        <item m="1" x="26"/>
        <item m="1" x="31"/>
        <item m="1" x="25"/>
        <item m="1" x="30"/>
        <item m="1" x="24"/>
        <item m="1" x="27"/>
        <item m="1" x="17"/>
        <item m="1" x="18"/>
        <item m="1" x="19"/>
        <item m="1" x="20"/>
        <item m="1" x="21"/>
        <item m="1" x="22"/>
        <item m="1" x="10"/>
        <item m="1" x="11"/>
        <item m="1" x="12"/>
        <item m="1" x="13"/>
        <item m="1" x="14"/>
        <item m="1" x="15"/>
        <item m="1" x="16"/>
        <item m="1" x="9"/>
        <item m="1" x="5"/>
        <item m="1" x="6"/>
        <item m="1" x="7"/>
        <item m="1" x="8"/>
        <item m="1" x="3"/>
        <item m="1" x="4"/>
        <item m="1" x="1"/>
        <item m="1" x="2"/>
        <item x="0"/>
      </items>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32">
        <item m="1" x="24"/>
        <item m="1" x="30"/>
        <item m="1" x="26"/>
        <item m="1" x="27"/>
        <item m="1" x="29"/>
        <item m="1" x="23"/>
        <item m="1" x="31"/>
        <item m="1" x="28"/>
        <item m="1" x="25"/>
        <item m="1" x="18"/>
        <item m="1" x="19"/>
        <item m="1" x="20"/>
        <item m="1" x="21"/>
        <item m="1" x="22"/>
        <item m="1" x="11"/>
        <item m="1" x="12"/>
        <item m="1" x="13"/>
        <item m="1" x="14"/>
        <item m="1" x="15"/>
        <item m="1" x="16"/>
        <item m="1" x="17"/>
        <item m="1" x="10"/>
        <item m="1" x="5"/>
        <item m="1" x="6"/>
        <item m="1" x="7"/>
        <item m="1" x="8"/>
        <item m="1" x="9"/>
        <item m="1" x="3"/>
        <item m="1" x="4"/>
        <item m="1" x="1"/>
        <item m="1" x="2"/>
        <item n="6/06/2024" x="0"/>
      </items>
      <extLst>
        <ext xmlns:x14="http://schemas.microsoft.com/office/spreadsheetml/2009/9/main" uri="{2946ED86-A175-432a-8AC1-64E0C546D7DE}">
          <x14:pivotField fillDownLabels="1"/>
        </ext>
      </extLst>
    </pivotField>
    <pivotField axis="axisRow" compact="0" outline="0" showAll="0" defaultSubtotal="0">
      <items count="24">
        <item m="1" x="18"/>
        <item m="1" x="23"/>
        <item m="1" x="22"/>
        <item m="1" x="20"/>
        <item m="1" x="17"/>
        <item m="1" x="21"/>
        <item m="1" x="19"/>
        <item m="1" x="12"/>
        <item m="1" x="13"/>
        <item m="1" x="14"/>
        <item m="1" x="15"/>
        <item m="1" x="16"/>
        <item m="1" x="7"/>
        <item m="1" x="8"/>
        <item m="1" x="9"/>
        <item m="1" x="10"/>
        <item m="1" x="11"/>
        <item m="1" x="5"/>
        <item m="1" x="6"/>
        <item m="1" x="3"/>
        <item m="1" x="4"/>
        <item m="1" x="1"/>
        <item m="1" x="2"/>
        <item n="6/06/2024" x="0"/>
      </items>
      <extLst>
        <ext xmlns:x14="http://schemas.microsoft.com/office/spreadsheetml/2009/9/main" uri="{2946ED86-A175-432a-8AC1-64E0C546D7DE}">
          <x14:pivotField fillDownLabels="1"/>
        </ext>
      </extLst>
    </pivotField>
    <pivotField axis="axisRow" compact="0" outline="0" showAll="0" defaultSubtotal="0">
      <items count="3">
        <item m="1" x="1"/>
        <item m="1" x="2"/>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3">
        <item m="1" x="1"/>
        <item m="1" x="2"/>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s>
  <rowFields count="7">
    <field x="0"/>
    <field x="37"/>
    <field x="52"/>
    <field x="93"/>
    <field x="39"/>
    <field x="53"/>
    <field x="54"/>
  </rowFields>
  <rowItems count="1">
    <i>
      <x v="40"/>
      <x v="26"/>
      <x v="31"/>
      <x v="2"/>
      <x v="31"/>
      <x v="23"/>
      <x v="2"/>
    </i>
  </rowItems>
  <colItems count="1">
    <i/>
  </colItems>
  <formats count="18">
    <format dxfId="87">
      <pivotArea field="53" type="button" dataOnly="0" labelOnly="1" outline="0" axis="axisRow" fieldPosition="5"/>
    </format>
    <format dxfId="86">
      <pivotArea type="all" dataOnly="0" outline="0" fieldPosition="0"/>
    </format>
    <format dxfId="85">
      <pivotArea field="0" type="button" dataOnly="0" labelOnly="1" outline="0" axis="axisRow" fieldPosition="0"/>
    </format>
    <format dxfId="84">
      <pivotArea field="37" type="button" dataOnly="0" labelOnly="1" outline="0" axis="axisRow" fieldPosition="1"/>
    </format>
    <format dxfId="83">
      <pivotArea field="52" type="button" dataOnly="0" labelOnly="1" outline="0" axis="axisRow" fieldPosition="2"/>
    </format>
    <format dxfId="82">
      <pivotArea field="93" type="button" dataOnly="0" labelOnly="1" outline="0" axis="axisRow" fieldPosition="3"/>
    </format>
    <format dxfId="81">
      <pivotArea field="39" type="button" dataOnly="0" labelOnly="1" outline="0" axis="axisRow" fieldPosition="4"/>
    </format>
    <format dxfId="80">
      <pivotArea field="53" type="button" dataOnly="0" labelOnly="1" outline="0" axis="axisRow" fieldPosition="5"/>
    </format>
    <format dxfId="79">
      <pivotArea field="54" type="button" dataOnly="0" labelOnly="1" outline="0" axis="axisRow" fieldPosition="6"/>
    </format>
    <format dxfId="78">
      <pivotArea dataOnly="0" labelOnly="1" outline="0" fieldPosition="0">
        <references count="1">
          <reference field="0" count="0"/>
        </references>
      </pivotArea>
    </format>
    <format dxfId="77">
      <pivotArea field="53" type="button" dataOnly="0" labelOnly="1" outline="0" axis="axisRow" fieldPosition="5"/>
    </format>
    <format dxfId="76">
      <pivotArea dataOnly="0" labelOnly="1" outline="0" fieldPosition="0">
        <references count="6">
          <reference field="0" count="1" selected="0">
            <x v="1"/>
          </reference>
          <reference field="37" count="1" selected="0">
            <x v="1"/>
          </reference>
          <reference field="39" count="1" selected="0">
            <x v="1"/>
          </reference>
          <reference field="52" count="1" selected="0">
            <x v="1"/>
          </reference>
          <reference field="53" count="1">
            <x v="0"/>
          </reference>
          <reference field="93" count="0" selected="0"/>
        </references>
      </pivotArea>
    </format>
    <format dxfId="75">
      <pivotArea dataOnly="0" labelOnly="1" outline="0" fieldPosition="0">
        <references count="6">
          <reference field="0" count="1" selected="0">
            <x v="2"/>
          </reference>
          <reference field="37" count="1" selected="0">
            <x v="1"/>
          </reference>
          <reference field="39" count="1" selected="0">
            <x v="2"/>
          </reference>
          <reference field="52" count="1" selected="0">
            <x v="2"/>
          </reference>
          <reference field="53" count="1">
            <x v="1"/>
          </reference>
          <reference field="93" count="0" selected="0"/>
        </references>
      </pivotArea>
    </format>
    <format dxfId="74">
      <pivotArea dataOnly="0" labelOnly="1" outline="0" fieldPosition="0">
        <references count="6">
          <reference field="0" count="1" selected="0">
            <x v="3"/>
          </reference>
          <reference field="37" count="1" selected="0">
            <x v="1"/>
          </reference>
          <reference field="39" count="1" selected="0">
            <x v="3"/>
          </reference>
          <reference field="52" count="1" selected="0">
            <x v="3"/>
          </reference>
          <reference field="53" count="1">
            <x v="2"/>
          </reference>
          <reference field="93" count="0" selected="0"/>
        </references>
      </pivotArea>
    </format>
    <format dxfId="73">
      <pivotArea dataOnly="0" labelOnly="1" outline="0" fieldPosition="0">
        <references count="6">
          <reference field="0" count="1" selected="0">
            <x v="4"/>
          </reference>
          <reference field="37" count="1" selected="0">
            <x v="2"/>
          </reference>
          <reference field="39" count="1" selected="0">
            <x v="4"/>
          </reference>
          <reference field="52" count="1" selected="0">
            <x v="4"/>
          </reference>
          <reference field="53" count="1">
            <x v="3"/>
          </reference>
          <reference field="93" count="0" selected="0"/>
        </references>
      </pivotArea>
    </format>
    <format dxfId="72">
      <pivotArea dataOnly="0" labelOnly="1" outline="0" fieldPosition="0">
        <references count="6">
          <reference field="0" count="1" selected="0">
            <x v="5"/>
          </reference>
          <reference field="37" count="1" selected="0">
            <x v="3"/>
          </reference>
          <reference field="39" count="1" selected="0">
            <x v="5"/>
          </reference>
          <reference field="52" count="1" selected="0">
            <x v="5"/>
          </reference>
          <reference field="53" count="1">
            <x v="4"/>
          </reference>
          <reference field="93" count="0" selected="0"/>
        </references>
      </pivotArea>
    </format>
    <format dxfId="71">
      <pivotArea dataOnly="0" labelOnly="1" outline="0" fieldPosition="0">
        <references count="6">
          <reference field="0" count="1" selected="0">
            <x v="7"/>
          </reference>
          <reference field="37" count="1" selected="0">
            <x v="5"/>
          </reference>
          <reference field="39" count="1" selected="0">
            <x v="7"/>
          </reference>
          <reference field="52" count="1" selected="0">
            <x v="7"/>
          </reference>
          <reference field="53" count="1">
            <x v="5"/>
          </reference>
          <reference field="93" count="0" selected="0"/>
        </references>
      </pivotArea>
    </format>
    <format dxfId="70">
      <pivotArea dataOnly="0" labelOnly="1" outline="0" fieldPosition="0">
        <references count="6">
          <reference field="0" count="1" selected="0">
            <x v="8"/>
          </reference>
          <reference field="37" count="1" selected="0">
            <x v="6"/>
          </reference>
          <reference field="39" count="1" selected="0">
            <x v="8"/>
          </reference>
          <reference field="52" count="1" selected="0">
            <x v="8"/>
          </reference>
          <reference field="53" count="1">
            <x v="6"/>
          </reference>
          <reference field="93" count="0" selected="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947E466-C097-4E23-B2B6-700C0AB3DF24}" name="TablaDinámica1" cacheId="5"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B6" firstHeaderRow="1" firstDataRow="1" firstDataCol="1"/>
  <pivotFields count="8">
    <pivotField showAll="0"/>
    <pivotField showAll="0"/>
    <pivotField showAll="0"/>
    <pivotField showAll="0"/>
    <pivotField axis="axisRow" dataField="1" showAll="0">
      <items count="4">
        <item m="1" x="2"/>
        <item x="0"/>
        <item x="1"/>
        <item t="default"/>
      </items>
    </pivotField>
    <pivotField showAll="0"/>
    <pivotField numFmtId="1" showAll="0"/>
    <pivotField showAll="0"/>
  </pivotFields>
  <rowFields count="1">
    <field x="4"/>
  </rowFields>
  <rowItems count="3">
    <i>
      <x v="1"/>
    </i>
    <i>
      <x v="2"/>
    </i>
    <i t="grand">
      <x/>
    </i>
  </rowItems>
  <colItems count="1">
    <i/>
  </colItems>
  <dataFields count="1">
    <dataField name="Cuenta de Estado petición final_x000a_Estado de la petición en el último día  del mes" fld="4" subtotal="count" baseField="0" baseItem="0"/>
  </dataFields>
  <formats count="11">
    <format dxfId="21">
      <pivotArea field="4" type="button" dataOnly="0" labelOnly="1" outline="0" axis="axisRow" fieldPosition="0"/>
    </format>
    <format dxfId="20">
      <pivotArea dataOnly="0" labelOnly="1" fieldPosition="0">
        <references count="1">
          <reference field="4" count="0"/>
        </references>
      </pivotArea>
    </format>
    <format dxfId="19">
      <pivotArea dataOnly="0" labelOnly="1" grandRow="1" outline="0" fieldPosition="0"/>
    </format>
    <format dxfId="18">
      <pivotArea dataOnly="0" labelOnly="1" outline="0" axis="axisValues" fieldPosition="0"/>
    </format>
    <format dxfId="17">
      <pivotArea field="4" type="button" dataOnly="0" labelOnly="1" outline="0" axis="axisRow" fieldPosition="0"/>
    </format>
    <format dxfId="16">
      <pivotArea dataOnly="0" labelOnly="1" fieldPosition="0">
        <references count="1">
          <reference field="4" count="0"/>
        </references>
      </pivotArea>
    </format>
    <format dxfId="15">
      <pivotArea dataOnly="0" labelOnly="1" grandRow="1" outline="0" fieldPosition="0"/>
    </format>
    <format dxfId="14">
      <pivotArea outline="0" collapsedLevelsAreSubtotals="1" fieldPosition="0"/>
    </format>
    <format dxfId="13">
      <pivotArea dataOnly="0" labelOnly="1" outline="0" axis="axisValues" fieldPosition="0"/>
    </format>
    <format dxfId="12">
      <pivotArea outline="0" collapsedLevelsAreSubtotals="1" fieldPosition="0"/>
    </format>
    <format dxfId="11">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B6CDF741-CFC0-4F51-B84C-19925DDE715D}" name="TablaDinámica2" cacheId="4" applyNumberFormats="0" applyBorderFormats="0" applyFontFormats="0" applyPatternFormats="0" applyAlignmentFormats="0" applyWidthHeightFormats="1" dataCaption="Valores" updatedVersion="8" minRefreshableVersion="3" useAutoFormatting="1" rowGrandTotals="0" colGrandTotals="0" itemPrintTitles="1" createdVersion="8" indent="0" compact="0" compactData="0" multipleFieldFilters="0">
  <location ref="A13:C14" firstHeaderRow="1" firstDataRow="1" firstDataCol="3"/>
  <pivotFields count="102">
    <pivotField axis="axisRow" compact="0" outline="0" showAll="0" defaultSubtotal="0">
      <items count="41">
        <item m="1" x="32"/>
        <item m="1" x="35"/>
        <item m="1" x="39"/>
        <item m="1" x="37"/>
        <item m="1" x="38"/>
        <item m="1" x="34"/>
        <item m="1" x="33"/>
        <item m="1" x="36"/>
        <item m="1" x="40"/>
        <item m="1" x="23"/>
        <item m="1" x="24"/>
        <item m="1" x="25"/>
        <item m="1" x="26"/>
        <item m="1" x="27"/>
        <item m="1" x="28"/>
        <item m="1" x="29"/>
        <item m="1" x="30"/>
        <item m="1" x="31"/>
        <item m="1" x="13"/>
        <item m="1" x="14"/>
        <item m="1" x="15"/>
        <item m="1" x="16"/>
        <item m="1" x="17"/>
        <item m="1" x="18"/>
        <item m="1" x="19"/>
        <item m="1" x="20"/>
        <item m="1" x="21"/>
        <item m="1" x="22"/>
        <item m="1" x="12"/>
        <item m="1" x="5"/>
        <item m="1" x="6"/>
        <item m="1" x="7"/>
        <item m="1" x="8"/>
        <item m="1" x="9"/>
        <item m="1" x="10"/>
        <item m="1" x="11"/>
        <item m="1" x="3"/>
        <item m="1" x="4"/>
        <item m="1" x="1"/>
        <item m="1" x="2"/>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7">
        <item m="1" x="4"/>
        <item m="1" x="5"/>
        <item m="1" x="6"/>
        <item m="1" x="1"/>
        <item m="1" x="3"/>
        <item m="1" x="2"/>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3" outline="0" showAll="0" defaultSubtotal="0">
      <extLst>
        <ext xmlns:x14="http://schemas.microsoft.com/office/spreadsheetml/2009/9/main" uri="{2946ED86-A175-432a-8AC1-64E0C546D7DE}">
          <x14:pivotField fillDownLabels="1"/>
        </ext>
      </extLst>
    </pivotField>
    <pivotField compact="0" numFmtId="3"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29">
        <item m="1" x="21"/>
        <item m="1" x="25"/>
        <item m="1" x="24"/>
        <item m="1" x="23"/>
        <item m="1" x="22"/>
        <item m="1" x="26"/>
        <item n="Cordial saludo   Apreciado ciudadano  la peticion no corresponde a una peticion ciudadana para registro en Bogota te escucha. ya que esta corresponde a un tramite de la Entidad. Se le dara el tramite que corresponda a traves del sistema de gestion docume" m="1" x="28"/>
        <item n="Cordial saludo  Apreciado ciudadano  la peticion no corresponde a una peticion ciudadana para registro en Bogota te escucha. ya que esta corresponde a un tramite de la Entidad. Se le dara el tramite que corresponda a traves del sistema de gestion documen" m="1" x="20"/>
        <item n="Reciba un cordial saludo  apreciado Ciudadano(a) Una vez analizada su peticion y de acuerdo con la ley 1755 de 2015  trasladamos su caso a la Secretaria de Gobierno -Alcaldia Local  Instituto para la Economia Social- IPES  para que procedan de conformida" m="1" x="27"/>
        <item n="Reciba un cordial saludo  apreciado Ciudadano(a) Una vez analizada su peticion y de acuerdo con el articulo 21 de la Ley 1755 de 2015  trasladamos su caso a la Secretaria Desarrolloe Economico y Secretaria de Gobierno   para que proceda de conformidad co" m="1" x="11"/>
        <item n="Reciba un cordial saludo apreciado ciudadano (a)  Una vez analizada su peticion le informamos que su caso lo esta tramitando la Secretaria de Gobierno-Alcaldia Local  Instituto de Desarrollo Urbano-IDU  entidades competentes para darle tramite a su solic" m="1" x="12"/>
        <item n="Reciba un cordial saludo  apreciado Ciudadano(a) Una vez analizada su peticion y de acuerdo con el articulo 21 de la Ley 1755 de 2015  trasladamos su caso a la Secretarai de Desarrollo Economico y Secretaria Distrital de Gobierno -Alcaldia Local para que" m="1" x="13"/>
        <item n="Reciba un cordial saludo  apreciado Ciudadano(a) Una vez analizada su peticion y de acuerdo con el articulo 21 de la Ley 1755 de 2015  trasladamos su caso a la Secretaria de Desarroloo Economico  IDU y Secretaria Distrital de Gobierno -Alcaldia Local par" m="1" x="14"/>
        <item m="1" x="15"/>
        <item m="1" x="16"/>
        <item n="Reciba un cordial saludo apreciado ciudadano (a) Una vez analizada su peticion le informamos que su caso lo esta tramitando la Secretaria de Gobierno-Alcaldia Local  Secretaria de Ambiente  Secretaria de Seguridad  Subred Norte  entidades competentes par" m="1" x="17"/>
        <item n="Reciba un cordial saludo  apreciado Ciudadano(a) Una vez analizada su peticion y de acuerdo con la Ley 1755 de 2015  trasladamos su caso a la Secretaria de Planeacion  Catastro  Secretaria de Habitat  para que procedan de conformidad con sus competencias" m="1" x="18"/>
        <item n="Reciba un cordial saludo  apreciado Ciudadano(a) Una vez analizada su peticion y de acuerdo con el articulo 21 de la Ley 1755 de 2015  trasladamos su caso a la Secretaria Distrital de Gobierno -Alcaldia Local  para que proceda de conformidad con sus comp" m="1" x="19"/>
        <item m="1" x="10"/>
        <item x="0"/>
        <item n="Reciba un cordial saludo Apreciado ciudadano (a)  Su solicitud ha sido asignada a la Subdireccion de Gestion Corporativa de la Defensoria del Espacio Publico con el radicado Orfeo Dadep No. 20244000011152 Puede hacer seguimiento a su solicitud a traves d" m="1" x="5"/>
        <item n="Reciba un cordial saludo Apreciado ciudadano (a)  Su solicitud ha sido asignada a la Subdireccion de Gestion Corporativa de la Defensoria del Espacio Publico con el radicado Orfeo Dadep No. 20244000010012 Puede hacer seguimiento a su solicitud a traves d" m="1" x="6"/>
        <item m="1" x="7"/>
        <item n="Reciba un cordial saludo  apreciado Ciudadano(a) Una vez analizada su peticion y de acuerdo con el articulo 21 de la Ley 1755 de 2015  trasladamos su caso al Instituto Distrital de Gestion de Riesgos y Cambio Climatico-IDIGER  para que proceda de conform" m="1" x="8"/>
        <item m="1" x="9"/>
        <item m="1" x="1"/>
        <item n="Reciba un cordial saludo  apreciado Ciudadano(a) Una vez analizada su peticion y de acuerdo con el articulo 21 de la Ley 1755 de 2015  trasladamos su caso a la Secretaria Distrital de Gobierno -Alcaldia Local  Instituto de Desarrollo Urbano-IDU  para que" m="1" x="3"/>
        <item n="Reciba un cordial saludo  apreciado Ciudadano(a) Una vez analizada su peticion y de acuerdo con el articulo 21 de la Ley 1755 de 2015  trasladamos su caso a la Secretaria de Movilidad  Instituto de Desarrollo Urbano-IDU  para que procedan de conformidad " m="1" x="4"/>
        <item m="1" x="2"/>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s>
  <rowFields count="3">
    <field x="0"/>
    <field x="16"/>
    <field x="62"/>
  </rowFields>
  <rowItems count="1">
    <i>
      <x v="40"/>
      <x v="6"/>
      <x v="19"/>
    </i>
  </rowItems>
  <colItems count="1">
    <i/>
  </colItems>
  <formats count="33">
    <format dxfId="54">
      <pivotArea field="16" type="button" dataOnly="0" labelOnly="1" outline="0" axis="axisRow" fieldPosition="1"/>
    </format>
    <format dxfId="53">
      <pivotArea dataOnly="0" labelOnly="1" fieldPosition="0">
        <references count="1">
          <reference field="16" count="0"/>
        </references>
      </pivotArea>
    </format>
    <format dxfId="52">
      <pivotArea dataOnly="0" labelOnly="1" grandRow="1" outline="0" fieldPosition="0"/>
    </format>
    <format dxfId="51">
      <pivotArea dataOnly="0" labelOnly="1" fieldPosition="0">
        <references count="2">
          <reference field="0" count="2">
            <x v="9"/>
            <x v="17"/>
          </reference>
          <reference field="16" count="1" selected="0">
            <x v="0"/>
          </reference>
        </references>
      </pivotArea>
    </format>
    <format dxfId="50">
      <pivotArea dataOnly="0" labelOnly="1" fieldPosition="0">
        <references count="2">
          <reference field="0" count="1">
            <x v="10"/>
          </reference>
          <reference field="16" count="1" selected="0">
            <x v="1"/>
          </reference>
        </references>
      </pivotArea>
    </format>
    <format dxfId="49">
      <pivotArea dataOnly="0" labelOnly="1" fieldPosition="0">
        <references count="2">
          <reference field="0" count="5">
            <x v="11"/>
            <x v="12"/>
            <x v="13"/>
            <x v="14"/>
            <x v="15"/>
          </reference>
          <reference field="16" count="1" selected="0">
            <x v="2"/>
          </reference>
        </references>
      </pivotArea>
    </format>
    <format dxfId="48">
      <pivotArea dataOnly="0" labelOnly="1" fieldPosition="0">
        <references count="2">
          <reference field="0" count="1">
            <x v="16"/>
          </reference>
          <reference field="16" count="1" selected="0">
            <x v="3"/>
          </reference>
        </references>
      </pivotArea>
    </format>
    <format dxfId="47">
      <pivotArea dataOnly="0" labelOnly="1" fieldPosition="0">
        <references count="3">
          <reference field="0" count="1" selected="0">
            <x v="9"/>
          </reference>
          <reference field="16" count="1" selected="0">
            <x v="0"/>
          </reference>
          <reference field="62" count="1">
            <x v="7"/>
          </reference>
        </references>
      </pivotArea>
    </format>
    <format dxfId="46">
      <pivotArea dataOnly="0" labelOnly="1" fieldPosition="0">
        <references count="3">
          <reference field="0" count="1" selected="0">
            <x v="17"/>
          </reference>
          <reference field="16" count="1" selected="0">
            <x v="0"/>
          </reference>
          <reference field="62" count="1">
            <x v="6"/>
          </reference>
        </references>
      </pivotArea>
    </format>
    <format dxfId="45">
      <pivotArea dataOnly="0" labelOnly="1" fieldPosition="0">
        <references count="3">
          <reference field="0" count="1" selected="0">
            <x v="10"/>
          </reference>
          <reference field="16" count="1" selected="0">
            <x v="1"/>
          </reference>
          <reference field="62" count="1">
            <x v="0"/>
          </reference>
        </references>
      </pivotArea>
    </format>
    <format dxfId="44">
      <pivotArea dataOnly="0" labelOnly="1" fieldPosition="0">
        <references count="3">
          <reference field="0" count="1" selected="0">
            <x v="11"/>
          </reference>
          <reference field="16" count="1" selected="0">
            <x v="2"/>
          </reference>
          <reference field="62" count="1">
            <x v="4"/>
          </reference>
        </references>
      </pivotArea>
    </format>
    <format dxfId="43">
      <pivotArea dataOnly="0" labelOnly="1" fieldPosition="0">
        <references count="3">
          <reference field="0" count="1" selected="0">
            <x v="12"/>
          </reference>
          <reference field="16" count="1" selected="0">
            <x v="2"/>
          </reference>
          <reference field="62" count="1">
            <x v="3"/>
          </reference>
        </references>
      </pivotArea>
    </format>
    <format dxfId="42">
      <pivotArea dataOnly="0" labelOnly="1" fieldPosition="0">
        <references count="3">
          <reference field="0" count="1" selected="0">
            <x v="13"/>
          </reference>
          <reference field="16" count="1" selected="0">
            <x v="2"/>
          </reference>
          <reference field="62" count="1">
            <x v="2"/>
          </reference>
        </references>
      </pivotArea>
    </format>
    <format dxfId="41">
      <pivotArea dataOnly="0" labelOnly="1" fieldPosition="0">
        <references count="3">
          <reference field="0" count="1" selected="0">
            <x v="14"/>
          </reference>
          <reference field="16" count="1" selected="0">
            <x v="2"/>
          </reference>
          <reference field="62" count="1">
            <x v="1"/>
          </reference>
        </references>
      </pivotArea>
    </format>
    <format dxfId="40">
      <pivotArea dataOnly="0" labelOnly="1" fieldPosition="0">
        <references count="3">
          <reference field="0" count="1" selected="0">
            <x v="15"/>
          </reference>
          <reference field="16" count="1" selected="0">
            <x v="2"/>
          </reference>
          <reference field="62" count="1">
            <x v="5"/>
          </reference>
        </references>
      </pivotArea>
    </format>
    <format dxfId="39">
      <pivotArea dataOnly="0" labelOnly="1" fieldPosition="0">
        <references count="3">
          <reference field="0" count="1" selected="0">
            <x v="16"/>
          </reference>
          <reference field="16" count="1" selected="0">
            <x v="3"/>
          </reference>
          <reference field="62" count="1">
            <x v="8"/>
          </reference>
        </references>
      </pivotArea>
    </format>
    <format dxfId="38">
      <pivotArea dataOnly="0" labelOnly="1" fieldPosition="0">
        <references count="3">
          <reference field="0" count="1" selected="0">
            <x v="9"/>
          </reference>
          <reference field="16" count="1" selected="0">
            <x v="0"/>
          </reference>
          <reference field="62" count="1">
            <x v="7"/>
          </reference>
        </references>
      </pivotArea>
    </format>
    <format dxfId="37">
      <pivotArea dataOnly="0" labelOnly="1" outline="0" fieldPosition="0">
        <references count="2">
          <reference field="0" count="1" selected="0">
            <x v="9"/>
          </reference>
          <reference field="16" count="1">
            <x v="0"/>
          </reference>
        </references>
      </pivotArea>
    </format>
    <format dxfId="36">
      <pivotArea dataOnly="0" labelOnly="1" outline="0" fieldPosition="0">
        <references count="2">
          <reference field="0" count="1" selected="0">
            <x v="10"/>
          </reference>
          <reference field="16" count="1">
            <x v="1"/>
          </reference>
        </references>
      </pivotArea>
    </format>
    <format dxfId="35">
      <pivotArea dataOnly="0" labelOnly="1" outline="0" fieldPosition="0">
        <references count="2">
          <reference field="0" count="1" selected="0">
            <x v="11"/>
          </reference>
          <reference field="16" count="1">
            <x v="2"/>
          </reference>
        </references>
      </pivotArea>
    </format>
    <format dxfId="34">
      <pivotArea dataOnly="0" labelOnly="1" outline="0" fieldPosition="0">
        <references count="2">
          <reference field="0" count="1" selected="0">
            <x v="16"/>
          </reference>
          <reference field="16" count="1">
            <x v="3"/>
          </reference>
        </references>
      </pivotArea>
    </format>
    <format dxfId="33">
      <pivotArea dataOnly="0" labelOnly="1" outline="0" fieldPosition="0">
        <references count="2">
          <reference field="0" count="1" selected="0">
            <x v="17"/>
          </reference>
          <reference field="16" count="1">
            <x v="0"/>
          </reference>
        </references>
      </pivotArea>
    </format>
    <format dxfId="32">
      <pivotArea field="0" type="button" dataOnly="0" labelOnly="1" outline="0" axis="axisRow" fieldPosition="0"/>
    </format>
    <format dxfId="31">
      <pivotArea dataOnly="0" labelOnly="1" outline="0" fieldPosition="0">
        <references count="1">
          <reference field="0" count="0"/>
        </references>
      </pivotArea>
    </format>
    <format dxfId="30">
      <pivotArea dataOnly="0" labelOnly="1" outline="0" fieldPosition="0">
        <references count="1">
          <reference field="62" count="0"/>
        </references>
      </pivotArea>
    </format>
    <format dxfId="29">
      <pivotArea field="62" type="button" dataOnly="0" labelOnly="1" outline="0" axis="axisRow" fieldPosition="2"/>
    </format>
    <format dxfId="28">
      <pivotArea dataOnly="0" labelOnly="1" outline="0" fieldPosition="0">
        <references count="3">
          <reference field="0" count="0" selected="0"/>
          <reference field="16" count="0" selected="0"/>
          <reference field="62" count="0"/>
        </references>
      </pivotArea>
    </format>
    <format dxfId="27">
      <pivotArea field="16" type="button" dataOnly="0" labelOnly="1" outline="0" axis="axisRow" fieldPosition="1"/>
    </format>
    <format dxfId="26">
      <pivotArea dataOnly="0" labelOnly="1" outline="0" fieldPosition="0">
        <references count="2">
          <reference field="0" count="1" selected="0">
            <x v="29"/>
          </reference>
          <reference field="16" count="1">
            <x v="5"/>
          </reference>
        </references>
      </pivotArea>
    </format>
    <format dxfId="25">
      <pivotArea dataOnly="0" labelOnly="1" outline="0" fieldPosition="0">
        <references count="2">
          <reference field="0" count="1" selected="0">
            <x v="31"/>
          </reference>
          <reference field="16" count="1">
            <x v="3"/>
          </reference>
        </references>
      </pivotArea>
    </format>
    <format dxfId="24">
      <pivotArea field="16" type="button" dataOnly="0" labelOnly="1" outline="0" axis="axisRow" fieldPosition="1"/>
    </format>
    <format dxfId="23">
      <pivotArea dataOnly="0" labelOnly="1" outline="0" fieldPosition="0">
        <references count="2">
          <reference field="0" count="1" selected="0">
            <x v="29"/>
          </reference>
          <reference field="16" count="1">
            <x v="5"/>
          </reference>
        </references>
      </pivotArea>
    </format>
    <format dxfId="22">
      <pivotArea dataOnly="0" labelOnly="1" outline="0" fieldPosition="0">
        <references count="2">
          <reference field="0" count="1" selected="0">
            <x v="31"/>
          </reference>
          <reference field="16" count="1">
            <x v="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4032637F-328B-40CC-A319-EC9979B8E759}" name="TablaDinámica3" cacheId="3" applyNumberFormats="0" applyBorderFormats="0" applyFontFormats="0" applyPatternFormats="0" applyAlignmentFormats="0" applyWidthHeightFormats="1" dataCaption="Valores" updatedVersion="8" minRefreshableVersion="3" useAutoFormatting="1" rowGrandTotals="0" colGrandTotals="0" itemPrintTitles="1" createdVersion="7" indent="0" compact="0" compactData="0" multipleFieldFilters="0">
  <location ref="A19:H24" firstHeaderRow="1" firstDataRow="1" firstDataCol="8"/>
  <pivotFields count="100">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5">
        <item x="4"/>
        <item x="3"/>
        <item x="2"/>
        <item x="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3">
        <item x="0"/>
        <item x="2"/>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4">
        <item x="1"/>
        <item x="0"/>
        <item x="3"/>
        <item x="2"/>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22"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22"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2">
        <item x="0"/>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s>
  <rowFields count="8">
    <field x="1"/>
    <field x="6"/>
    <field x="14"/>
    <field x="15"/>
    <field x="17"/>
    <field x="19"/>
    <field x="55"/>
    <field x="94"/>
  </rowFields>
  <rowItems count="5">
    <i>
      <x/>
      <x/>
      <x/>
      <x/>
      <x v="2"/>
      <x v="2"/>
      <x/>
      <x/>
    </i>
    <i>
      <x v="1"/>
      <x/>
      <x/>
      <x/>
      <x v="1"/>
      <x v="3"/>
      <x/>
      <x v="1"/>
    </i>
    <i>
      <x v="2"/>
      <x/>
      <x/>
      <x/>
      <x v="2"/>
      <x/>
      <x/>
      <x/>
    </i>
    <i>
      <x v="3"/>
      <x/>
      <x/>
      <x/>
      <x v="2"/>
      <x/>
      <x/>
      <x/>
    </i>
    <i>
      <x v="4"/>
      <x/>
      <x/>
      <x/>
      <x/>
      <x v="1"/>
      <x/>
      <x/>
    </i>
  </rowItems>
  <colItems count="1">
    <i/>
  </colItems>
  <formats count="4">
    <format dxfId="10">
      <pivotArea dataOnly="0" labelOnly="1" outline="0" fieldPosition="0">
        <references count="6">
          <reference field="1" count="1" selected="0">
            <x v="0"/>
          </reference>
          <reference field="6" count="0" selected="0"/>
          <reference field="14" count="0" selected="0"/>
          <reference field="15" count="0" selected="0"/>
          <reference field="17" count="1">
            <x v="2"/>
          </reference>
          <reference field="19" count="1" selected="0">
            <x v="2"/>
          </reference>
        </references>
      </pivotArea>
    </format>
    <format dxfId="9">
      <pivotArea dataOnly="0" labelOnly="1" outline="0" fieldPosition="0">
        <references count="6">
          <reference field="1" count="1" selected="0">
            <x v="1"/>
          </reference>
          <reference field="6" count="0" selected="0"/>
          <reference field="14" count="0" selected="0"/>
          <reference field="15" count="0" selected="0"/>
          <reference field="17" count="1">
            <x v="1"/>
          </reference>
          <reference field="19" count="1" selected="0">
            <x v="3"/>
          </reference>
        </references>
      </pivotArea>
    </format>
    <format dxfId="8">
      <pivotArea dataOnly="0" labelOnly="1" outline="0" fieldPosition="0">
        <references count="6">
          <reference field="1" count="1" selected="0">
            <x v="2"/>
          </reference>
          <reference field="6" count="0" selected="0"/>
          <reference field="14" count="0" selected="0"/>
          <reference field="15" count="0" selected="0"/>
          <reference field="17" count="1">
            <x v="2"/>
          </reference>
          <reference field="19" count="1" selected="0">
            <x v="0"/>
          </reference>
        </references>
      </pivotArea>
    </format>
    <format dxfId="7">
      <pivotArea dataOnly="0" labelOnly="1" outline="0" fieldPosition="0">
        <references count="6">
          <reference field="1" count="1" selected="0">
            <x v="4"/>
          </reference>
          <reference field="6" count="0" selected="0"/>
          <reference field="14" count="0" selected="0"/>
          <reference field="15" count="0" selected="0"/>
          <reference field="17" count="1">
            <x v="0"/>
          </reference>
          <reference field="19" count="1" selected="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AF3C217-A5E2-4B43-8DCA-F69089FF6FD6}" name="Tabla18" displayName="Tabla18" ref="A2:CX3" totalsRowShown="0">
  <autoFilter ref="A2:CX3" xr:uid="{5AF3C217-A5E2-4B43-8DCA-F69089FF6FD6}"/>
  <sortState ref="A3:CX3">
    <sortCondition ref="A3"/>
    <sortCondition ref="G3"/>
    <sortCondition descending="1" ref="CH3"/>
  </sortState>
  <tableColumns count="102">
    <tableColumn id="101" xr3:uid="{70EF1E3F-7888-4193-9835-1D7F808BB39B}" name="Número petición"/>
    <tableColumn id="102" xr3:uid="{6CDACD48-A2EC-4B50-A9F5-088B15C5203C}" name="Sector" dataDxfId="112"/>
    <tableColumn id="1" xr3:uid="{A6996548-20F6-4C13-8C9E-F484117768B3}" name="Tipo de entidad"/>
    <tableColumn id="2" xr3:uid="{CF7AC0B4-646A-442C-8702-87CFF48B6B11}" name="Entidad"/>
    <tableColumn id="3" xr3:uid="{3A499029-5EB6-4A38-B5EF-266528910A84}" name="Tipo de dependencia"/>
    <tableColumn id="4" xr3:uid="{DDCB5AD1-DBE7-463E-8501-A1A54B696427}" name="Dependencia"/>
    <tableColumn id="5" xr3:uid="{F22A0144-F5E8-4F96-BBEB-DE28B9C07FD6}" name="Dependencia hija"/>
    <tableColumn id="6" xr3:uid="{781AFEC7-82D9-4705-B6EB-ACBE0AC43599}" name="Tema"/>
    <tableColumn id="7" xr3:uid="{C0D79E17-DCEE-476A-803C-94742B8D9EDB}" name="Categoría subtema"/>
    <tableColumn id="8" xr3:uid="{B6CB0891-0D10-4B9F-A03B-B3C9465B9DA9}" name="Subtema"/>
    <tableColumn id="9" xr3:uid="{8BB04758-5D57-4C0F-B5DE-71D2BB3394C5}" name="Funcionario"/>
    <tableColumn id="10" xr3:uid="{F2ABFF15-F419-43F6-AD89-10BFF9B70D1B}" name="Estado del Usuario"/>
    <tableColumn id="11" xr3:uid="{E66A0878-8633-4800-8157-18A6A6631B93}" name="Punto atención"/>
    <tableColumn id="12" xr3:uid="{85C666D7-EEA6-4321-B5B6-461030CA7834}" name="Canal"/>
    <tableColumn id="13" xr3:uid="{0757184B-297E-44C8-83E6-5D57608F4413}" name="Tipo petición"/>
    <tableColumn id="14" xr3:uid="{227513E3-516B-460A-8CC6-49B6DA40D450}" name="Estado petición inicial"/>
    <tableColumn id="15" xr3:uid="{C12E90F4-DDB2-4928-A97F-F7075BE41701}" name="Estado petición final"/>
    <tableColumn id="16" xr3:uid="{894F22CE-4089-464B-8B8A-DFE3AB06EB2F}" name="Estado de la petición"/>
    <tableColumn id="17" xr3:uid="{B3394352-91DA-4CEE-9793-216A04500414}" name="Asunto"/>
    <tableColumn id="18" xr3:uid="{763CA2CA-C000-4A86-87E5-7B874D328306}" name="Proceso de calidad"/>
    <tableColumn id="19" xr3:uid="{3A51F551-C20F-4444-9D51-15ACC87307A9}" name="Trámite o servicio"/>
    <tableColumn id="20" xr3:uid="{73E5FA19-D915-4D62-8742-CDB57DACB66B}" name="Es trámite"/>
    <tableColumn id="21" xr3:uid="{377AD5A7-0011-4D6B-A19C-D78BC8439621}" name="Adjunto"/>
    <tableColumn id="22" xr3:uid="{118AA3D3-50A2-4C09-A7FA-52BA7D9CC12D}" name="Tiene procedencia"/>
    <tableColumn id="23" xr3:uid="{43F39B6F-DFB9-4FFA-A88A-D33E2534C9F8}" name="Entidad procedencia"/>
    <tableColumn id="24" xr3:uid="{549E0F62-471E-4D96-8372-3764AFA52BCC}" name="Radicado de procedencia"/>
    <tableColumn id="25" xr3:uid="{9027587C-E47C-4272-9B9B-162096CD8E88}" name="Es copia"/>
    <tableColumn id="26" xr3:uid="{D4AE64C3-9A4D-4B6F-B4A3-4A9ED5AD6C20}" name="Entidad fuente"/>
    <tableColumn id="27" xr3:uid="{715DC795-AC85-4B72-8E5A-4E610E188A77}" name="Nota"/>
    <tableColumn id="28" xr3:uid="{4759E4E0-1D5A-4925-A8E9-159152D59F03}" name="Localidad de los hechos"/>
    <tableColumn id="29" xr3:uid="{318F2C82-8FD5-4848-BABF-358451F9A643}" name="UPZ de los hechos"/>
    <tableColumn id="30" xr3:uid="{5CB783AC-692E-48C7-8A62-DF15E83D0027}" name="Barrio de los hechos"/>
    <tableColumn id="31" xr3:uid="{B7325ABA-8B5A-40A2-941F-B0B5EE7ED2A8}" name="Estrato de los hechos"/>
    <tableColumn id="32" xr3:uid="{D8622426-0FC9-4A43-9387-A35B73892D04}" name="Longitud de los hechos"/>
    <tableColumn id="33" xr3:uid="{22C76F38-374E-4BE9-BDF0-C0C6CBB9176F}" name="Latitud de los hechos"/>
    <tableColumn id="34" xr3:uid="{D324DBDC-71A2-4AE6-B60F-DAAFD0106793}" name="Longitud de registro de la petición" dataDxfId="111"/>
    <tableColumn id="35" xr3:uid="{9C46939B-AB96-4492-8186-D137444C0257}" name="Latitud de registro de la petición" dataDxfId="110"/>
    <tableColumn id="36" xr3:uid="{E85A7E60-8B74-4865-9617-3063DBD94D47}" name="Fecha ingreso" dataDxfId="109"/>
    <tableColumn id="37" xr3:uid="{C9C2EC9C-796F-41FC-AD4D-20AFB7B3C69B}" name="Fecha registro" dataDxfId="108"/>
    <tableColumn id="38" xr3:uid="{1D07CB92-A1E6-49D1-8E7C-79B52A1C938C}" name="Fecha asignación" dataDxfId="107"/>
    <tableColumn id="39" xr3:uid="{F7AAD57E-760B-43A7-B65E-D7A7545234B6}" name="Fecha inicio términos" dataDxfId="106"/>
    <tableColumn id="40" xr3:uid="{6790AB65-4960-4954-816A-F58D29553499}" name="Número radicado entrada" dataDxfId="105"/>
    <tableColumn id="41" xr3:uid="{F4E52A11-8483-4761-B9DC-7E4036747FC7}" name="Fecha radicado entrada" dataDxfId="104"/>
    <tableColumn id="42" xr3:uid="{9148B41D-612F-45F6-B9ED-60F9A90B1C4A}" name="Fecha solicitud aclaración" dataDxfId="103"/>
    <tableColumn id="43" xr3:uid="{6301B721-1E4B-4C1D-854F-7D8501485D1A}" name="Fecha solicitud ampliación" dataDxfId="102"/>
    <tableColumn id="44" xr3:uid="{2F21BEA8-9A9A-45FB-9E37-66D4C9BBBF64}" name="Fecha respuesta aclaración" dataDxfId="101"/>
    <tableColumn id="45" xr3:uid="{82E32B16-728B-4D06-97ED-F7E4F5105000}" name="Fecha respuesta ampliación" dataDxfId="100"/>
    <tableColumn id="46" xr3:uid="{B1259AF3-9288-4A12-9F4B-E04740E7F956}" name="Fecha reinicio de términos" dataDxfId="99"/>
    <tableColumn id="47" xr3:uid="{D337E24C-3F5B-4865-B40F-C72309FC6871}" name="Fecha vencimiento" dataDxfId="98"/>
    <tableColumn id="48" xr3:uid="{5EDB7085-836C-423E-8EAC-0661B8366AD1}" name="Días para el vencimiento" dataDxfId="97"/>
    <tableColumn id="49" xr3:uid="{2A8028C5-236B-4A38-9427-CB79AF5B50C2}" name="Número radicado salida" dataDxfId="96"/>
    <tableColumn id="50" xr3:uid="{C318C084-2BD5-4201-A6C8-B0D371EDA36F}" name="Fecha radicado salida" dataDxfId="95"/>
    <tableColumn id="51" xr3:uid="{A2BCC445-019E-475E-A50E-FEF78A4C101D}" name="Fecha finalización" dataDxfId="94"/>
    <tableColumn id="52" xr3:uid="{37A39E96-DE97-4B04-ABB8-1357ACB15C96}" name="Fecha cierre" dataDxfId="93"/>
    <tableColumn id="53" xr3:uid="{D0FCA4F1-9B22-46DD-9845-14728AECFA5B}" name="Días gestión" dataDxfId="92"/>
    <tableColumn id="54" xr3:uid="{FAF79A9D-EDB3-4B26-ACB4-48AE7854B0EC}" name="Días vencimiento" dataDxfId="91"/>
    <tableColumn id="55" xr3:uid="{3F04C641-DE98-44C8-B2B6-FA12C8F043F8}" name="Actividad"/>
    <tableColumn id="56" xr3:uid="{2E909AA5-6541-4AFC-8623-4D39153C7133}" name="Responsable actividad"/>
    <tableColumn id="57" xr3:uid="{3575530D-11B0-4537-93D3-6D48F0C36326}" name="Fecha fin actividad" dataDxfId="90"/>
    <tableColumn id="58" xr3:uid="{7BC8D085-A344-485A-94D1-E6DB354AD273}" name="Días de la actividad" dataDxfId="89"/>
    <tableColumn id="59" xr3:uid="{3E20DA29-EF5A-4522-BBED-1ACC48C3752E}" name="Días vencimiento actividad" dataDxfId="88"/>
    <tableColumn id="60" xr3:uid="{CF152F56-6E9A-4BBF-AD90-00E98725870B}" name="Comentario"/>
    <tableColumn id="61" xr3:uid="{2BC57C0E-4F10-453C-979E-8D83C95C5542}" name="Observaciones"/>
    <tableColumn id="62" xr3:uid="{8340B6D1-97EB-41E8-90B8-9EA7F5EB1575}" name="Tipo persona"/>
    <tableColumn id="63" xr3:uid="{98259512-BEB7-4CD1-B13D-9E1525B02810}" name="Tipo de peticionario"/>
    <tableColumn id="64" xr3:uid="{48343516-ADA6-4341-830A-544518B46C48}" name="Tipo usuario"/>
    <tableColumn id="65" xr3:uid="{B62D489A-DABB-45D6-B2ED-BCBB81839365}" name="Login de usuario"/>
    <tableColumn id="66" xr3:uid="{A4507DC7-43AD-4069-8997-3BC0EE88D45D}" name="Tipo de solicitante"/>
    <tableColumn id="67" xr3:uid="{D5418350-463B-43B3-B0ED-75DFA399DA7A}" name="Tipo de documento"/>
    <tableColumn id="68" xr3:uid="{BE37B23F-1689-4113-9A5A-97FE300A5A27}" name="Nombre peticionario"/>
    <tableColumn id="69" xr3:uid="{4C2E5343-D955-4DDA-A55B-9FFFF22DDACA}" name="Número de documento"/>
    <tableColumn id="70" xr3:uid="{843019BF-DF34-4370-A1D4-2391E77989B7}" name="Condición del ciudadano"/>
    <tableColumn id="71" xr3:uid="{25C86EFA-A2E6-4D7B-93C9-473BAA619996}" name="Correo electrónico peticionario"/>
    <tableColumn id="72" xr3:uid="{88E79693-AED2-4490-B4F9-B399D712E7D1}" name="Teléfono fijo peticionario"/>
    <tableColumn id="73" xr3:uid="{81A585EF-512C-44CC-A96E-64CEFD05F537}" name="Celular peticionario"/>
    <tableColumn id="74" xr3:uid="{DA199EA7-8F48-4FA4-B547-0646F3E20717}" name="Dirección residencia peticionario"/>
    <tableColumn id="75" xr3:uid="{33BCD182-D4D7-4C74-84B6-CAB8BF5902AF}" name="Localidad del ciudadano"/>
    <tableColumn id="76" xr3:uid="{FD3C5F5F-2A8A-40C6-8B30-26D8A20E5013}" name="UPZ del ciudadano"/>
    <tableColumn id="77" xr3:uid="{5575264A-5C69-42D4-B173-83CB6E775329}" name="Barrio del ciudadano"/>
    <tableColumn id="78" xr3:uid="{C1D7BE72-A6A5-439C-9658-BDBB9DCAC36F}" name="Estrato del ciudadano"/>
    <tableColumn id="79" xr3:uid="{420E2C35-4D1F-40CA-8CB9-636848FC4B75}" name="Notificación física"/>
    <tableColumn id="80" xr3:uid="{C9869119-3BA1-47A2-8390-99EF37140CC4}" name="Notificación electrónica"/>
    <tableColumn id="81" xr3:uid="{40892A8F-2F9B-474D-9922-3DDAA47BB527}" name="Entidad que recibe"/>
    <tableColumn id="82" xr3:uid="{3B37BBEB-8367-442F-997E-7973D9ACC560}" name="Entidad que traslada"/>
    <tableColumn id="83" xr3:uid="{05FFD2FD-A8F5-4490-89DB-F83A92F22C61}" name="Transacción entidad"/>
    <tableColumn id="84" xr3:uid="{716BD4DF-B3CC-4202-A315-82D4511BA343}" name="Tipo de ingreso"/>
    <tableColumn id="85" xr3:uid="{17585AF0-C0D0-4D68-842E-522BB221990F}" name="Tipo de registro"/>
    <tableColumn id="86" xr3:uid="{1D110B3F-564A-4009-ADAA-8BFFA0E050C2}" name="Comunes"/>
    <tableColumn id="87" xr3:uid="{4C80FA96-FEB3-4979-AC5E-8EF84F4083BE}" name="Periodo"/>
    <tableColumn id="88" xr3:uid="{7D347F39-D28E-4D95-9A50-C2253A50F1B9}" name="Tipo de gestión"/>
    <tableColumn id="89" xr3:uid="{E403F0CF-8E4C-4036-A80E-C71BB4258812}" name="Tipo de pendiente"/>
    <tableColumn id="90" xr3:uid="{8195B631-0A99-4882-84B4-CCBC965B9D46}" name="Gestión en rango días"/>
    <tableColumn id="91" xr3:uid="{1BE25225-44DB-4E5E-B9F2-E7412F989066}" name="Tipo reporte"/>
    <tableColumn id="92" xr3:uid="{5FE37B04-6443-4EC7-A5E4-6A474D3E6E3D}" name="Tipo reporte por entidad"/>
    <tableColumn id="93" xr3:uid="{F29AABE2-6F1C-4EA8-91A1-05A2FE5AA733}" name="Tipo de Re-ingreso"/>
    <tableColumn id="94" xr3:uid="{C15FB37F-D9D1-4502-8172-36A909A531A8}" name="Estado del reingreso"/>
    <tableColumn id="95" xr3:uid="{353987F6-DDCC-454F-8A76-75DAC2C19C6D}" name="Número de veces de reingreso"/>
    <tableColumn id="96" xr3:uid="{334FFC4C-D73E-406C-BD41-FB28BA34ADA7}" name="Tipo de traslado"/>
    <tableColumn id="97" xr3:uid="{DFA45348-CB67-442C-AFD5-977917B243AD}" name="Excluir"/>
    <tableColumn id="98" xr3:uid="{43DF3362-8399-4FFC-908B-29DAF6793FF0}" name="Excluir2"/>
    <tableColumn id="99" xr3:uid="{202D7B0D-F1D4-4957-B566-B47E7F1509B3}" name="Columna1"/>
    <tableColumn id="100" xr3:uid="{2FBDD773-A107-470B-8F2A-0163852902CF}" name="Columna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3E5C052-EA4B-483A-BDC0-4A68AC0D8E23}" name="Tabla8" displayName="Tabla8" ref="A1:CV6" totalsRowShown="0">
  <autoFilter ref="A1:CV6" xr:uid="{13E5C052-EA4B-483A-BDC0-4A68AC0D8E23}"/>
  <tableColumns count="100">
    <tableColumn id="1" xr3:uid="{C6A54463-A2FB-4248-8C4A-A9963FC96998}" name="Número petición"/>
    <tableColumn id="2" xr3:uid="{CE0B4E4C-3380-4710-A7B3-74CE7A5472DE}" name="Número petición2"/>
    <tableColumn id="3" xr3:uid="{7922353E-988C-447A-8CEB-2C33C873AA16}" name="Sector"/>
    <tableColumn id="4" xr3:uid="{89382BBE-68E8-4AE5-969F-691C67A7538D}" name="Tipo de entidad"/>
    <tableColumn id="5" xr3:uid="{212CC079-D817-4D27-A86A-AFAFBB55E0E1}" name="Entidad"/>
    <tableColumn id="6" xr3:uid="{99434635-B7AA-4BB2-A4A1-C89644F6C60E}" name="Tipo de dependencia"/>
    <tableColumn id="7" xr3:uid="{75A01063-7640-40B3-A87B-253E839C60AB}" name="Dependencia"/>
    <tableColumn id="8" xr3:uid="{9E4B2E04-7365-4F82-8189-FCDBD3933184}" name="Dependencia hija"/>
    <tableColumn id="9" xr3:uid="{3F27935A-B898-4E19-B2AA-427DD2037DEB}" name="Tema"/>
    <tableColumn id="10" xr3:uid="{B4323D5D-ECF4-4F5D-98DD-03D28A12C0F6}" name="Categoría subtema"/>
    <tableColumn id="11" xr3:uid="{FEF93E36-6B1B-4E3B-8771-A9F5608AB3E5}" name="Subtema"/>
    <tableColumn id="12" xr3:uid="{B99898EF-506B-49A6-B126-B120D6227ADB}" name="Funcionario"/>
    <tableColumn id="13" xr3:uid="{E7712403-8756-49F6-A73C-1EBFDAAA9ADE}" name="Estado del Usuario"/>
    <tableColumn id="14" xr3:uid="{4D9AB7F6-E4E0-464C-AE8B-486D5E071696}" name="Punto atención"/>
    <tableColumn id="15" xr3:uid="{02ED90B7-4048-475D-BDEC-0F952DEBEE89}" name="Canal"/>
    <tableColumn id="16" xr3:uid="{FD71CA32-31C2-4118-BF17-A054CA141B84}" name="Tipo petición"/>
    <tableColumn id="17" xr3:uid="{16C7D9CB-5B96-41D2-82AD-A46D0452553E}" name="Estado petición inicial"/>
    <tableColumn id="18" xr3:uid="{906FDA1E-C8ED-4D06-A274-CC2042A80381}" name="Estado petición final"/>
    <tableColumn id="19" xr3:uid="{2F2375E7-F2BB-4D69-BF39-E4FAA621F115}" name="Estado de la petición"/>
    <tableColumn id="20" xr3:uid="{6AC17740-997C-4E7C-BEEC-2066136C4083}" name="Asunto"/>
    <tableColumn id="21" xr3:uid="{969FC58D-D42A-47D6-AF0D-9FDAD640F741}" name="Proceso de calidad"/>
    <tableColumn id="22" xr3:uid="{2CA1AA8E-D5B4-4E6A-90DD-16D88B949B71}" name="Trámite o servicio"/>
    <tableColumn id="23" xr3:uid="{6E52B662-7A8A-4146-83EA-85760E4F6C31}" name="Es trámite"/>
    <tableColumn id="24" xr3:uid="{D0E6FA3C-6DEB-4763-9778-9D2C819B74DA}" name="Adjunto"/>
    <tableColumn id="25" xr3:uid="{ECD0A33F-709D-4B89-8E7F-1733C02A9B3C}" name="Tiene procedencia"/>
    <tableColumn id="26" xr3:uid="{50A7F95C-EEE8-4F78-B5E7-5EC9CD391EE3}" name="Entidad procedencia"/>
    <tableColumn id="27" xr3:uid="{4AF93353-17F9-4068-A11C-880378E51486}" name="Radicado de procedencia"/>
    <tableColumn id="28" xr3:uid="{C98F07E6-DB42-48B3-9B43-7577102D920A}" name="Es copia"/>
    <tableColumn id="29" xr3:uid="{34E51593-552A-4306-B158-3986902C3723}" name="Entidad fuente"/>
    <tableColumn id="30" xr3:uid="{A36CD9F3-4E68-4CBC-BD8A-96D1DDB01029}" name="Nota"/>
    <tableColumn id="31" xr3:uid="{B1AD7E92-29B6-4201-8E31-64A815681300}" name="Localidad de los hechos"/>
    <tableColumn id="32" xr3:uid="{F7CF29DA-DF88-4CEF-8322-6C3BACC5ABBA}" name="UPZ de los hechos"/>
    <tableColumn id="33" xr3:uid="{297FCD39-1189-4784-9AAC-DDD61F8F9A0A}" name="Barrio de los hechos"/>
    <tableColumn id="34" xr3:uid="{C3289A74-940F-41B1-AF48-8FDDB117310E}" name="Estrato de los hechos"/>
    <tableColumn id="35" xr3:uid="{FA665EC1-9C89-49EE-B535-876DB0E3E734}" name="Longitud de los hechos"/>
    <tableColumn id="36" xr3:uid="{923A87EA-AAE2-42B2-835A-49C25A88AED3}" name="Latitud de los hechos"/>
    <tableColumn id="37" xr3:uid="{18AF2CA7-3DD5-4D57-A6AE-CF276B801678}" name="Longitud de registro de la petición"/>
    <tableColumn id="38" xr3:uid="{904B68C7-DD6C-478A-B7C6-D6C1F9C1FFE9}" name="Latitud de registro de la petición"/>
    <tableColumn id="39" xr3:uid="{A9C4F4D2-8A78-4FE4-8FB8-6A5EB9A4684E}" name="Fecha ingreso" dataDxfId="6"/>
    <tableColumn id="40" xr3:uid="{3E68F13F-1EE6-4D3B-8296-B8AD231A9E2D}" name="Fecha registro" dataDxfId="5"/>
    <tableColumn id="41" xr3:uid="{83232C0B-5478-4454-A57F-4186EEA16356}" name="Fecha asignación" dataDxfId="4"/>
    <tableColumn id="42" xr3:uid="{6D2EEA70-F09D-4252-81F6-EF17616FF226}" name="Fecha inicio términos" dataDxfId="3"/>
    <tableColumn id="43" xr3:uid="{625EB2CD-9F67-4941-8F63-363EDC46F761}" name="Número radicado entrada"/>
    <tableColumn id="44" xr3:uid="{BF2AD51B-12CE-4E96-B6BC-F6488843EE03}" name="Fecha radicado entrada"/>
    <tableColumn id="45" xr3:uid="{00721A82-D358-4A26-8622-7994CA8B3C85}" name="Fecha solicitud aclaración"/>
    <tableColumn id="46" xr3:uid="{893C1239-6782-48FB-87DE-9A90F95720DF}" name="Fecha solicitud ampliación"/>
    <tableColumn id="47" xr3:uid="{F6246192-25BB-4739-A968-E4B1A142EE7C}" name="Fecha respuesta aclaración"/>
    <tableColumn id="48" xr3:uid="{83AA68FD-8A2C-4393-B4EC-CD327B34F838}" name="Fecha respuesta ampliación"/>
    <tableColumn id="49" xr3:uid="{8E415EDC-6A4F-46AD-BB61-F2607D666AD0}" name="Fecha reinicio de términos"/>
    <tableColumn id="50" xr3:uid="{5827CC33-9B7D-4A34-8630-4DBB09C842B7}" name="Fecha vencimiento" dataDxfId="2"/>
    <tableColumn id="51" xr3:uid="{31F51C32-E514-4837-BBAC-4F12746BB4F7}" name="Días para el vencimiento"/>
    <tableColumn id="52" xr3:uid="{F06A2AF6-483A-4DCA-A731-2F6B86544A6D}" name="Número radicado salida"/>
    <tableColumn id="53" xr3:uid="{8B621078-9D2E-41A5-9B53-ED89E1C8CFB4}" name="Fecha radicado salida"/>
    <tableColumn id="54" xr3:uid="{3B10F295-5040-4E6F-B6DE-9699CF1BC0E7}" name="Fecha finalización" dataDxfId="1"/>
    <tableColumn id="55" xr3:uid="{0442AD39-A6C0-4BE8-8AFB-7F88FE45C0CE}" name="Fecha cierre"/>
    <tableColumn id="56" xr3:uid="{BF01CD4D-DA81-4465-BC4A-F1E8C2751D0B}" name="Días gestión"/>
    <tableColumn id="57" xr3:uid="{2430CCAB-FCAB-4B1E-A0D4-85657F713F5B}" name="Días vencimiento"/>
    <tableColumn id="58" xr3:uid="{F153AE9E-83DF-48E2-8F11-F58771AAD988}" name="Actividad"/>
    <tableColumn id="59" xr3:uid="{888C5A83-AC15-4A7A-969A-5632E649A2B6}" name="Responsable actividad"/>
    <tableColumn id="60" xr3:uid="{0C950547-E7A8-4D94-A9A2-DCC60B2FD922}" name="Fecha fin actividad" dataDxfId="0"/>
    <tableColumn id="61" xr3:uid="{63E65291-00CA-489C-ADBE-6C3B9206FF9F}" name="Días de la actividad"/>
    <tableColumn id="62" xr3:uid="{56772795-CD5F-48B2-B8BD-55EADAEDB605}" name="Días vencimiento actividad"/>
    <tableColumn id="63" xr3:uid="{2201215E-0AC6-43AF-B3B3-C24EA9D61C14}" name="Comentario"/>
    <tableColumn id="64" xr3:uid="{C3C9C207-86ED-4DA6-932A-0D5544475FA3}" name="Observaciones"/>
    <tableColumn id="65" xr3:uid="{DCFDE7CD-B249-4C91-8F73-1F0B5097431B}" name="Tipo persona"/>
    <tableColumn id="66" xr3:uid="{5623F895-B8F9-45BE-BFA9-4507637E7CCB}" name="Tipo de peticionario"/>
    <tableColumn id="67" xr3:uid="{0B253EB3-E0C6-4481-B92B-731546EBA0C5}" name="Tipo usuario"/>
    <tableColumn id="68" xr3:uid="{A84635A8-7D61-4C56-972B-F919E6319D58}" name="Login de usuario"/>
    <tableColumn id="69" xr3:uid="{F0A7828E-9C84-405E-B256-EC93E5980160}" name="Tipo de solicitante"/>
    <tableColumn id="70" xr3:uid="{D18338CE-C357-4E35-9404-DF1E0D9F7D5C}" name="Tipo de documento"/>
    <tableColumn id="71" xr3:uid="{642ACBE3-6FB9-4E86-BB75-78BB6A5C05A3}" name="Nombre peticionario"/>
    <tableColumn id="72" xr3:uid="{D2E4C109-689B-4985-B7AE-A4835FD00596}" name="Número de documento"/>
    <tableColumn id="73" xr3:uid="{B412D4EC-EE4D-402B-AA3D-9859934D5BC7}" name="Condición del ciudadano"/>
    <tableColumn id="74" xr3:uid="{DEC50969-0302-435C-BB14-D5BFDB2C4CE2}" name="Correo electrónico peticionario"/>
    <tableColumn id="75" xr3:uid="{B1FC8BE3-6212-4996-ABC5-B80ABEC49259}" name="Teléfono fijo peticionario"/>
    <tableColumn id="76" xr3:uid="{07E1AA82-5108-4D0B-A3A8-6C4D48EC3821}" name="Celular peticionario"/>
    <tableColumn id="77" xr3:uid="{EF5FB244-6338-435B-8A01-7539A8FA74B3}" name="Dirección residencia peticionario"/>
    <tableColumn id="78" xr3:uid="{3A183312-0016-4E3F-B9F2-887DA54DF68A}" name="Localidad del ciudadano"/>
    <tableColumn id="79" xr3:uid="{5D957437-2EED-45F3-83BC-6AA9913CD53D}" name="UPZ del ciudadano"/>
    <tableColumn id="80" xr3:uid="{4C45A509-ADD5-41C3-A23A-6E66407E90B6}" name="Barrio del ciudadano"/>
    <tableColumn id="81" xr3:uid="{F768C46F-AEC3-4AD9-BDE1-523584062D19}" name="Estrato del ciudadano"/>
    <tableColumn id="82" xr3:uid="{1A7E3673-DB13-4084-893F-B2524BBA0A1E}" name="Notificación física"/>
    <tableColumn id="83" xr3:uid="{5CF8A970-3047-4AB7-998B-F6E13FBFBF33}" name="Notificación electrónica"/>
    <tableColumn id="84" xr3:uid="{89748AB7-CC27-4E1E-BB29-D1E570B17CCD}" name="Entidad que recibe"/>
    <tableColumn id="85" xr3:uid="{FC474784-3373-484D-9098-8164FAFDC6BA}" name="Entidad que traslada"/>
    <tableColumn id="86" xr3:uid="{7B1DF6D3-FCB4-4539-9C50-77E4E2A433E7}" name="Transacción entidad"/>
    <tableColumn id="87" xr3:uid="{5F71ED36-2318-409D-AD1C-86BDFE18D39B}" name="Tipo de ingreso"/>
    <tableColumn id="88" xr3:uid="{80BF2F2C-0AC6-445E-8DB7-DD2952CC6BD7}" name="Tipo de registro"/>
    <tableColumn id="89" xr3:uid="{88B78B00-4D58-48B5-9242-981D15BD2C7D}" name="Comunes"/>
    <tableColumn id="90" xr3:uid="{1356A576-62E1-47BD-ABD0-5D40A59E4122}" name="Periodo"/>
    <tableColumn id="91" xr3:uid="{79BBFE37-DFAA-4F20-B1EA-D23B40CB594F}" name="Tipo de gestión"/>
    <tableColumn id="92" xr3:uid="{835B8ABC-32AC-41BC-ACF2-9D023ED51A98}" name="Tipo de pendiente"/>
    <tableColumn id="93" xr3:uid="{93678348-B604-4CB2-A906-154B790A7F87}" name="Gestión en rango días"/>
    <tableColumn id="94" xr3:uid="{40E2A94C-6ABB-47D2-A74F-B1DEA5C230DE}" name="Tipo reporte"/>
    <tableColumn id="95" xr3:uid="{185B5D68-72E6-4907-8BC4-0AA313875E77}" name="Tipo reporte por entidad"/>
    <tableColumn id="96" xr3:uid="{AD9CFF09-8B3C-4332-9B06-925226259DE5}" name="Tipo de Re-ingreso"/>
    <tableColumn id="97" xr3:uid="{7E5E5689-2A07-4103-B57D-CB7669D457A4}" name="Estado del reingreso"/>
    <tableColumn id="98" xr3:uid="{6A7DFB1D-7580-4AA9-85EF-194FBA0C710D}" name="Número de veces de reingreso"/>
    <tableColumn id="99" xr3:uid="{F5F9CE03-A28E-4C87-BF8F-7CC63314874D}" name="Tipo de traslado"/>
    <tableColumn id="100" xr3:uid="{10ADA190-7D11-4E70-8090-F009197F9F31}" name="Excluir"/>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2" Type="http://schemas.openxmlformats.org/officeDocument/2006/relationships/pivotTable" Target="../pivotTables/pivotTable4.xml"/><Relationship Id="rId1" Type="http://schemas.openxmlformats.org/officeDocument/2006/relationships/pivotTable" Target="../pivotTables/pivotTable3.xml"/></Relationships>
</file>

<file path=xl/worksheets/_rels/sheet8.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6.bin"/><Relationship Id="rId1" Type="http://schemas.openxmlformats.org/officeDocument/2006/relationships/pivotTable" Target="../pivotTables/pivot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47"/>
  <sheetViews>
    <sheetView showGridLines="0" tabSelected="1" zoomScale="75" zoomScaleNormal="75" workbookViewId="0"/>
  </sheetViews>
  <sheetFormatPr baseColWidth="10" defaultColWidth="0" defaultRowHeight="15" zeroHeight="1"/>
  <cols>
    <col min="1" max="1" width="3.42578125" customWidth="1"/>
    <col min="2" max="2" width="2.42578125" customWidth="1"/>
    <col min="3" max="17" width="11.42578125" customWidth="1"/>
    <col min="18" max="18" width="3.42578125" customWidth="1"/>
    <col min="19" max="16383" width="11.42578125" hidden="1"/>
    <col min="16384" max="16384" width="2.42578125" customWidth="1"/>
  </cols>
  <sheetData>
    <row r="1" spans="16:18">
      <c r="P1" s="11" t="s">
        <v>232</v>
      </c>
      <c r="R1" t="s">
        <v>185</v>
      </c>
    </row>
    <row r="2" spans="16:18"/>
    <row r="3" spans="16:18"/>
    <row r="4" spans="16:18"/>
    <row r="5" spans="16:18"/>
    <row r="6" spans="16:18"/>
    <row r="7" spans="16:18"/>
    <row r="8" spans="16:18"/>
    <row r="9" spans="16:18"/>
    <row r="10" spans="16:18"/>
    <row r="11" spans="16:18"/>
    <row r="12" spans="16:18"/>
    <row r="13" spans="16:18"/>
    <row r="14" spans="16:18"/>
    <row r="15" spans="16:18"/>
    <row r="16" spans="16:18"/>
    <row r="17"/>
    <row r="18"/>
    <row r="19"/>
    <row r="20"/>
    <row r="21"/>
    <row r="22"/>
    <row r="23"/>
    <row r="24"/>
    <row r="25"/>
    <row r="26"/>
    <row r="27"/>
    <row r="28"/>
    <row r="29"/>
    <row r="30"/>
    <row r="31"/>
    <row r="32"/>
    <row r="33" spans="1:1"/>
    <row r="34" spans="1:1"/>
    <row r="35" spans="1:1"/>
    <row r="36" spans="1:1"/>
    <row r="37" spans="1:1"/>
    <row r="38" spans="1:1"/>
    <row r="39" spans="1:1"/>
    <row r="40" spans="1:1" hidden="1">
      <c r="A40" t="s">
        <v>131</v>
      </c>
    </row>
    <row r="47" spans="1:1" ht="31.35" hidden="1" customHeight="1"/>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J31"/>
  <sheetViews>
    <sheetView showGridLines="0" zoomScale="66" zoomScaleNormal="66" workbookViewId="0">
      <selection activeCell="E17" sqref="E17"/>
    </sheetView>
  </sheetViews>
  <sheetFormatPr baseColWidth="10" defaultColWidth="0" defaultRowHeight="15" zeroHeight="1"/>
  <cols>
    <col min="1" max="1" width="8.140625" customWidth="1"/>
    <col min="2" max="2" width="23.5703125" customWidth="1"/>
    <col min="3" max="3" width="31.140625" customWidth="1"/>
    <col min="4" max="4" width="35.85546875" customWidth="1"/>
    <col min="5" max="5" width="35" customWidth="1"/>
    <col min="6" max="6" width="28.42578125" customWidth="1"/>
    <col min="7" max="7" width="153.28515625" customWidth="1"/>
    <col min="8" max="8" width="20.140625" customWidth="1"/>
    <col min="9" max="9" width="32.42578125" bestFit="1" customWidth="1"/>
    <col min="10" max="10" width="6.42578125" customWidth="1"/>
    <col min="11" max="16384" width="11.42578125" hidden="1"/>
  </cols>
  <sheetData>
    <row r="1" spans="2:8"/>
    <row r="2" spans="2:8" ht="14.45" customHeight="1">
      <c r="B2" s="1"/>
      <c r="C2" s="1"/>
      <c r="D2" s="1"/>
    </row>
    <row r="3" spans="2:8">
      <c r="B3" s="1"/>
      <c r="C3" s="1"/>
      <c r="D3" s="1"/>
    </row>
    <row r="4" spans="2:8">
      <c r="B4" s="1"/>
      <c r="C4" s="1"/>
      <c r="D4" s="1"/>
    </row>
    <row r="5" spans="2:8">
      <c r="B5" s="1"/>
      <c r="C5" s="1"/>
      <c r="D5" s="1"/>
    </row>
    <row r="6" spans="2:8">
      <c r="B6" s="1"/>
      <c r="C6" s="1"/>
      <c r="D6" s="1"/>
    </row>
    <row r="7" spans="2:8">
      <c r="B7" s="1"/>
      <c r="C7" s="1"/>
      <c r="D7" s="1"/>
    </row>
    <row r="8" spans="2:8">
      <c r="B8" s="1"/>
      <c r="C8" s="1"/>
      <c r="D8" s="1"/>
    </row>
    <row r="9" spans="2:8" ht="34.5" customHeight="1">
      <c r="B9" s="1"/>
      <c r="C9" s="1"/>
      <c r="D9" s="1"/>
    </row>
    <row r="10" spans="2:8" ht="77.25" customHeight="1">
      <c r="B10" s="1"/>
      <c r="C10" s="1"/>
      <c r="D10" s="1"/>
    </row>
    <row r="11" spans="2:8" ht="45" customHeight="1">
      <c r="B11" s="88" t="s">
        <v>252</v>
      </c>
      <c r="C11" s="88"/>
      <c r="D11" s="90"/>
      <c r="E11" s="90"/>
      <c r="F11" s="90"/>
      <c r="G11" s="90"/>
      <c r="H11" s="4"/>
    </row>
    <row r="12" spans="2:8" ht="15" customHeight="1">
      <c r="B12" s="88"/>
      <c r="C12" s="88"/>
      <c r="D12" s="90"/>
      <c r="E12" s="90"/>
      <c r="F12" s="90"/>
      <c r="G12" s="90"/>
      <c r="H12" s="4"/>
    </row>
    <row r="13" spans="2:8" ht="10.5" customHeight="1">
      <c r="B13" s="88"/>
      <c r="C13" s="88"/>
      <c r="D13" s="4"/>
      <c r="E13" s="4"/>
      <c r="F13" s="4"/>
      <c r="G13" s="4"/>
      <c r="H13" s="4"/>
    </row>
    <row r="14" spans="2:8" ht="26.25" customHeight="1">
      <c r="B14" s="88"/>
      <c r="C14" s="88"/>
      <c r="D14" s="89"/>
      <c r="E14" s="89"/>
      <c r="F14" s="89"/>
      <c r="G14" s="89"/>
      <c r="H14" s="89"/>
    </row>
    <row r="15" spans="2:8" ht="18" customHeight="1">
      <c r="D15" s="89"/>
      <c r="E15" s="89"/>
      <c r="F15" s="89"/>
      <c r="G15" s="89"/>
      <c r="H15" s="89"/>
    </row>
    <row r="16" spans="2:8"/>
    <row r="17" spans="1:9"/>
    <row r="18" spans="1:9" ht="15.75" thickBot="1"/>
    <row r="19" spans="1:9" ht="100.5" customHeight="1">
      <c r="B19" s="8" t="s">
        <v>204</v>
      </c>
      <c r="C19" s="9" t="s">
        <v>205</v>
      </c>
      <c r="D19" s="9" t="s">
        <v>206</v>
      </c>
      <c r="E19" s="9" t="s">
        <v>207</v>
      </c>
      <c r="F19" s="9" t="s">
        <v>143</v>
      </c>
      <c r="G19" s="9" t="s">
        <v>144</v>
      </c>
      <c r="H19" s="9" t="s">
        <v>208</v>
      </c>
      <c r="I19" s="10" t="s">
        <v>209</v>
      </c>
    </row>
    <row r="20" spans="1:9" ht="41.45" customHeight="1">
      <c r="A20" s="87">
        <v>1</v>
      </c>
      <c r="B20" s="17">
        <f>+'solc. acc.info.enero'!A3</f>
        <v>2591612024</v>
      </c>
      <c r="C20" s="17" t="str">
        <f>+'solc. acc.info.enero'!L3</f>
        <v>Activo</v>
      </c>
      <c r="D20" s="17" t="str">
        <f>+'solc. acc.info.enero'!O3</f>
        <v>SOLICITUD DE ACCESO A LA INFORMACION</v>
      </c>
      <c r="E20" s="17" t="str">
        <f>+'solc. acc.info.enero'!P3</f>
        <v>En tramite - Por asignacion</v>
      </c>
      <c r="F20" s="17" t="str">
        <f>+'solc. acc.info.enero'!R3</f>
        <v>En tramite - Por asignacion</v>
      </c>
      <c r="G20" s="64" t="str">
        <f>+'solc. acc.info.enero'!S3</f>
        <v>SOLICITUD COPIA RESOLUCION N° 000681 DEL 17 DE SEPTIEMBRE DE 2015</v>
      </c>
      <c r="H20" s="20">
        <f>+'solc. acc.info.enero'!BC3</f>
        <v>6</v>
      </c>
      <c r="I20" s="17" t="s">
        <v>120</v>
      </c>
    </row>
    <row r="21" spans="1:9"/>
    <row r="22" spans="1:9"/>
    <row r="23" spans="1:9"/>
    <row r="24" spans="1:9"/>
    <row r="25" spans="1:9"/>
    <row r="26" spans="1:9"/>
    <row r="27" spans="1:9"/>
    <row r="28" spans="1:9"/>
    <row r="29" spans="1:9"/>
    <row r="30" spans="1:9"/>
    <row r="31" spans="1:9"/>
  </sheetData>
  <autoFilter ref="B19:I19" xr:uid="{00000000-0001-0000-0300-000000000000}"/>
  <mergeCells count="3">
    <mergeCell ref="B11:C14"/>
    <mergeCell ref="D14:H15"/>
    <mergeCell ref="D11:G12"/>
  </mergeCells>
  <pageMargins left="0.7" right="0.7" top="0.75" bottom="0.75" header="0.3" footer="0.3"/>
  <pageSetup orientation="portrait" horizont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6A563-92D5-4959-AFBF-BE85D757BFEA}">
  <dimension ref="A1:CX3"/>
  <sheetViews>
    <sheetView zoomScale="106" zoomScaleNormal="106" workbookViewId="0">
      <pane xSplit="3" ySplit="2" topLeftCell="D3" activePane="bottomRight" state="frozen"/>
      <selection pane="topRight" activeCell="C1" sqref="C1"/>
      <selection pane="bottomLeft" activeCell="A3" sqref="A3"/>
      <selection pane="bottomRight" activeCell="B3" sqref="B3"/>
    </sheetView>
  </sheetViews>
  <sheetFormatPr baseColWidth="10" defaultRowHeight="15"/>
  <cols>
    <col min="2" max="2" width="19.7109375" customWidth="1"/>
    <col min="3" max="3" width="18.42578125" bestFit="1" customWidth="1"/>
    <col min="4" max="4" width="22.28515625" bestFit="1" customWidth="1"/>
    <col min="5" max="5" width="32.28515625" bestFit="1" customWidth="1"/>
    <col min="6" max="6" width="38.140625" customWidth="1"/>
    <col min="7" max="7" width="34.85546875" bestFit="1" customWidth="1"/>
    <col min="8" max="8" width="18.85546875" bestFit="1" customWidth="1"/>
    <col min="9" max="9" width="16.7109375" bestFit="1" customWidth="1"/>
    <col min="10" max="10" width="39.85546875" bestFit="1" customWidth="1"/>
    <col min="11" max="11" width="66" bestFit="1" customWidth="1"/>
    <col min="12" max="12" width="45.140625" bestFit="1" customWidth="1"/>
    <col min="13" max="13" width="19.85546875" bestFit="1" customWidth="1"/>
    <col min="14" max="14" width="16.7109375" bestFit="1" customWidth="1"/>
    <col min="15" max="15" width="8.140625" bestFit="1" customWidth="1"/>
    <col min="16" max="16" width="38.85546875" bestFit="1" customWidth="1"/>
    <col min="17" max="17" width="30" bestFit="1" customWidth="1"/>
    <col min="18" max="19" width="26.5703125" bestFit="1" customWidth="1"/>
    <col min="20" max="20" width="28.5703125" customWidth="1"/>
    <col min="21" max="21" width="19.85546875" bestFit="1" customWidth="1"/>
    <col min="22" max="22" width="19.140625" bestFit="1" customWidth="1"/>
    <col min="23" max="23" width="12.140625" bestFit="1" customWidth="1"/>
    <col min="24" max="24" width="10.42578125" bestFit="1" customWidth="1"/>
    <col min="25" max="25" width="19.7109375" bestFit="1" customWidth="1"/>
    <col min="26" max="26" width="21.42578125" bestFit="1" customWidth="1"/>
    <col min="27" max="27" width="25.5703125" bestFit="1" customWidth="1"/>
    <col min="28" max="28" width="10.28515625" bestFit="1" customWidth="1"/>
    <col min="29" max="29" width="16.42578125" bestFit="1" customWidth="1"/>
    <col min="30" max="30" width="38.5703125" customWidth="1"/>
    <col min="31" max="31" width="24.28515625" bestFit="1" customWidth="1"/>
    <col min="32" max="36" width="10.85546875" customWidth="1"/>
    <col min="37" max="37" width="20.85546875" bestFit="1" customWidth="1"/>
    <col min="38" max="38" width="25.140625" customWidth="1"/>
    <col min="39" max="41" width="10.85546875" customWidth="1"/>
    <col min="42" max="42" width="18.5703125" bestFit="1" customWidth="1"/>
    <col min="43" max="50" width="10.85546875" customWidth="1"/>
    <col min="51" max="51" width="20.42578125" bestFit="1" customWidth="1"/>
    <col min="52" max="53" width="10.85546875" customWidth="1"/>
    <col min="54" max="54" width="14.140625" bestFit="1" customWidth="1"/>
    <col min="55" max="55" width="18" customWidth="1"/>
    <col min="56" max="56" width="14" style="12" customWidth="1"/>
    <col min="57" max="57" width="19.42578125" bestFit="1" customWidth="1"/>
    <col min="58" max="58" width="14.140625" bestFit="1" customWidth="1"/>
    <col min="59" max="59" width="14" bestFit="1" customWidth="1"/>
    <col min="60" max="60" width="18.5703125" bestFit="1" customWidth="1"/>
    <col min="61" max="61" width="20.85546875" bestFit="1" customWidth="1"/>
    <col min="62" max="62" width="23.42578125" bestFit="1" customWidth="1"/>
    <col min="63" max="63" width="19.85546875" bestFit="1" customWidth="1"/>
    <col min="64" max="64" width="20.42578125" bestFit="1" customWidth="1"/>
    <col min="65" max="90" width="11" customWidth="1"/>
    <col min="91" max="91" width="19" bestFit="1" customWidth="1"/>
    <col min="92" max="101" width="11" customWidth="1"/>
  </cols>
  <sheetData>
    <row r="1" spans="1:102">
      <c r="C1" s="24">
        <v>1</v>
      </c>
      <c r="D1">
        <v>3</v>
      </c>
      <c r="E1">
        <v>4</v>
      </c>
      <c r="F1">
        <v>5</v>
      </c>
      <c r="G1">
        <v>6</v>
      </c>
      <c r="H1">
        <v>7</v>
      </c>
      <c r="I1">
        <v>8</v>
      </c>
      <c r="J1">
        <v>9</v>
      </c>
      <c r="K1">
        <v>10</v>
      </c>
      <c r="L1">
        <v>11</v>
      </c>
      <c r="M1">
        <v>12</v>
      </c>
      <c r="N1">
        <v>13</v>
      </c>
      <c r="O1">
        <v>14</v>
      </c>
      <c r="P1">
        <v>15</v>
      </c>
      <c r="Q1">
        <v>16</v>
      </c>
      <c r="R1">
        <v>17</v>
      </c>
      <c r="S1">
        <v>18</v>
      </c>
      <c r="T1">
        <v>19</v>
      </c>
      <c r="U1">
        <v>20</v>
      </c>
      <c r="V1">
        <v>21</v>
      </c>
      <c r="W1">
        <v>22</v>
      </c>
      <c r="X1">
        <v>23</v>
      </c>
      <c r="Y1">
        <v>24</v>
      </c>
      <c r="Z1">
        <v>25</v>
      </c>
      <c r="AA1">
        <v>26</v>
      </c>
      <c r="AB1">
        <v>27</v>
      </c>
      <c r="AC1">
        <v>28</v>
      </c>
      <c r="AD1">
        <v>29</v>
      </c>
      <c r="AE1">
        <v>30</v>
      </c>
      <c r="AF1">
        <v>31</v>
      </c>
      <c r="AG1">
        <v>32</v>
      </c>
      <c r="AH1">
        <v>33</v>
      </c>
      <c r="AI1">
        <v>34</v>
      </c>
      <c r="AJ1">
        <v>35</v>
      </c>
      <c r="AK1">
        <v>36</v>
      </c>
      <c r="AL1">
        <v>37</v>
      </c>
      <c r="AM1">
        <v>38</v>
      </c>
      <c r="AN1">
        <v>39</v>
      </c>
      <c r="AO1">
        <v>40</v>
      </c>
      <c r="AP1">
        <v>41</v>
      </c>
      <c r="AQ1">
        <v>42</v>
      </c>
      <c r="AR1">
        <v>43</v>
      </c>
      <c r="AS1">
        <v>44</v>
      </c>
      <c r="AT1">
        <v>45</v>
      </c>
      <c r="AU1">
        <v>46</v>
      </c>
      <c r="AV1">
        <v>47</v>
      </c>
      <c r="AW1">
        <v>48</v>
      </c>
      <c r="AX1">
        <v>49</v>
      </c>
      <c r="AY1">
        <v>50</v>
      </c>
      <c r="AZ1">
        <v>51</v>
      </c>
      <c r="BA1">
        <v>52</v>
      </c>
      <c r="BB1">
        <v>53</v>
      </c>
      <c r="BC1" s="33">
        <v>54</v>
      </c>
      <c r="BD1">
        <v>55</v>
      </c>
      <c r="BE1">
        <v>56</v>
      </c>
      <c r="BF1">
        <v>57</v>
      </c>
      <c r="BG1">
        <v>58</v>
      </c>
      <c r="BH1">
        <v>59</v>
      </c>
      <c r="BI1">
        <v>60</v>
      </c>
      <c r="BJ1">
        <v>61</v>
      </c>
      <c r="BK1">
        <v>62</v>
      </c>
      <c r="BL1">
        <v>63</v>
      </c>
      <c r="BM1">
        <v>64</v>
      </c>
      <c r="BN1">
        <v>65</v>
      </c>
      <c r="BO1">
        <v>66</v>
      </c>
      <c r="BP1">
        <v>67</v>
      </c>
      <c r="BQ1">
        <v>68</v>
      </c>
      <c r="BR1">
        <v>69</v>
      </c>
      <c r="BS1">
        <v>70</v>
      </c>
      <c r="BT1">
        <v>71</v>
      </c>
      <c r="BU1">
        <v>72</v>
      </c>
      <c r="BV1">
        <v>73</v>
      </c>
      <c r="BW1">
        <v>74</v>
      </c>
      <c r="BX1">
        <v>75</v>
      </c>
      <c r="BY1">
        <v>76</v>
      </c>
      <c r="BZ1">
        <v>77</v>
      </c>
      <c r="CA1">
        <v>78</v>
      </c>
      <c r="CB1">
        <v>79</v>
      </c>
      <c r="CC1">
        <v>80</v>
      </c>
      <c r="CD1">
        <v>81</v>
      </c>
      <c r="CE1">
        <v>82</v>
      </c>
      <c r="CF1">
        <v>83</v>
      </c>
      <c r="CG1">
        <v>84</v>
      </c>
      <c r="CH1">
        <v>85</v>
      </c>
      <c r="CI1">
        <v>86</v>
      </c>
      <c r="CJ1">
        <v>87</v>
      </c>
      <c r="CK1">
        <v>88</v>
      </c>
      <c r="CL1">
        <v>89</v>
      </c>
      <c r="CM1">
        <v>90</v>
      </c>
      <c r="CN1">
        <v>91</v>
      </c>
      <c r="CO1">
        <v>92</v>
      </c>
      <c r="CP1">
        <v>93</v>
      </c>
      <c r="CQ1">
        <v>94</v>
      </c>
      <c r="CR1">
        <v>95</v>
      </c>
      <c r="CS1">
        <v>96</v>
      </c>
      <c r="CT1">
        <v>97</v>
      </c>
      <c r="CU1">
        <v>98</v>
      </c>
      <c r="CV1">
        <v>99</v>
      </c>
    </row>
    <row r="2" spans="1:102">
      <c r="A2" s="77" t="s">
        <v>0</v>
      </c>
      <c r="B2" s="77" t="s">
        <v>1</v>
      </c>
      <c r="C2" s="77" t="s">
        <v>2</v>
      </c>
      <c r="D2" s="77" t="s">
        <v>3</v>
      </c>
      <c r="E2" s="77" t="s">
        <v>4</v>
      </c>
      <c r="F2" s="77" t="s">
        <v>5</v>
      </c>
      <c r="G2" s="77" t="s">
        <v>6</v>
      </c>
      <c r="H2" s="77" t="s">
        <v>7</v>
      </c>
      <c r="I2" s="77" t="s">
        <v>8</v>
      </c>
      <c r="J2" s="77" t="s">
        <v>9</v>
      </c>
      <c r="K2" s="77" t="s">
        <v>10</v>
      </c>
      <c r="L2" s="77" t="s">
        <v>11</v>
      </c>
      <c r="M2" s="77" t="s">
        <v>12</v>
      </c>
      <c r="N2" s="77" t="s">
        <v>13</v>
      </c>
      <c r="O2" s="77" t="s">
        <v>14</v>
      </c>
      <c r="P2" s="77" t="s">
        <v>15</v>
      </c>
      <c r="Q2" s="77" t="s">
        <v>16</v>
      </c>
      <c r="R2" s="77" t="s">
        <v>17</v>
      </c>
      <c r="S2" s="77" t="s">
        <v>18</v>
      </c>
      <c r="T2" s="77" t="s">
        <v>19</v>
      </c>
      <c r="U2" s="77" t="s">
        <v>20</v>
      </c>
      <c r="V2" s="77" t="s">
        <v>21</v>
      </c>
      <c r="W2" s="77" t="s">
        <v>22</v>
      </c>
      <c r="X2" s="77" t="s">
        <v>23</v>
      </c>
      <c r="Y2" s="77" t="s">
        <v>24</v>
      </c>
      <c r="Z2" s="77" t="s">
        <v>25</v>
      </c>
      <c r="AA2" s="77" t="s">
        <v>26</v>
      </c>
      <c r="AB2" s="77" t="s">
        <v>27</v>
      </c>
      <c r="AC2" s="77" t="s">
        <v>28</v>
      </c>
      <c r="AD2" s="77" t="s">
        <v>29</v>
      </c>
      <c r="AE2" s="77" t="s">
        <v>30</v>
      </c>
      <c r="AF2" s="77" t="s">
        <v>31</v>
      </c>
      <c r="AG2" s="77" t="s">
        <v>32</v>
      </c>
      <c r="AH2" s="77" t="s">
        <v>33</v>
      </c>
      <c r="AI2" s="77" t="s">
        <v>34</v>
      </c>
      <c r="AJ2" s="77" t="s">
        <v>35</v>
      </c>
      <c r="AK2" s="77" t="s">
        <v>36</v>
      </c>
      <c r="AL2" s="78" t="s">
        <v>37</v>
      </c>
      <c r="AM2" s="78" t="s">
        <v>38</v>
      </c>
      <c r="AN2" s="78" t="s">
        <v>39</v>
      </c>
      <c r="AO2" s="78" t="s">
        <v>40</v>
      </c>
      <c r="AP2" s="77" t="s">
        <v>41</v>
      </c>
      <c r="AQ2" s="77" t="s">
        <v>42</v>
      </c>
      <c r="AR2" s="77" t="s">
        <v>43</v>
      </c>
      <c r="AS2" s="77" t="s">
        <v>44</v>
      </c>
      <c r="AT2" s="77" t="s">
        <v>45</v>
      </c>
      <c r="AU2" s="77" t="s">
        <v>46</v>
      </c>
      <c r="AV2" s="77" t="s">
        <v>47</v>
      </c>
      <c r="AW2" s="78" t="s">
        <v>48</v>
      </c>
      <c r="AX2" s="77" t="s">
        <v>49</v>
      </c>
      <c r="AY2" s="77" t="s">
        <v>50</v>
      </c>
      <c r="AZ2" s="78" t="s">
        <v>51</v>
      </c>
      <c r="BA2" s="78" t="s">
        <v>52</v>
      </c>
      <c r="BB2" s="78" t="s">
        <v>53</v>
      </c>
      <c r="BC2" s="77" t="s">
        <v>54</v>
      </c>
      <c r="BD2" s="77" t="s">
        <v>55</v>
      </c>
      <c r="BE2" s="77" t="s">
        <v>56</v>
      </c>
      <c r="BF2" s="77" t="s">
        <v>57</v>
      </c>
      <c r="BG2" s="77" t="s">
        <v>58</v>
      </c>
      <c r="BH2" s="77" t="s">
        <v>59</v>
      </c>
      <c r="BI2" s="77" t="s">
        <v>60</v>
      </c>
      <c r="BJ2" s="77" t="s">
        <v>61</v>
      </c>
      <c r="BK2" s="77" t="s">
        <v>62</v>
      </c>
      <c r="BL2" s="77" t="s">
        <v>63</v>
      </c>
      <c r="BM2" s="77" t="s">
        <v>64</v>
      </c>
      <c r="BN2" s="77" t="s">
        <v>65</v>
      </c>
      <c r="BO2" s="77" t="s">
        <v>66</v>
      </c>
      <c r="BP2" s="77" t="s">
        <v>67</v>
      </c>
      <c r="BQ2" s="77" t="s">
        <v>68</v>
      </c>
      <c r="BR2" s="77" t="s">
        <v>69</v>
      </c>
      <c r="BS2" s="77" t="s">
        <v>70</v>
      </c>
      <c r="BT2" s="77" t="s">
        <v>71</v>
      </c>
      <c r="BU2" s="77" t="s">
        <v>72</v>
      </c>
      <c r="BV2" s="77" t="s">
        <v>73</v>
      </c>
      <c r="BW2" s="77" t="s">
        <v>74</v>
      </c>
      <c r="BX2" s="77" t="s">
        <v>75</v>
      </c>
      <c r="BY2" s="77" t="s">
        <v>76</v>
      </c>
      <c r="BZ2" s="77" t="s">
        <v>77</v>
      </c>
      <c r="CA2" s="77" t="s">
        <v>78</v>
      </c>
      <c r="CB2" s="77" t="s">
        <v>79</v>
      </c>
      <c r="CC2" s="77" t="s">
        <v>80</v>
      </c>
      <c r="CD2" s="77" t="s">
        <v>81</v>
      </c>
      <c r="CE2" s="77" t="s">
        <v>82</v>
      </c>
      <c r="CF2" s="77" t="s">
        <v>83</v>
      </c>
      <c r="CG2" s="77" t="s">
        <v>84</v>
      </c>
      <c r="CH2" s="77" t="s">
        <v>85</v>
      </c>
      <c r="CI2" s="77" t="s">
        <v>86</v>
      </c>
      <c r="CJ2" s="77" t="s">
        <v>87</v>
      </c>
      <c r="CK2" s="77" t="s">
        <v>88</v>
      </c>
      <c r="CL2" s="77" t="s">
        <v>89</v>
      </c>
      <c r="CM2" s="77" t="s">
        <v>90</v>
      </c>
      <c r="CN2" s="77" t="s">
        <v>91</v>
      </c>
      <c r="CO2" s="77" t="s">
        <v>92</v>
      </c>
      <c r="CP2" s="77" t="s">
        <v>93</v>
      </c>
      <c r="CQ2" s="77" t="s">
        <v>94</v>
      </c>
      <c r="CR2" s="77" t="s">
        <v>95</v>
      </c>
      <c r="CS2" s="77" t="s">
        <v>96</v>
      </c>
      <c r="CT2" s="77" t="s">
        <v>97</v>
      </c>
      <c r="CU2" s="77" t="s">
        <v>98</v>
      </c>
      <c r="CV2" t="s">
        <v>223</v>
      </c>
      <c r="CW2" t="s">
        <v>218</v>
      </c>
      <c r="CX2" t="s">
        <v>219</v>
      </c>
    </row>
    <row r="3" spans="1:102">
      <c r="A3">
        <v>2591612024</v>
      </c>
      <c r="B3" t="s">
        <v>99</v>
      </c>
      <c r="C3" t="s">
        <v>100</v>
      </c>
      <c r="D3" t="s">
        <v>101</v>
      </c>
      <c r="E3" t="s">
        <v>233</v>
      </c>
      <c r="F3" t="s">
        <v>234</v>
      </c>
      <c r="K3" t="s">
        <v>235</v>
      </c>
      <c r="L3" t="s">
        <v>107</v>
      </c>
      <c r="N3" t="s">
        <v>121</v>
      </c>
      <c r="O3" t="s">
        <v>108</v>
      </c>
      <c r="P3" t="s">
        <v>236</v>
      </c>
      <c r="R3" t="s">
        <v>236</v>
      </c>
      <c r="S3" t="s">
        <v>237</v>
      </c>
      <c r="V3" t="s">
        <v>111</v>
      </c>
      <c r="W3" t="s">
        <v>111</v>
      </c>
      <c r="X3" t="s">
        <v>111</v>
      </c>
      <c r="AA3" t="s">
        <v>111</v>
      </c>
      <c r="AH3" s="83">
        <v>-74074008</v>
      </c>
      <c r="AI3" s="83">
        <v>4697875</v>
      </c>
      <c r="AL3" s="5">
        <v>45426</v>
      </c>
      <c r="AM3" s="5">
        <v>45427</v>
      </c>
      <c r="AN3" s="5">
        <v>45436</v>
      </c>
      <c r="AO3" s="5">
        <v>45436</v>
      </c>
      <c r="AQ3" s="5">
        <v>45426</v>
      </c>
      <c r="AR3" s="5" t="s">
        <v>226</v>
      </c>
      <c r="AS3" s="5" t="s">
        <v>226</v>
      </c>
      <c r="AT3" s="5" t="s">
        <v>226</v>
      </c>
      <c r="AU3" s="5" t="s">
        <v>226</v>
      </c>
      <c r="AV3" s="5" t="s">
        <v>226</v>
      </c>
      <c r="AW3" s="5">
        <v>45450</v>
      </c>
      <c r="AX3">
        <v>4</v>
      </c>
      <c r="AZ3" s="5" t="s">
        <v>226</v>
      </c>
      <c r="BA3" s="5" t="s">
        <v>226</v>
      </c>
      <c r="BB3" s="5" t="s">
        <v>226</v>
      </c>
      <c r="BC3">
        <v>6</v>
      </c>
      <c r="BD3">
        <v>0</v>
      </c>
      <c r="BE3" t="s">
        <v>238</v>
      </c>
      <c r="BF3" t="s">
        <v>10</v>
      </c>
      <c r="BG3" s="5">
        <v>45447</v>
      </c>
      <c r="BH3">
        <v>7</v>
      </c>
      <c r="BI3">
        <v>0</v>
      </c>
      <c r="BL3" t="s">
        <v>122</v>
      </c>
      <c r="BM3" t="s">
        <v>122</v>
      </c>
      <c r="BN3" t="s">
        <v>123</v>
      </c>
      <c r="BO3" t="s">
        <v>239</v>
      </c>
      <c r="BP3" t="s">
        <v>115</v>
      </c>
      <c r="BQ3" t="s">
        <v>124</v>
      </c>
      <c r="BR3" t="s">
        <v>240</v>
      </c>
      <c r="BS3">
        <v>52811666</v>
      </c>
      <c r="BT3" t="s">
        <v>227</v>
      </c>
      <c r="BU3" t="s">
        <v>241</v>
      </c>
      <c r="BV3">
        <v>3208004946</v>
      </c>
      <c r="BW3">
        <v>3208004946</v>
      </c>
      <c r="BX3" t="s">
        <v>242</v>
      </c>
      <c r="CB3">
        <v>4</v>
      </c>
      <c r="CC3" t="s">
        <v>111</v>
      </c>
      <c r="CD3" t="s">
        <v>112</v>
      </c>
      <c r="CG3">
        <v>2</v>
      </c>
      <c r="CH3" t="s">
        <v>243</v>
      </c>
      <c r="CI3" t="s">
        <v>125</v>
      </c>
      <c r="CK3" t="s">
        <v>126</v>
      </c>
      <c r="CM3" t="s">
        <v>244</v>
      </c>
      <c r="CN3" t="s">
        <v>245</v>
      </c>
      <c r="CO3" t="s">
        <v>152</v>
      </c>
      <c r="CP3" t="s">
        <v>152</v>
      </c>
    </row>
  </sheetData>
  <phoneticPr fontId="28" type="noConversion"/>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O42"/>
  <sheetViews>
    <sheetView showGridLines="0" topLeftCell="A12" zoomScale="80" zoomScaleNormal="80" workbookViewId="0">
      <selection activeCell="E29" sqref="E29:F29"/>
    </sheetView>
  </sheetViews>
  <sheetFormatPr baseColWidth="10" defaultColWidth="0" defaultRowHeight="14.45" customHeight="1" zeroHeight="1"/>
  <cols>
    <col min="1" max="1" width="2.42578125" customWidth="1"/>
    <col min="2" max="2" width="4.42578125" customWidth="1"/>
    <col min="3" max="3" width="30.5703125" customWidth="1"/>
    <col min="4" max="4" width="30.140625" customWidth="1"/>
    <col min="5" max="5" width="2" customWidth="1"/>
    <col min="6" max="6" width="30.140625" customWidth="1"/>
    <col min="7" max="7" width="30.5703125" customWidth="1"/>
    <col min="8" max="8" width="3.5703125" customWidth="1"/>
    <col min="9" max="11" width="11.5703125" customWidth="1"/>
    <col min="12" max="15" width="11.42578125" customWidth="1"/>
    <col min="16" max="16384" width="11.42578125" hidden="1"/>
  </cols>
  <sheetData>
    <row r="1" spans="3:4" ht="15"/>
    <row r="2" spans="3:4" ht="15"/>
    <row r="3" spans="3:4" ht="15"/>
    <row r="4" spans="3:4" ht="15"/>
    <row r="5" spans="3:4" ht="15"/>
    <row r="6" spans="3:4" ht="15"/>
    <row r="7" spans="3:4" ht="15"/>
    <row r="8" spans="3:4" ht="15"/>
    <row r="9" spans="3:4" ht="15"/>
    <row r="10" spans="3:4" ht="15"/>
    <row r="11" spans="3:4" ht="15"/>
    <row r="12" spans="3:4" ht="15"/>
    <row r="13" spans="3:4" ht="15"/>
    <row r="14" spans="3:4" ht="15"/>
    <row r="15" spans="3:4" ht="15" customHeight="1">
      <c r="C15" s="92" t="s">
        <v>132</v>
      </c>
      <c r="D15" s="92"/>
    </row>
    <row r="16" spans="3:4" ht="15" customHeight="1">
      <c r="C16" s="92"/>
      <c r="D16" s="92"/>
    </row>
    <row r="17" spans="3:9" ht="28.5" customHeight="1">
      <c r="C17" s="2"/>
    </row>
    <row r="18" spans="3:9" ht="15" customHeight="1">
      <c r="C18" s="96" t="s">
        <v>247</v>
      </c>
      <c r="D18" s="96"/>
      <c r="E18" s="82"/>
      <c r="F18" s="97" t="s">
        <v>250</v>
      </c>
      <c r="G18" s="97"/>
    </row>
    <row r="19" spans="3:9" ht="30.75" customHeight="1">
      <c r="C19" s="96"/>
      <c r="D19" s="96"/>
      <c r="E19" s="82"/>
      <c r="F19" s="97"/>
      <c r="G19" s="97"/>
    </row>
    <row r="20" spans="3:9" ht="30.75" customHeight="1">
      <c r="C20" s="96"/>
      <c r="D20" s="96"/>
      <c r="E20" s="82"/>
      <c r="F20" s="97"/>
      <c r="G20" s="97"/>
    </row>
    <row r="21" spans="3:9" ht="16.5">
      <c r="C21" s="96"/>
      <c r="D21" s="96"/>
      <c r="E21" s="82"/>
      <c r="F21" s="97"/>
      <c r="G21" s="97"/>
    </row>
    <row r="22" spans="3:9" ht="16.5">
      <c r="C22" s="96"/>
      <c r="D22" s="96"/>
      <c r="E22" s="82"/>
      <c r="F22" s="97"/>
      <c r="G22" s="97"/>
    </row>
    <row r="23" spans="3:9" ht="16.5">
      <c r="C23" s="96"/>
      <c r="D23" s="96"/>
      <c r="E23" s="82"/>
      <c r="F23" s="97"/>
      <c r="G23" s="97"/>
    </row>
    <row r="24" spans="3:9" ht="16.5">
      <c r="C24" s="85"/>
      <c r="D24" s="85"/>
      <c r="E24" s="82"/>
      <c r="F24" s="97"/>
      <c r="G24" s="97"/>
    </row>
    <row r="25" spans="3:9" ht="16.5">
      <c r="C25" s="85"/>
      <c r="D25" s="85"/>
      <c r="E25" s="82"/>
      <c r="F25" s="97"/>
      <c r="G25" s="97"/>
    </row>
    <row r="26" spans="3:9" ht="16.5">
      <c r="C26" s="85"/>
      <c r="D26" s="85"/>
      <c r="E26" s="82"/>
      <c r="F26" s="97"/>
      <c r="G26" s="97"/>
    </row>
    <row r="27" spans="3:9" ht="16.5">
      <c r="C27" s="85"/>
      <c r="D27" s="85"/>
      <c r="E27" s="82"/>
      <c r="F27" s="97"/>
      <c r="G27" s="97"/>
    </row>
    <row r="28" spans="3:9" ht="16.5">
      <c r="C28" s="85"/>
      <c r="D28" s="85"/>
      <c r="E28" s="82"/>
      <c r="F28" s="97"/>
      <c r="G28" s="97"/>
    </row>
    <row r="29" spans="3:9" ht="63">
      <c r="C29" s="22" t="s">
        <v>133</v>
      </c>
      <c r="D29" s="22" t="s">
        <v>134</v>
      </c>
      <c r="E29" s="94" t="s">
        <v>135</v>
      </c>
      <c r="F29" s="94"/>
      <c r="G29" s="22" t="s">
        <v>136</v>
      </c>
    </row>
    <row r="30" spans="3:9" ht="42" customHeight="1">
      <c r="C30" s="23">
        <v>1</v>
      </c>
      <c r="D30" s="23">
        <v>0</v>
      </c>
      <c r="E30" s="93">
        <v>1</v>
      </c>
      <c r="F30" s="93"/>
      <c r="G30" s="23">
        <v>0</v>
      </c>
    </row>
    <row r="31" spans="3:9" ht="30.75" customHeight="1">
      <c r="C31" s="91" t="s">
        <v>210</v>
      </c>
      <c r="D31" s="91"/>
      <c r="E31" s="91"/>
      <c r="F31" s="91"/>
      <c r="G31" s="91"/>
      <c r="I31" s="1"/>
    </row>
    <row r="32" spans="3:9" ht="27" customHeight="1">
      <c r="C32" s="95"/>
      <c r="D32" s="95"/>
      <c r="E32" s="95"/>
      <c r="F32" s="95"/>
      <c r="G32" s="95"/>
    </row>
    <row r="33" ht="15" hidden="1"/>
    <row r="34" ht="15" hidden="1"/>
    <row r="35" ht="15" hidden="1"/>
    <row r="41" ht="15" hidden="1"/>
    <row r="42" ht="31.35" hidden="1" customHeight="1"/>
  </sheetData>
  <mergeCells count="7">
    <mergeCell ref="C31:G31"/>
    <mergeCell ref="C15:D16"/>
    <mergeCell ref="E30:F30"/>
    <mergeCell ref="E29:F29"/>
    <mergeCell ref="C32:G32"/>
    <mergeCell ref="C18:D23"/>
    <mergeCell ref="F18:G28"/>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C1:L41"/>
  <sheetViews>
    <sheetView showGridLines="0" zoomScale="80" zoomScaleNormal="80" workbookViewId="0"/>
  </sheetViews>
  <sheetFormatPr baseColWidth="10" defaultColWidth="11.42578125" defaultRowHeight="14.45" customHeight="1" zeroHeight="1"/>
  <cols>
    <col min="1" max="1" width="2.42578125" customWidth="1"/>
    <col min="2" max="2" width="4.42578125" customWidth="1"/>
    <col min="3" max="3" width="20" customWidth="1"/>
    <col min="4" max="7" width="26" customWidth="1"/>
    <col min="8" max="11" width="11.85546875" customWidth="1"/>
    <col min="12" max="12" width="79.5703125" customWidth="1"/>
    <col min="13" max="13" width="11.42578125" customWidth="1"/>
  </cols>
  <sheetData>
    <row r="1" spans="3:3" ht="14.45" customHeight="1"/>
    <row r="2" spans="3:3" ht="14.45" customHeight="1"/>
    <row r="3" spans="3:3" ht="14.45" customHeight="1"/>
    <row r="4" spans="3:3" ht="14.45" customHeight="1"/>
    <row r="5" spans="3:3" ht="18" customHeight="1"/>
    <row r="6" spans="3:3" ht="18" customHeight="1"/>
    <row r="7" spans="3:3" ht="18" customHeight="1"/>
    <row r="8" spans="3:3" ht="18" customHeight="1"/>
    <row r="9" spans="3:3" ht="18" customHeight="1"/>
    <row r="10" spans="3:3" ht="18" customHeight="1"/>
    <row r="11" spans="3:3" ht="18" customHeight="1"/>
    <row r="12" spans="3:3" ht="18" customHeight="1"/>
    <row r="13" spans="3:3" ht="14.45" customHeight="1"/>
    <row r="14" spans="3:3" ht="14.45" customHeight="1"/>
    <row r="15" spans="3:3" ht="14.45" customHeight="1"/>
    <row r="16" spans="3:3" ht="35.25">
      <c r="C16" s="18" t="s">
        <v>137</v>
      </c>
    </row>
    <row r="17" spans="3:12" ht="14.45" customHeight="1"/>
    <row r="18" spans="3:12" ht="15">
      <c r="C18" s="100" t="s">
        <v>230</v>
      </c>
      <c r="D18" s="101"/>
      <c r="E18" s="101"/>
      <c r="F18" s="101"/>
      <c r="G18" s="101"/>
      <c r="H18" s="101"/>
      <c r="I18" s="101"/>
      <c r="J18" s="101"/>
      <c r="K18" s="101"/>
      <c r="L18" s="101"/>
    </row>
    <row r="19" spans="3:12" ht="56.25" customHeight="1">
      <c r="C19" s="101"/>
      <c r="D19" s="101"/>
      <c r="E19" s="101"/>
      <c r="F19" s="101"/>
      <c r="G19" s="101"/>
      <c r="H19" s="101"/>
      <c r="I19" s="101"/>
      <c r="J19" s="101"/>
      <c r="K19" s="101"/>
      <c r="L19" s="101"/>
    </row>
    <row r="20" spans="3:12" ht="44.25" customHeight="1">
      <c r="C20" s="100" t="s">
        <v>251</v>
      </c>
      <c r="D20" s="100"/>
      <c r="E20" s="100"/>
      <c r="F20" s="100"/>
      <c r="G20" s="100"/>
      <c r="H20" s="100"/>
      <c r="I20" s="100"/>
      <c r="J20" s="100"/>
      <c r="K20" s="100"/>
      <c r="L20" s="100"/>
    </row>
    <row r="21" spans="3:12" ht="100.5" customHeight="1">
      <c r="C21" s="53" t="s">
        <v>197</v>
      </c>
      <c r="D21" s="54" t="s">
        <v>198</v>
      </c>
      <c r="E21" s="54" t="s">
        <v>199</v>
      </c>
      <c r="F21" s="54" t="s">
        <v>200</v>
      </c>
      <c r="G21" s="55" t="s">
        <v>189</v>
      </c>
      <c r="H21" s="102" t="s">
        <v>201</v>
      </c>
      <c r="I21" s="102"/>
      <c r="J21" s="102" t="s">
        <v>202</v>
      </c>
      <c r="K21" s="102"/>
      <c r="L21" s="56" t="s">
        <v>191</v>
      </c>
    </row>
    <row r="22" spans="3:12" ht="51" customHeight="1">
      <c r="C22" s="86">
        <f>+'base Solicitudes de Información'!B20</f>
        <v>2591612024</v>
      </c>
      <c r="D22" s="84">
        <f>+'plantilla formula'!E5</f>
        <v>45426</v>
      </c>
      <c r="E22" s="84">
        <f>+'plantilla formula'!P5</f>
        <v>45454</v>
      </c>
      <c r="F22" s="84">
        <f>+'plantilla formula'!H5</f>
        <v>45436</v>
      </c>
      <c r="G22" s="84">
        <f>+'plantilla formula'!N5</f>
        <v>45449</v>
      </c>
      <c r="H22" s="103">
        <v>9</v>
      </c>
      <c r="I22" s="104"/>
      <c r="J22" s="103" t="s">
        <v>120</v>
      </c>
      <c r="K22" s="104"/>
      <c r="L22" s="68" t="s">
        <v>249</v>
      </c>
    </row>
    <row r="23" spans="3:12" ht="23.25" customHeight="1">
      <c r="C23" s="69"/>
      <c r="D23" s="70"/>
      <c r="E23" s="70"/>
      <c r="F23" s="70"/>
      <c r="G23" s="70"/>
      <c r="H23" s="71"/>
      <c r="I23" s="72"/>
      <c r="J23" s="69"/>
      <c r="K23" s="69"/>
      <c r="L23" s="73"/>
    </row>
    <row r="24" spans="3:12" ht="35.1" customHeight="1">
      <c r="C24" s="99" t="s">
        <v>138</v>
      </c>
      <c r="D24" s="99"/>
      <c r="E24" s="21"/>
      <c r="F24" s="21"/>
      <c r="G24" s="21"/>
      <c r="H24" s="21"/>
      <c r="I24" s="21"/>
      <c r="J24" s="21"/>
      <c r="K24" s="21"/>
      <c r="L24" s="21"/>
    </row>
    <row r="25" spans="3:12" ht="33" customHeight="1">
      <c r="C25" s="101" t="s">
        <v>192</v>
      </c>
      <c r="D25" s="101"/>
      <c r="E25" s="101"/>
      <c r="F25" s="101"/>
      <c r="G25" s="101"/>
      <c r="H25" s="101"/>
      <c r="I25" s="101"/>
      <c r="J25" s="101"/>
      <c r="K25" s="101"/>
      <c r="L25" s="101"/>
    </row>
    <row r="26" spans="3:12" ht="33.75" customHeight="1">
      <c r="C26" s="101"/>
      <c r="D26" s="101"/>
      <c r="E26" s="101"/>
      <c r="F26" s="101"/>
      <c r="G26" s="101"/>
      <c r="H26" s="101"/>
      <c r="I26" s="101"/>
      <c r="J26" s="101"/>
      <c r="K26" s="101"/>
      <c r="L26" s="101"/>
    </row>
    <row r="27" spans="3:12" ht="15">
      <c r="C27" s="19"/>
      <c r="D27" s="19"/>
      <c r="E27" s="19"/>
      <c r="F27" s="19"/>
      <c r="G27" s="19"/>
      <c r="H27" s="19"/>
      <c r="I27" s="19"/>
      <c r="J27" s="19"/>
      <c r="K27" s="19"/>
      <c r="L27" s="19"/>
    </row>
    <row r="28" spans="3:12" ht="89.25" customHeight="1">
      <c r="C28" s="98" t="s">
        <v>193</v>
      </c>
      <c r="D28" s="98"/>
      <c r="E28" s="98"/>
      <c r="F28" s="98"/>
      <c r="G28" s="98"/>
      <c r="H28" s="98"/>
      <c r="I28" s="98"/>
      <c r="J28" s="98"/>
      <c r="K28" s="98"/>
      <c r="L28" s="98"/>
    </row>
    <row r="29" spans="3:12" ht="15">
      <c r="L29" s="36" t="s">
        <v>231</v>
      </c>
    </row>
    <row r="30" spans="3:12" ht="15"/>
    <row r="31" spans="3:12" ht="15" hidden="1"/>
    <row r="32" spans="3:12" ht="14.45" customHeight="1"/>
    <row r="33" ht="14.45" customHeight="1"/>
    <row r="34" ht="14.45" customHeight="1"/>
    <row r="35" ht="14.45" customHeight="1"/>
    <row r="36" ht="14.45" customHeight="1"/>
    <row r="37" ht="14.45" customHeight="1"/>
    <row r="38" ht="14.45" customHeight="1"/>
    <row r="39" ht="14.45" customHeight="1"/>
    <row r="40" ht="14.45" customHeight="1"/>
    <row r="41" ht="14.45" customHeight="1"/>
  </sheetData>
  <mergeCells count="9">
    <mergeCell ref="C28:L28"/>
    <mergeCell ref="C24:D24"/>
    <mergeCell ref="C18:L19"/>
    <mergeCell ref="C20:L20"/>
    <mergeCell ref="H21:I21"/>
    <mergeCell ref="J21:K21"/>
    <mergeCell ref="H22:I22"/>
    <mergeCell ref="J22:K22"/>
    <mergeCell ref="C25:L26"/>
  </mergeCells>
  <phoneticPr fontId="28" type="noConversion"/>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C77FE-60D4-4EFB-B510-F5E98E530BEA}">
  <dimension ref="A1:AB26"/>
  <sheetViews>
    <sheetView topLeftCell="C1" zoomScale="90" zoomScaleNormal="90" workbookViewId="0">
      <pane xSplit="2" ySplit="4" topLeftCell="G5" activePane="bottomRight" state="frozen"/>
      <selection activeCell="C1" sqref="C1"/>
      <selection pane="topRight" activeCell="E1" sqref="E1"/>
      <selection pane="bottomLeft" activeCell="C5" sqref="C5"/>
      <selection pane="bottomRight" activeCell="J9" sqref="J9"/>
    </sheetView>
  </sheetViews>
  <sheetFormatPr baseColWidth="10" defaultColWidth="11.42578125" defaultRowHeight="15"/>
  <cols>
    <col min="1" max="2" width="2.140625" style="12" customWidth="1"/>
    <col min="3" max="3" width="4.42578125" style="34" customWidth="1"/>
    <col min="4" max="4" width="19.42578125" style="12" customWidth="1"/>
    <col min="5" max="5" width="22.5703125" style="12" bestFit="1" customWidth="1"/>
    <col min="6" max="6" width="14" style="12" customWidth="1"/>
    <col min="7" max="7" width="16.85546875" style="12" customWidth="1"/>
    <col min="8" max="8" width="15" style="12" customWidth="1"/>
    <col min="9" max="9" width="15.7109375" style="26" customWidth="1"/>
    <col min="10" max="10" width="14" style="12" bestFit="1" customWidth="1"/>
    <col min="11" max="11" width="22.7109375" style="12" customWidth="1"/>
    <col min="12" max="12" width="26.42578125" style="12" customWidth="1"/>
    <col min="13" max="13" width="21.42578125" style="12" bestFit="1" customWidth="1"/>
    <col min="14" max="14" width="27.140625" style="33" bestFit="1" customWidth="1"/>
    <col min="15" max="18" width="11.42578125" style="12"/>
    <col min="19" max="19" width="11.42578125" style="12" customWidth="1"/>
    <col min="20" max="21" width="14.85546875" style="12" customWidth="1"/>
    <col min="22" max="22" width="5.42578125" style="12" customWidth="1"/>
    <col min="23" max="24" width="10.85546875" style="12" customWidth="1"/>
    <col min="25" max="25" width="14.42578125" style="12" customWidth="1"/>
    <col min="26" max="16384" width="11.42578125" style="12"/>
  </cols>
  <sheetData>
    <row r="1" spans="1:28">
      <c r="T1" s="25" t="s">
        <v>186</v>
      </c>
      <c r="U1" s="26">
        <f ca="1">TODAY()</f>
        <v>45450</v>
      </c>
    </row>
    <row r="2" spans="1:28" ht="15.75" thickBot="1">
      <c r="T2" s="27"/>
      <c r="U2" s="28"/>
      <c r="Y2" s="31"/>
    </row>
    <row r="3" spans="1:28" s="14" customFormat="1" ht="61.5">
      <c r="B3" s="13" t="s">
        <v>187</v>
      </c>
      <c r="C3" s="35"/>
      <c r="I3" s="37"/>
      <c r="N3" s="38"/>
      <c r="Q3" s="105" t="s">
        <v>188</v>
      </c>
      <c r="R3" s="106"/>
      <c r="S3" s="106"/>
      <c r="T3" s="107"/>
      <c r="W3" s="25"/>
      <c r="X3" s="26"/>
      <c r="Y3" s="12"/>
      <c r="Z3" s="12"/>
      <c r="AA3" s="12"/>
      <c r="AB3" s="12"/>
    </row>
    <row r="4" spans="1:28" ht="48">
      <c r="D4" s="12" t="s">
        <v>0</v>
      </c>
      <c r="E4" s="12" t="s">
        <v>37</v>
      </c>
      <c r="F4" s="12" t="s">
        <v>52</v>
      </c>
      <c r="G4" s="12" t="s">
        <v>93</v>
      </c>
      <c r="H4" s="12" t="s">
        <v>39</v>
      </c>
      <c r="I4" s="26" t="s">
        <v>53</v>
      </c>
      <c r="J4" s="12" t="s">
        <v>54</v>
      </c>
      <c r="K4" s="39" t="s">
        <v>194</v>
      </c>
      <c r="L4" s="39" t="s">
        <v>196</v>
      </c>
      <c r="M4" s="39" t="s">
        <v>39</v>
      </c>
      <c r="N4" s="40" t="s">
        <v>53</v>
      </c>
      <c r="O4" s="39" t="s">
        <v>203</v>
      </c>
      <c r="P4" s="39" t="s">
        <v>195</v>
      </c>
      <c r="Q4" s="39" t="s">
        <v>190</v>
      </c>
      <c r="R4" s="41"/>
      <c r="W4" s="29"/>
      <c r="X4" s="30"/>
      <c r="Y4" s="32" t="s">
        <v>220</v>
      </c>
    </row>
    <row r="5" spans="1:28">
      <c r="C5" s="34">
        <v>1</v>
      </c>
      <c r="D5" s="12">
        <v>2591612024</v>
      </c>
      <c r="E5" s="26">
        <v>45426</v>
      </c>
      <c r="F5" s="26" t="s">
        <v>248</v>
      </c>
      <c r="G5" s="12" t="s">
        <v>152</v>
      </c>
      <c r="H5" s="26">
        <v>45436</v>
      </c>
      <c r="I5" s="12" t="s">
        <v>248</v>
      </c>
      <c r="J5" s="12">
        <v>6</v>
      </c>
      <c r="K5" s="42">
        <f>+J5</f>
        <v>6</v>
      </c>
      <c r="L5" s="43">
        <f>NETWORKDAYS.INTL(H5,F5,1,$Y$5:$Y$23)</f>
        <v>9</v>
      </c>
      <c r="M5" s="44">
        <f>+H5</f>
        <v>45436</v>
      </c>
      <c r="N5" s="45">
        <v>45449</v>
      </c>
      <c r="O5" s="46">
        <v>10</v>
      </c>
      <c r="P5" s="65">
        <f>WORKDAY(M5,O5,Y$5:Y$23)</f>
        <v>45454</v>
      </c>
      <c r="Q5" s="66">
        <f>NETWORKDAYS.INTL(H5,N5,1,Y5:Y23)</f>
        <v>9</v>
      </c>
      <c r="R5" s="16"/>
      <c r="Y5" s="67">
        <v>45292</v>
      </c>
    </row>
    <row r="6" spans="1:28">
      <c r="C6" s="34">
        <v>2</v>
      </c>
      <c r="D6"/>
      <c r="E6"/>
      <c r="F6"/>
      <c r="G6"/>
      <c r="H6"/>
      <c r="I6"/>
      <c r="J6"/>
      <c r="K6" s="42">
        <f t="shared" ref="K6" si="0">+J6</f>
        <v>0</v>
      </c>
      <c r="L6" s="43">
        <f>NETWORKDAYS.INTL(H6,F6,1,$Y$5:$Y$23)</f>
        <v>0</v>
      </c>
      <c r="M6" s="44">
        <f t="shared" ref="M6" si="1">+H6</f>
        <v>0</v>
      </c>
      <c r="N6" s="45">
        <f t="shared" ref="N6" si="2">+I6</f>
        <v>0</v>
      </c>
      <c r="O6" s="46">
        <v>10</v>
      </c>
      <c r="P6" s="65">
        <f>WORKDAY(M6,O6,Y$5:Y$23)</f>
        <v>13</v>
      </c>
      <c r="Q6" s="66">
        <f>NETWORKDAYS.INTL(H6,N6,1,Y24:Y26)</f>
        <v>0</v>
      </c>
      <c r="R6" s="15"/>
      <c r="Y6" s="67">
        <v>45299</v>
      </c>
    </row>
    <row r="7" spans="1:28">
      <c r="C7" s="34">
        <v>3</v>
      </c>
      <c r="D7"/>
      <c r="E7"/>
      <c r="F7"/>
      <c r="G7"/>
      <c r="H7"/>
      <c r="I7"/>
      <c r="J7"/>
      <c r="K7" s="42"/>
      <c r="L7" s="43"/>
      <c r="M7" s="44"/>
      <c r="N7" s="45"/>
      <c r="O7" s="46"/>
      <c r="P7" s="65"/>
      <c r="Q7" s="66"/>
      <c r="R7" s="16"/>
      <c r="Y7" s="67">
        <v>45376</v>
      </c>
    </row>
    <row r="8" spans="1:28">
      <c r="C8" s="34">
        <v>4</v>
      </c>
      <c r="D8"/>
      <c r="E8"/>
      <c r="F8"/>
      <c r="G8"/>
      <c r="H8"/>
      <c r="I8"/>
      <c r="J8"/>
      <c r="K8" s="42"/>
      <c r="L8" s="43"/>
      <c r="M8" s="44"/>
      <c r="N8" s="45"/>
      <c r="O8" s="46"/>
      <c r="P8" s="65"/>
      <c r="Q8" s="66"/>
      <c r="R8" s="16"/>
      <c r="Y8" s="67">
        <v>45379</v>
      </c>
    </row>
    <row r="9" spans="1:28" s="48" customFormat="1">
      <c r="C9" s="34">
        <v>5</v>
      </c>
      <c r="D9"/>
      <c r="E9"/>
      <c r="F9"/>
      <c r="G9"/>
      <c r="H9"/>
      <c r="I9"/>
      <c r="J9"/>
      <c r="K9" s="42"/>
      <c r="L9" s="43"/>
      <c r="M9" s="44"/>
      <c r="N9" s="45"/>
      <c r="O9" s="46"/>
      <c r="P9" s="65"/>
      <c r="Q9" s="66"/>
      <c r="R9" s="49"/>
      <c r="Y9" s="67">
        <v>45380</v>
      </c>
    </row>
    <row r="10" spans="1:28" s="48" customFormat="1">
      <c r="C10" s="34">
        <v>6</v>
      </c>
      <c r="D10"/>
      <c r="E10"/>
      <c r="F10"/>
      <c r="G10"/>
      <c r="H10"/>
      <c r="I10"/>
      <c r="J10"/>
      <c r="K10" s="42"/>
      <c r="L10" s="43"/>
      <c r="M10" s="44"/>
      <c r="N10" s="45"/>
      <c r="O10" s="46"/>
      <c r="P10" s="65"/>
      <c r="Q10" s="66"/>
      <c r="Y10" s="67">
        <v>45382</v>
      </c>
    </row>
    <row r="11" spans="1:28" s="48" customFormat="1">
      <c r="A11" s="12"/>
      <c r="B11" s="12"/>
      <c r="C11" s="34">
        <v>7</v>
      </c>
      <c r="D11"/>
      <c r="E11"/>
      <c r="F11"/>
      <c r="G11"/>
      <c r="H11"/>
      <c r="I11"/>
      <c r="J11"/>
      <c r="K11" s="42"/>
      <c r="L11" s="43"/>
      <c r="M11" s="44"/>
      <c r="N11" s="45"/>
      <c r="O11" s="46"/>
      <c r="P11" s="65"/>
      <c r="Q11" s="66"/>
      <c r="R11" s="12"/>
      <c r="S11" s="12"/>
      <c r="Y11" s="67">
        <v>45413</v>
      </c>
    </row>
    <row r="12" spans="1:28" s="48" customFormat="1">
      <c r="A12" s="12"/>
      <c r="B12" s="12"/>
      <c r="C12" s="34">
        <v>8</v>
      </c>
      <c r="D12"/>
      <c r="E12"/>
      <c r="F12"/>
      <c r="G12"/>
      <c r="H12"/>
      <c r="I12"/>
      <c r="J12"/>
      <c r="K12" s="42"/>
      <c r="L12" s="43"/>
      <c r="M12" s="44"/>
      <c r="N12" s="45"/>
      <c r="O12" s="46"/>
      <c r="P12" s="65"/>
      <c r="Q12" s="66"/>
      <c r="R12" s="12"/>
      <c r="S12" s="12"/>
      <c r="Y12" s="67">
        <v>45425</v>
      </c>
    </row>
    <row r="13" spans="1:28">
      <c r="C13" s="34">
        <v>9</v>
      </c>
      <c r="D13"/>
      <c r="E13"/>
      <c r="F13"/>
      <c r="G13"/>
      <c r="H13"/>
      <c r="I13"/>
      <c r="J13"/>
      <c r="K13" s="42"/>
      <c r="L13" s="43"/>
      <c r="M13" s="44"/>
      <c r="N13" s="45"/>
      <c r="O13" s="46"/>
      <c r="P13" s="65"/>
      <c r="Q13" s="66"/>
      <c r="Y13" s="67">
        <v>45446</v>
      </c>
    </row>
    <row r="14" spans="1:28">
      <c r="D14"/>
      <c r="E14"/>
      <c r="F14"/>
      <c r="G14"/>
      <c r="H14"/>
      <c r="I14"/>
      <c r="J14"/>
      <c r="K14" s="42"/>
      <c r="L14" s="43"/>
      <c r="M14" s="44"/>
      <c r="N14" s="45"/>
      <c r="O14" s="46"/>
      <c r="P14" s="65"/>
      <c r="Q14" s="47"/>
      <c r="Y14" s="67">
        <v>45453</v>
      </c>
    </row>
    <row r="15" spans="1:28">
      <c r="Y15" s="67">
        <v>45474</v>
      </c>
    </row>
    <row r="16" spans="1:28">
      <c r="D16" s="12" t="s">
        <v>0</v>
      </c>
      <c r="E16" s="12" t="s">
        <v>37</v>
      </c>
      <c r="F16" s="12" t="s">
        <v>52</v>
      </c>
      <c r="G16" s="12" t="s">
        <v>93</v>
      </c>
      <c r="H16" s="12" t="s">
        <v>39</v>
      </c>
      <c r="I16" s="26" t="s">
        <v>53</v>
      </c>
      <c r="J16" s="12" t="s">
        <v>54</v>
      </c>
      <c r="K16" s="62" t="s">
        <v>83</v>
      </c>
      <c r="L16" s="62" t="s">
        <v>82</v>
      </c>
      <c r="M16" s="12" t="s">
        <v>16</v>
      </c>
      <c r="N16" t="s">
        <v>212</v>
      </c>
      <c r="Y16" s="67">
        <v>45493</v>
      </c>
    </row>
    <row r="17" spans="2:25">
      <c r="C17" s="34">
        <v>1</v>
      </c>
      <c r="D17" s="12">
        <v>2591612024</v>
      </c>
      <c r="E17" s="26">
        <v>45426</v>
      </c>
      <c r="F17" s="26" t="s">
        <v>226</v>
      </c>
      <c r="G17" s="12" t="s">
        <v>152</v>
      </c>
      <c r="H17" s="26">
        <v>45436</v>
      </c>
      <c r="I17" s="26" t="s">
        <v>226</v>
      </c>
      <c r="J17" s="12">
        <v>6</v>
      </c>
      <c r="K17" s="12" t="s">
        <v>225</v>
      </c>
      <c r="L17" s="12" t="s">
        <v>225</v>
      </c>
      <c r="M17" s="12" t="s">
        <v>225</v>
      </c>
      <c r="N17" s="50" t="s">
        <v>211</v>
      </c>
      <c r="O17" s="61" t="s">
        <v>217</v>
      </c>
      <c r="Y17" s="67">
        <v>45511</v>
      </c>
    </row>
    <row r="18" spans="2:25">
      <c r="C18" s="34">
        <v>2</v>
      </c>
      <c r="D18"/>
      <c r="E18"/>
      <c r="F18"/>
      <c r="G18"/>
      <c r="H18"/>
      <c r="I18"/>
      <c r="J18"/>
      <c r="K18"/>
      <c r="L18"/>
      <c r="M18"/>
      <c r="N18"/>
      <c r="Y18" s="67">
        <v>45523</v>
      </c>
    </row>
    <row r="19" spans="2:25">
      <c r="C19" s="34">
        <v>3</v>
      </c>
      <c r="D19"/>
      <c r="E19"/>
      <c r="F19"/>
      <c r="G19"/>
      <c r="H19"/>
      <c r="I19"/>
      <c r="J19"/>
      <c r="K19"/>
      <c r="L19"/>
      <c r="M19"/>
      <c r="Y19" s="67">
        <v>45579</v>
      </c>
    </row>
    <row r="20" spans="2:25">
      <c r="C20" s="34">
        <v>4</v>
      </c>
      <c r="D20"/>
      <c r="E20"/>
      <c r="F20"/>
      <c r="G20"/>
      <c r="H20"/>
      <c r="I20"/>
      <c r="J20"/>
      <c r="K20"/>
      <c r="L20"/>
      <c r="M20"/>
      <c r="Y20" s="67">
        <v>45600</v>
      </c>
    </row>
    <row r="21" spans="2:25">
      <c r="B21" s="48"/>
      <c r="C21" s="34">
        <v>5</v>
      </c>
      <c r="D21"/>
      <c r="E21"/>
      <c r="F21"/>
      <c r="G21"/>
      <c r="H21"/>
      <c r="I21"/>
      <c r="J21"/>
      <c r="K21"/>
      <c r="L21"/>
      <c r="M21"/>
      <c r="Y21" s="67">
        <v>45607</v>
      </c>
    </row>
    <row r="22" spans="2:25">
      <c r="B22" s="48"/>
      <c r="C22" s="34">
        <v>6</v>
      </c>
      <c r="D22"/>
      <c r="E22"/>
      <c r="F22"/>
      <c r="G22"/>
      <c r="H22"/>
      <c r="I22"/>
      <c r="J22"/>
      <c r="K22"/>
      <c r="L22"/>
      <c r="M22"/>
      <c r="Y22" s="67">
        <v>45634</v>
      </c>
    </row>
    <row r="23" spans="2:25">
      <c r="C23" s="34">
        <v>7</v>
      </c>
      <c r="D23"/>
      <c r="E23"/>
      <c r="F23"/>
      <c r="G23"/>
      <c r="H23"/>
      <c r="I23"/>
      <c r="J23"/>
      <c r="K23"/>
      <c r="L23"/>
      <c r="M23"/>
      <c r="Y23" s="67">
        <v>45651</v>
      </c>
    </row>
    <row r="24" spans="2:25">
      <c r="C24" s="34">
        <v>8</v>
      </c>
      <c r="D24"/>
      <c r="E24"/>
      <c r="F24"/>
      <c r="G24"/>
      <c r="H24"/>
      <c r="I24"/>
      <c r="J24"/>
      <c r="K24"/>
      <c r="L24"/>
      <c r="M24"/>
    </row>
    <row r="25" spans="2:25">
      <c r="C25" s="34">
        <v>9</v>
      </c>
      <c r="D25"/>
      <c r="E25"/>
      <c r="F25"/>
      <c r="G25"/>
      <c r="H25"/>
      <c r="I25"/>
      <c r="J25"/>
      <c r="K25"/>
      <c r="L25"/>
      <c r="M25"/>
    </row>
    <row r="26" spans="2:25">
      <c r="D26"/>
      <c r="E26"/>
      <c r="F26"/>
      <c r="G26"/>
      <c r="H26"/>
      <c r="I26"/>
      <c r="J26"/>
      <c r="K26"/>
      <c r="L26"/>
      <c r="M26"/>
    </row>
  </sheetData>
  <mergeCells count="1">
    <mergeCell ref="Q3:T3"/>
  </mergeCells>
  <phoneticPr fontId="28" type="noConversion"/>
  <pageMargins left="0.7" right="0.7" top="0.75" bottom="0.75" header="0.3" footer="0.3"/>
  <pageSetup paperSize="9" orientation="portrait"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C7C7B-266A-4980-BF16-4840BC4E7737}">
  <dimension ref="A2:D45"/>
  <sheetViews>
    <sheetView zoomScale="60" zoomScaleNormal="60" workbookViewId="0">
      <selection activeCell="D21" sqref="D21"/>
    </sheetView>
  </sheetViews>
  <sheetFormatPr baseColWidth="10" defaultRowHeight="15"/>
  <cols>
    <col min="1" max="1" width="28.7109375" style="52" bestFit="1" customWidth="1"/>
    <col min="2" max="2" width="40.5703125" style="24" bestFit="1" customWidth="1"/>
    <col min="3" max="3" width="24.140625" style="1" bestFit="1" customWidth="1"/>
    <col min="4" max="4" width="61.140625" style="52" customWidth="1"/>
  </cols>
  <sheetData>
    <row r="2" spans="1:4" ht="42">
      <c r="A2" s="76" t="s">
        <v>221</v>
      </c>
    </row>
    <row r="3" spans="1:4" ht="45">
      <c r="A3" s="58" t="s">
        <v>213</v>
      </c>
      <c r="B3" s="74" t="s">
        <v>215</v>
      </c>
    </row>
    <row r="4" spans="1:4">
      <c r="A4" s="51" t="s">
        <v>236</v>
      </c>
      <c r="B4" s="24">
        <v>1</v>
      </c>
    </row>
    <row r="5" spans="1:4">
      <c r="A5" s="51" t="s">
        <v>246</v>
      </c>
      <c r="B5" s="24">
        <v>1</v>
      </c>
    </row>
    <row r="6" spans="1:4">
      <c r="A6" s="51" t="s">
        <v>214</v>
      </c>
      <c r="B6" s="24">
        <v>2</v>
      </c>
    </row>
    <row r="7" spans="1:4">
      <c r="A7" s="51"/>
    </row>
    <row r="8" spans="1:4">
      <c r="A8" s="51"/>
    </row>
    <row r="9" spans="1:4">
      <c r="A9" s="51"/>
    </row>
    <row r="10" spans="1:4">
      <c r="A10" s="51"/>
    </row>
    <row r="11" spans="1:4">
      <c r="A11"/>
    </row>
    <row r="12" spans="1:4" ht="21">
      <c r="A12" s="76" t="s">
        <v>222</v>
      </c>
    </row>
    <row r="13" spans="1:4">
      <c r="A13" s="59" t="s">
        <v>0</v>
      </c>
      <c r="B13" s="75" t="s">
        <v>16</v>
      </c>
      <c r="C13" s="60" t="s">
        <v>62</v>
      </c>
      <c r="D13" s="79" t="s">
        <v>216</v>
      </c>
    </row>
    <row r="14" spans="1:4">
      <c r="A14" s="57">
        <v>2591612024</v>
      </c>
      <c r="B14" s="1" t="s">
        <v>225</v>
      </c>
      <c r="C14" s="81" t="s">
        <v>225</v>
      </c>
    </row>
    <row r="15" spans="1:4">
      <c r="A15"/>
      <c r="B15"/>
      <c r="C15"/>
    </row>
    <row r="16" spans="1:4">
      <c r="A16"/>
      <c r="B16"/>
      <c r="C16"/>
    </row>
    <row r="17" spans="1:4">
      <c r="A17"/>
      <c r="B17"/>
      <c r="C17"/>
      <c r="D17" s="80"/>
    </row>
    <row r="18" spans="1:4">
      <c r="A18"/>
      <c r="B18"/>
      <c r="C18"/>
      <c r="D18" s="80"/>
    </row>
    <row r="19" spans="1:4">
      <c r="A19"/>
      <c r="B19"/>
      <c r="C19"/>
      <c r="D19" s="80"/>
    </row>
    <row r="20" spans="1:4">
      <c r="A20"/>
      <c r="B20"/>
      <c r="C20"/>
      <c r="D20" s="80"/>
    </row>
    <row r="21" spans="1:4" ht="45">
      <c r="A21"/>
      <c r="C21"/>
      <c r="D21" s="80" t="s">
        <v>224</v>
      </c>
    </row>
    <row r="22" spans="1:4" ht="45">
      <c r="A22"/>
      <c r="C22"/>
      <c r="D22" s="80" t="s">
        <v>228</v>
      </c>
    </row>
    <row r="23" spans="1:4" ht="30">
      <c r="A23"/>
      <c r="C23"/>
      <c r="D23" s="80" t="s">
        <v>229</v>
      </c>
    </row>
    <row r="24" spans="1:4">
      <c r="A24" s="57"/>
    </row>
    <row r="25" spans="1:4">
      <c r="A25" s="57"/>
    </row>
    <row r="26" spans="1:4">
      <c r="A26" s="57"/>
    </row>
    <row r="27" spans="1:4">
      <c r="A27" s="57"/>
    </row>
    <row r="28" spans="1:4">
      <c r="A28" s="57"/>
    </row>
    <row r="29" spans="1:4">
      <c r="A29" s="57"/>
    </row>
    <row r="30" spans="1:4">
      <c r="A30" s="57"/>
    </row>
    <row r="31" spans="1:4">
      <c r="A31" s="57"/>
    </row>
    <row r="32" spans="1:4">
      <c r="A32" s="57"/>
    </row>
    <row r="33" spans="1:1">
      <c r="A33" s="57"/>
    </row>
    <row r="34" spans="1:1">
      <c r="A34" s="57"/>
    </row>
    <row r="35" spans="1:1">
      <c r="A35" s="57"/>
    </row>
    <row r="36" spans="1:1">
      <c r="A36" s="57"/>
    </row>
    <row r="37" spans="1:1">
      <c r="A37" s="57"/>
    </row>
    <row r="38" spans="1:1">
      <c r="A38" s="57"/>
    </row>
    <row r="39" spans="1:1">
      <c r="A39" s="57"/>
    </row>
    <row r="40" spans="1:1">
      <c r="A40" s="57"/>
    </row>
    <row r="41" spans="1:1">
      <c r="A41" s="57"/>
    </row>
    <row r="42" spans="1:1">
      <c r="A42" s="57"/>
    </row>
    <row r="43" spans="1:1">
      <c r="A43" s="57"/>
    </row>
    <row r="44" spans="1:1">
      <c r="A44" s="57"/>
    </row>
    <row r="45" spans="1:1">
      <c r="A45" s="57"/>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62DF1-24C5-49C7-AC27-FF8F8756BB13}">
  <dimension ref="A1:CX24"/>
  <sheetViews>
    <sheetView zoomScale="71" zoomScaleNormal="71" workbookViewId="0">
      <selection activeCell="C16" sqref="C16"/>
    </sheetView>
  </sheetViews>
  <sheetFormatPr baseColWidth="10" defaultColWidth="11.42578125" defaultRowHeight="15" customHeight="1"/>
  <cols>
    <col min="1" max="1" width="22.5703125" customWidth="1"/>
    <col min="2" max="2" width="31.5703125" bestFit="1" customWidth="1"/>
    <col min="4" max="4" width="17" customWidth="1"/>
    <col min="5" max="5" width="32.5703125" customWidth="1"/>
    <col min="6" max="6" width="40.42578125" customWidth="1"/>
    <col min="7" max="8" width="32.140625" bestFit="1" customWidth="1"/>
    <col min="9" max="9" width="14.42578125" bestFit="1" customWidth="1"/>
    <col min="10" max="10" width="19.5703125" customWidth="1"/>
    <col min="12" max="12" width="13.42578125" customWidth="1"/>
    <col min="13" max="13" width="19.42578125" customWidth="1"/>
    <col min="14" max="14" width="16.42578125" customWidth="1"/>
    <col min="16" max="16" width="14.5703125" customWidth="1"/>
    <col min="17" max="17" width="22.42578125" customWidth="1"/>
    <col min="18" max="18" width="21.140625" customWidth="1"/>
    <col min="19" max="19" width="21.42578125" customWidth="1"/>
    <col min="21" max="21" width="19.42578125" customWidth="1"/>
    <col min="22" max="22" width="18.85546875" customWidth="1"/>
    <col min="23" max="23" width="12" customWidth="1"/>
    <col min="25" max="25" width="19.42578125" customWidth="1"/>
    <col min="26" max="26" width="21.140625" customWidth="1"/>
    <col min="27" max="27" width="25.140625" customWidth="1"/>
    <col min="29" max="29" width="16.42578125" customWidth="1"/>
    <col min="31" max="31" width="23.85546875" customWidth="1"/>
    <col min="32" max="32" width="19.140625" customWidth="1"/>
    <col min="33" max="33" width="20.85546875" customWidth="1"/>
    <col min="34" max="34" width="21.5703125" customWidth="1"/>
    <col min="35" max="35" width="23.42578125" customWidth="1"/>
    <col min="36" max="36" width="21.5703125" customWidth="1"/>
    <col min="37" max="37" width="33.42578125" customWidth="1"/>
    <col min="38" max="38" width="31.5703125" customWidth="1"/>
    <col min="39" max="40" width="15.42578125" style="5" customWidth="1"/>
    <col min="41" max="41" width="18" style="5" customWidth="1"/>
    <col min="42" max="42" width="22" style="5" customWidth="1"/>
    <col min="43" max="43" width="25.5703125" customWidth="1"/>
    <col min="44" max="44" width="23.42578125" style="5" customWidth="1"/>
    <col min="45" max="45" width="25.42578125" style="5" customWidth="1"/>
    <col min="46" max="46" width="26.42578125" style="5" customWidth="1"/>
    <col min="47" max="47" width="26.5703125" style="5" customWidth="1"/>
    <col min="48" max="48" width="27.42578125" style="5" customWidth="1"/>
    <col min="49" max="49" width="26.42578125" style="5" customWidth="1"/>
    <col min="50" max="50" width="19.85546875" style="5" customWidth="1"/>
    <col min="51" max="51" width="24.85546875" customWidth="1"/>
    <col min="52" max="52" width="24" customWidth="1"/>
    <col min="53" max="53" width="21.85546875" style="5" customWidth="1"/>
    <col min="54" max="54" width="18.85546875" style="5" customWidth="1"/>
    <col min="55" max="55" width="13.85546875" style="5" customWidth="1"/>
    <col min="56" max="56" width="13.85546875" customWidth="1"/>
    <col min="57" max="57" width="18.42578125" customWidth="1"/>
    <col min="59" max="59" width="22.85546875" customWidth="1"/>
    <col min="60" max="60" width="19.42578125" style="5" customWidth="1"/>
    <col min="61" max="61" width="20" customWidth="1"/>
    <col min="62" max="62" width="26.85546875" customWidth="1"/>
    <col min="63" max="63" width="13.42578125" customWidth="1"/>
    <col min="64" max="64" width="16.140625" customWidth="1"/>
    <col min="65" max="65" width="14.42578125" customWidth="1"/>
    <col min="66" max="66" width="20.85546875" customWidth="1"/>
    <col min="67" max="67" width="14" customWidth="1"/>
    <col min="68" max="68" width="17.42578125" customWidth="1"/>
    <col min="69" max="69" width="19.42578125" customWidth="1"/>
    <col min="70" max="70" width="20.42578125" customWidth="1"/>
    <col min="71" max="71" width="21.42578125" customWidth="1"/>
    <col min="72" max="72" width="23.5703125" customWidth="1"/>
    <col min="73" max="73" width="24.85546875" customWidth="1"/>
    <col min="74" max="74" width="30.5703125" customWidth="1"/>
    <col min="75" max="75" width="25.5703125" customWidth="1"/>
    <col min="76" max="76" width="20.42578125" customWidth="1"/>
    <col min="77" max="77" width="32.140625" customWidth="1"/>
    <col min="78" max="78" width="24.42578125" customWidth="1"/>
    <col min="79" max="79" width="19.42578125" customWidth="1"/>
    <col min="80" max="80" width="21.42578125" customWidth="1"/>
    <col min="81" max="81" width="22.140625" customWidth="1"/>
    <col min="82" max="82" width="18.85546875" customWidth="1"/>
    <col min="83" max="83" width="24.140625" customWidth="1"/>
    <col min="84" max="84" width="19.5703125" customWidth="1"/>
    <col min="85" max="85" width="21.140625" customWidth="1"/>
    <col min="86" max="86" width="20.5703125" customWidth="1"/>
    <col min="87" max="87" width="16.5703125" customWidth="1"/>
    <col min="88" max="88" width="17" customWidth="1"/>
    <col min="91" max="91" width="16.5703125" customWidth="1"/>
    <col min="92" max="92" width="20.42578125" customWidth="1"/>
    <col min="93" max="93" width="22.42578125" customWidth="1"/>
    <col min="94" max="94" width="14.140625" customWidth="1"/>
    <col min="95" max="95" width="24.85546875" customWidth="1"/>
    <col min="96" max="96" width="19.5703125" customWidth="1"/>
    <col min="97" max="97" width="21.140625" customWidth="1"/>
    <col min="98" max="98" width="30.140625" customWidth="1"/>
    <col min="99" max="99" width="17.42578125" customWidth="1"/>
  </cols>
  <sheetData>
    <row r="1" spans="1:102">
      <c r="A1" t="s">
        <v>0</v>
      </c>
      <c r="B1" t="s">
        <v>147</v>
      </c>
      <c r="C1" t="s">
        <v>1</v>
      </c>
      <c r="D1" t="s">
        <v>2</v>
      </c>
      <c r="E1" t="s">
        <v>3</v>
      </c>
      <c r="F1" t="s">
        <v>4</v>
      </c>
      <c r="G1" t="s">
        <v>5</v>
      </c>
      <c r="H1" t="s">
        <v>6</v>
      </c>
      <c r="I1" t="s">
        <v>7</v>
      </c>
      <c r="J1" t="s">
        <v>8</v>
      </c>
      <c r="K1" t="s">
        <v>9</v>
      </c>
      <c r="L1" t="s">
        <v>10</v>
      </c>
      <c r="M1" t="s">
        <v>11</v>
      </c>
      <c r="N1" t="s">
        <v>12</v>
      </c>
      <c r="O1" t="s">
        <v>13</v>
      </c>
      <c r="P1" t="s">
        <v>14</v>
      </c>
      <c r="Q1" t="s">
        <v>15</v>
      </c>
      <c r="R1" t="s">
        <v>16</v>
      </c>
      <c r="S1" t="s">
        <v>17</v>
      </c>
      <c r="T1" t="s">
        <v>18</v>
      </c>
      <c r="U1" t="s">
        <v>19</v>
      </c>
      <c r="V1" t="s">
        <v>20</v>
      </c>
      <c r="W1" t="s">
        <v>21</v>
      </c>
      <c r="X1" t="s">
        <v>22</v>
      </c>
      <c r="Y1" t="s">
        <v>23</v>
      </c>
      <c r="Z1" t="s">
        <v>24</v>
      </c>
      <c r="AA1" t="s">
        <v>25</v>
      </c>
      <c r="AB1" t="s">
        <v>26</v>
      </c>
      <c r="AC1" t="s">
        <v>27</v>
      </c>
      <c r="AD1" t="s">
        <v>28</v>
      </c>
      <c r="AE1" t="s">
        <v>29</v>
      </c>
      <c r="AF1" t="s">
        <v>30</v>
      </c>
      <c r="AG1" t="s">
        <v>31</v>
      </c>
      <c r="AH1" t="s">
        <v>32</v>
      </c>
      <c r="AI1" t="s">
        <v>33</v>
      </c>
      <c r="AJ1" t="s">
        <v>34</v>
      </c>
      <c r="AK1" t="s">
        <v>35</v>
      </c>
      <c r="AL1" t="s">
        <v>36</v>
      </c>
      <c r="AM1" t="s">
        <v>37</v>
      </c>
      <c r="AN1" t="s">
        <v>38</v>
      </c>
      <c r="AO1" t="s">
        <v>39</v>
      </c>
      <c r="AP1" t="s">
        <v>40</v>
      </c>
      <c r="AQ1" t="s">
        <v>41</v>
      </c>
      <c r="AR1" t="s">
        <v>42</v>
      </c>
      <c r="AS1" t="s">
        <v>43</v>
      </c>
      <c r="AT1" t="s">
        <v>44</v>
      </c>
      <c r="AU1" t="s">
        <v>45</v>
      </c>
      <c r="AV1" t="s">
        <v>46</v>
      </c>
      <c r="AW1" t="s">
        <v>47</v>
      </c>
      <c r="AX1" t="s">
        <v>48</v>
      </c>
      <c r="AY1" t="s">
        <v>49</v>
      </c>
      <c r="AZ1" t="s">
        <v>50</v>
      </c>
      <c r="BA1" t="s">
        <v>51</v>
      </c>
      <c r="BB1" t="s">
        <v>52</v>
      </c>
      <c r="BC1" t="s">
        <v>53</v>
      </c>
      <c r="BD1" t="s">
        <v>54</v>
      </c>
      <c r="BE1" t="s">
        <v>55</v>
      </c>
      <c r="BF1" t="s">
        <v>56</v>
      </c>
      <c r="BG1" t="s">
        <v>57</v>
      </c>
      <c r="BH1" t="s">
        <v>58</v>
      </c>
      <c r="BI1" t="s">
        <v>59</v>
      </c>
      <c r="BJ1" t="s">
        <v>60</v>
      </c>
      <c r="BK1" t="s">
        <v>61</v>
      </c>
      <c r="BL1" t="s">
        <v>62</v>
      </c>
      <c r="BM1" t="s">
        <v>63</v>
      </c>
      <c r="BN1" t="s">
        <v>64</v>
      </c>
      <c r="BO1" t="s">
        <v>65</v>
      </c>
      <c r="BP1" t="s">
        <v>66</v>
      </c>
      <c r="BQ1" t="s">
        <v>67</v>
      </c>
      <c r="BR1" t="s">
        <v>68</v>
      </c>
      <c r="BS1" t="s">
        <v>69</v>
      </c>
      <c r="BT1" t="s">
        <v>70</v>
      </c>
      <c r="BU1" t="s">
        <v>71</v>
      </c>
      <c r="BV1" t="s">
        <v>72</v>
      </c>
      <c r="BW1" t="s">
        <v>73</v>
      </c>
      <c r="BX1" t="s">
        <v>74</v>
      </c>
      <c r="BY1" t="s">
        <v>75</v>
      </c>
      <c r="BZ1" t="s">
        <v>76</v>
      </c>
      <c r="CA1" t="s">
        <v>77</v>
      </c>
      <c r="CB1" t="s">
        <v>78</v>
      </c>
      <c r="CC1" t="s">
        <v>79</v>
      </c>
      <c r="CD1" t="s">
        <v>80</v>
      </c>
      <c r="CE1" t="s">
        <v>81</v>
      </c>
      <c r="CF1" t="s">
        <v>82</v>
      </c>
      <c r="CG1" t="s">
        <v>83</v>
      </c>
      <c r="CH1" t="s">
        <v>84</v>
      </c>
      <c r="CI1" t="s">
        <v>85</v>
      </c>
      <c r="CJ1" t="s">
        <v>86</v>
      </c>
      <c r="CK1" t="s">
        <v>87</v>
      </c>
      <c r="CL1" t="s">
        <v>88</v>
      </c>
      <c r="CM1" t="s">
        <v>89</v>
      </c>
      <c r="CN1" t="s">
        <v>90</v>
      </c>
      <c r="CO1" t="s">
        <v>91</v>
      </c>
      <c r="CP1" t="s">
        <v>92</v>
      </c>
      <c r="CQ1" t="s">
        <v>93</v>
      </c>
      <c r="CR1" t="s">
        <v>94</v>
      </c>
      <c r="CS1" t="s">
        <v>95</v>
      </c>
      <c r="CT1" t="s">
        <v>96</v>
      </c>
      <c r="CU1" t="s">
        <v>97</v>
      </c>
      <c r="CV1" t="s">
        <v>98</v>
      </c>
    </row>
    <row r="2" spans="1:102">
      <c r="A2">
        <v>423</v>
      </c>
      <c r="B2">
        <v>4200732021</v>
      </c>
      <c r="C2" t="s">
        <v>99</v>
      </c>
      <c r="D2" t="s">
        <v>100</v>
      </c>
      <c r="E2" t="s">
        <v>101</v>
      </c>
      <c r="F2" t="s">
        <v>102</v>
      </c>
      <c r="G2" t="s">
        <v>103</v>
      </c>
      <c r="I2" t="s">
        <v>104</v>
      </c>
      <c r="J2" t="s">
        <v>105</v>
      </c>
      <c r="K2" t="s">
        <v>106</v>
      </c>
      <c r="L2" t="s">
        <v>153</v>
      </c>
      <c r="M2" t="s">
        <v>107</v>
      </c>
      <c r="O2" t="s">
        <v>121</v>
      </c>
      <c r="P2" t="s">
        <v>108</v>
      </c>
      <c r="Q2" t="s">
        <v>149</v>
      </c>
      <c r="R2" t="s">
        <v>129</v>
      </c>
      <c r="S2" t="s">
        <v>129</v>
      </c>
      <c r="T2" t="s">
        <v>181</v>
      </c>
      <c r="U2" t="s">
        <v>110</v>
      </c>
      <c r="W2" t="s">
        <v>111</v>
      </c>
      <c r="X2" t="s">
        <v>111</v>
      </c>
      <c r="Y2" t="s">
        <v>111</v>
      </c>
      <c r="AB2" t="s">
        <v>111</v>
      </c>
      <c r="AI2">
        <v>-74074154498</v>
      </c>
      <c r="AJ2">
        <v>469488655999999</v>
      </c>
      <c r="AM2" s="5">
        <v>44559</v>
      </c>
      <c r="AN2" s="5">
        <v>44560</v>
      </c>
      <c r="AO2" s="7">
        <v>44559.565995370373</v>
      </c>
      <c r="AP2" s="5">
        <v>44560</v>
      </c>
      <c r="AR2" t="s">
        <v>113</v>
      </c>
      <c r="AS2" t="s">
        <v>113</v>
      </c>
      <c r="AT2" t="s">
        <v>113</v>
      </c>
      <c r="AU2" t="s">
        <v>113</v>
      </c>
      <c r="AV2" t="s">
        <v>113</v>
      </c>
      <c r="AW2" t="s">
        <v>113</v>
      </c>
      <c r="AX2" s="5">
        <v>44588</v>
      </c>
      <c r="AY2">
        <v>20</v>
      </c>
      <c r="BA2" t="s">
        <v>113</v>
      </c>
      <c r="BB2" s="7">
        <v>44559.597314814811</v>
      </c>
      <c r="BC2" t="s">
        <v>113</v>
      </c>
      <c r="BD2">
        <v>1</v>
      </c>
      <c r="BE2">
        <v>0</v>
      </c>
      <c r="BF2" t="s">
        <v>114</v>
      </c>
      <c r="BG2" t="s">
        <v>10</v>
      </c>
      <c r="BH2" s="5">
        <v>44561</v>
      </c>
      <c r="BI2">
        <v>1</v>
      </c>
      <c r="BJ2">
        <v>0</v>
      </c>
      <c r="BK2" t="s">
        <v>182</v>
      </c>
      <c r="BL2" t="s">
        <v>182</v>
      </c>
      <c r="BM2" t="s">
        <v>122</v>
      </c>
      <c r="BN2" t="s">
        <v>122</v>
      </c>
      <c r="BO2" t="s">
        <v>123</v>
      </c>
      <c r="BP2" t="s">
        <v>154</v>
      </c>
      <c r="BQ2" t="s">
        <v>115</v>
      </c>
      <c r="BR2" t="s">
        <v>124</v>
      </c>
      <c r="BS2" t="s">
        <v>183</v>
      </c>
      <c r="BT2">
        <v>79209534</v>
      </c>
      <c r="BV2" t="s">
        <v>184</v>
      </c>
      <c r="BW2">
        <v>3102808418</v>
      </c>
      <c r="BX2">
        <v>3102808418</v>
      </c>
      <c r="CC2">
        <v>3</v>
      </c>
      <c r="CD2" t="s">
        <v>111</v>
      </c>
      <c r="CE2" t="s">
        <v>112</v>
      </c>
      <c r="CH2">
        <v>1</v>
      </c>
      <c r="CI2" t="s">
        <v>116</v>
      </c>
      <c r="CJ2" t="s">
        <v>125</v>
      </c>
      <c r="CL2" t="s">
        <v>126</v>
      </c>
      <c r="CM2" t="s">
        <v>117</v>
      </c>
      <c r="CN2" t="s">
        <v>113</v>
      </c>
      <c r="CO2" t="s">
        <v>118</v>
      </c>
      <c r="CP2" t="s">
        <v>119</v>
      </c>
      <c r="CQ2" t="s">
        <v>120</v>
      </c>
    </row>
    <row r="3" spans="1:102">
      <c r="A3">
        <v>338</v>
      </c>
      <c r="B3">
        <v>4139692021</v>
      </c>
      <c r="C3" t="s">
        <v>99</v>
      </c>
      <c r="D3" t="s">
        <v>100</v>
      </c>
      <c r="E3" t="s">
        <v>101</v>
      </c>
      <c r="F3" t="s">
        <v>102</v>
      </c>
      <c r="G3" t="s">
        <v>103</v>
      </c>
      <c r="I3" t="s">
        <v>104</v>
      </c>
      <c r="J3" t="s">
        <v>127</v>
      </c>
      <c r="K3" t="s">
        <v>128</v>
      </c>
      <c r="L3" t="s">
        <v>153</v>
      </c>
      <c r="M3" t="s">
        <v>107</v>
      </c>
      <c r="O3" t="s">
        <v>121</v>
      </c>
      <c r="P3" t="s">
        <v>108</v>
      </c>
      <c r="Q3" t="s">
        <v>109</v>
      </c>
      <c r="R3" t="s">
        <v>155</v>
      </c>
      <c r="S3" t="s">
        <v>155</v>
      </c>
      <c r="T3" t="s">
        <v>172</v>
      </c>
      <c r="U3" t="s">
        <v>130</v>
      </c>
      <c r="W3" t="s">
        <v>111</v>
      </c>
      <c r="X3" t="s">
        <v>112</v>
      </c>
      <c r="Y3" t="s">
        <v>111</v>
      </c>
      <c r="AB3" t="s">
        <v>111</v>
      </c>
      <c r="AE3" t="s">
        <v>173</v>
      </c>
      <c r="AF3" t="s">
        <v>174</v>
      </c>
      <c r="AG3" t="s">
        <v>175</v>
      </c>
      <c r="AH3">
        <v>3</v>
      </c>
      <c r="AI3">
        <v>-740704692900181</v>
      </c>
      <c r="AJ3">
        <v>4661645339972420</v>
      </c>
      <c r="AM3" s="5">
        <v>44552</v>
      </c>
      <c r="AN3" s="5">
        <v>44553</v>
      </c>
      <c r="AO3" s="7">
        <v>44552.551435185182</v>
      </c>
      <c r="AP3" s="5">
        <v>44553</v>
      </c>
      <c r="AR3" t="s">
        <v>113</v>
      </c>
      <c r="AS3" t="s">
        <v>113</v>
      </c>
      <c r="AT3" t="s">
        <v>113</v>
      </c>
      <c r="AU3" t="s">
        <v>113</v>
      </c>
      <c r="AV3" t="s">
        <v>113</v>
      </c>
      <c r="AW3" t="s">
        <v>113</v>
      </c>
      <c r="AX3" s="5">
        <v>44581</v>
      </c>
      <c r="AY3">
        <v>20</v>
      </c>
      <c r="BA3" t="s">
        <v>113</v>
      </c>
      <c r="BB3" s="7">
        <v>44552.624745370369</v>
      </c>
      <c r="BC3" s="7">
        <v>44553.465138888889</v>
      </c>
      <c r="BD3">
        <v>1</v>
      </c>
      <c r="BE3">
        <v>0</v>
      </c>
      <c r="BF3" t="s">
        <v>114</v>
      </c>
      <c r="BG3" t="s">
        <v>10</v>
      </c>
      <c r="BH3" s="5">
        <v>44554</v>
      </c>
      <c r="BI3">
        <v>1</v>
      </c>
      <c r="BJ3">
        <v>0</v>
      </c>
      <c r="BK3" t="s">
        <v>176</v>
      </c>
      <c r="BL3" t="s">
        <v>176</v>
      </c>
      <c r="BO3" t="s">
        <v>177</v>
      </c>
      <c r="BP3" t="s">
        <v>154</v>
      </c>
      <c r="BQ3" t="s">
        <v>115</v>
      </c>
      <c r="BS3" t="s">
        <v>178</v>
      </c>
      <c r="CD3" t="s">
        <v>111</v>
      </c>
      <c r="CE3" t="s">
        <v>111</v>
      </c>
      <c r="CF3" t="s">
        <v>179</v>
      </c>
      <c r="CG3" t="s">
        <v>101</v>
      </c>
      <c r="CH3">
        <v>1</v>
      </c>
      <c r="CI3" t="s">
        <v>116</v>
      </c>
      <c r="CJ3" t="s">
        <v>125</v>
      </c>
      <c r="CL3" t="s">
        <v>126</v>
      </c>
      <c r="CM3" t="s">
        <v>117</v>
      </c>
      <c r="CN3" t="s">
        <v>113</v>
      </c>
      <c r="CO3" t="s">
        <v>118</v>
      </c>
      <c r="CP3" t="s">
        <v>119</v>
      </c>
      <c r="CQ3" t="s">
        <v>120</v>
      </c>
    </row>
    <row r="4" spans="1:102">
      <c r="A4">
        <v>337</v>
      </c>
      <c r="B4">
        <v>4139572021</v>
      </c>
      <c r="C4" t="s">
        <v>99</v>
      </c>
      <c r="D4" t="s">
        <v>100</v>
      </c>
      <c r="E4" t="s">
        <v>101</v>
      </c>
      <c r="F4" t="s">
        <v>102</v>
      </c>
      <c r="G4" t="s">
        <v>103</v>
      </c>
      <c r="I4" t="s">
        <v>104</v>
      </c>
      <c r="J4" t="s">
        <v>127</v>
      </c>
      <c r="K4" t="s">
        <v>128</v>
      </c>
      <c r="L4" t="s">
        <v>153</v>
      </c>
      <c r="M4" t="s">
        <v>107</v>
      </c>
      <c r="O4" t="s">
        <v>121</v>
      </c>
      <c r="P4" t="s">
        <v>108</v>
      </c>
      <c r="Q4" t="s">
        <v>171</v>
      </c>
      <c r="R4" t="s">
        <v>155</v>
      </c>
      <c r="S4" t="s">
        <v>155</v>
      </c>
      <c r="T4" t="s">
        <v>172</v>
      </c>
      <c r="U4" t="s">
        <v>130</v>
      </c>
      <c r="W4" t="s">
        <v>111</v>
      </c>
      <c r="X4" t="s">
        <v>111</v>
      </c>
      <c r="Y4" t="s">
        <v>111</v>
      </c>
      <c r="AB4" t="s">
        <v>111</v>
      </c>
      <c r="AE4" t="s">
        <v>173</v>
      </c>
      <c r="AF4" t="s">
        <v>174</v>
      </c>
      <c r="AG4" t="s">
        <v>175</v>
      </c>
      <c r="AH4">
        <v>3</v>
      </c>
      <c r="AI4">
        <v>-7407051019370550</v>
      </c>
      <c r="AJ4">
        <v>4661680093343530</v>
      </c>
      <c r="AM4" s="5">
        <v>44552</v>
      </c>
      <c r="AN4" s="5">
        <v>44553</v>
      </c>
      <c r="AO4" s="7">
        <v>44552.501643518517</v>
      </c>
      <c r="AP4" s="5">
        <v>44553</v>
      </c>
      <c r="AR4" t="s">
        <v>113</v>
      </c>
      <c r="AS4" t="s">
        <v>113</v>
      </c>
      <c r="AT4" t="s">
        <v>113</v>
      </c>
      <c r="AU4" t="s">
        <v>113</v>
      </c>
      <c r="AV4" t="s">
        <v>113</v>
      </c>
      <c r="AW4" t="s">
        <v>113</v>
      </c>
      <c r="AX4" s="5">
        <v>44581</v>
      </c>
      <c r="AY4">
        <v>20</v>
      </c>
      <c r="BA4" t="s">
        <v>113</v>
      </c>
      <c r="BB4" s="7">
        <v>44552.627986111111</v>
      </c>
      <c r="BC4" t="s">
        <v>113</v>
      </c>
      <c r="BD4">
        <v>1</v>
      </c>
      <c r="BE4">
        <v>0</v>
      </c>
      <c r="BF4" t="s">
        <v>114</v>
      </c>
      <c r="BG4" t="s">
        <v>10</v>
      </c>
      <c r="BH4" s="5">
        <v>44554</v>
      </c>
      <c r="BI4">
        <v>1</v>
      </c>
      <c r="BJ4">
        <v>0</v>
      </c>
      <c r="BK4" t="s">
        <v>176</v>
      </c>
      <c r="BL4" t="s">
        <v>176</v>
      </c>
      <c r="BO4" t="s">
        <v>177</v>
      </c>
      <c r="BP4" t="s">
        <v>154</v>
      </c>
      <c r="BQ4" t="s">
        <v>115</v>
      </c>
      <c r="BS4" t="s">
        <v>178</v>
      </c>
      <c r="CD4" t="s">
        <v>111</v>
      </c>
      <c r="CE4" t="s">
        <v>111</v>
      </c>
      <c r="CF4" t="s">
        <v>179</v>
      </c>
      <c r="CG4" t="s">
        <v>101</v>
      </c>
      <c r="CH4">
        <v>1</v>
      </c>
      <c r="CI4" t="s">
        <v>180</v>
      </c>
      <c r="CJ4" t="s">
        <v>125</v>
      </c>
      <c r="CL4" t="s">
        <v>126</v>
      </c>
      <c r="CM4" t="s">
        <v>117</v>
      </c>
      <c r="CN4" t="s">
        <v>113</v>
      </c>
      <c r="CO4" t="s">
        <v>118</v>
      </c>
      <c r="CP4" t="s">
        <v>119</v>
      </c>
      <c r="CQ4" t="s">
        <v>120</v>
      </c>
    </row>
    <row r="5" spans="1:102">
      <c r="A5">
        <v>335</v>
      </c>
      <c r="B5">
        <v>4137232021</v>
      </c>
      <c r="C5" t="s">
        <v>99</v>
      </c>
      <c r="D5" t="s">
        <v>100</v>
      </c>
      <c r="E5" t="s">
        <v>101</v>
      </c>
      <c r="F5" t="s">
        <v>102</v>
      </c>
      <c r="G5" t="s">
        <v>103</v>
      </c>
      <c r="I5" t="s">
        <v>104</v>
      </c>
      <c r="J5" t="s">
        <v>104</v>
      </c>
      <c r="K5" t="s">
        <v>148</v>
      </c>
      <c r="L5" t="s">
        <v>153</v>
      </c>
      <c r="M5" t="s">
        <v>107</v>
      </c>
      <c r="O5" t="s">
        <v>121</v>
      </c>
      <c r="P5" t="s">
        <v>108</v>
      </c>
      <c r="Q5" t="s">
        <v>149</v>
      </c>
      <c r="R5" t="s">
        <v>150</v>
      </c>
      <c r="S5" t="s">
        <v>150</v>
      </c>
      <c r="T5" t="s">
        <v>163</v>
      </c>
      <c r="U5" t="s">
        <v>130</v>
      </c>
      <c r="W5" t="s">
        <v>111</v>
      </c>
      <c r="X5" t="s">
        <v>112</v>
      </c>
      <c r="Y5" t="s">
        <v>111</v>
      </c>
      <c r="AB5" t="s">
        <v>111</v>
      </c>
      <c r="AH5">
        <v>6</v>
      </c>
      <c r="AI5">
        <v>-7405519723897660</v>
      </c>
      <c r="AJ5">
        <v>4654121528847040</v>
      </c>
      <c r="AM5" s="5">
        <v>44552</v>
      </c>
      <c r="AN5" s="5">
        <v>44553</v>
      </c>
      <c r="AO5" s="7">
        <v>44561.006863425922</v>
      </c>
      <c r="AP5" s="5">
        <v>44564</v>
      </c>
      <c r="AR5" t="s">
        <v>113</v>
      </c>
      <c r="AS5" t="s">
        <v>113</v>
      </c>
      <c r="AT5" t="s">
        <v>113</v>
      </c>
      <c r="AU5" t="s">
        <v>113</v>
      </c>
      <c r="AV5" t="s">
        <v>113</v>
      </c>
      <c r="AW5" t="s">
        <v>113</v>
      </c>
      <c r="AX5" s="5">
        <v>44592</v>
      </c>
      <c r="AY5">
        <v>20</v>
      </c>
      <c r="BA5" t="s">
        <v>113</v>
      </c>
      <c r="BB5" s="7">
        <v>44561.32303240741</v>
      </c>
      <c r="BC5" t="s">
        <v>113</v>
      </c>
      <c r="BD5">
        <v>1</v>
      </c>
      <c r="BE5">
        <v>0</v>
      </c>
      <c r="BF5" t="s">
        <v>114</v>
      </c>
      <c r="BG5" t="s">
        <v>10</v>
      </c>
      <c r="BH5" s="5">
        <v>44565</v>
      </c>
      <c r="BI5">
        <v>1</v>
      </c>
      <c r="BJ5">
        <v>0</v>
      </c>
      <c r="BK5" t="s">
        <v>164</v>
      </c>
      <c r="BL5" t="s">
        <v>164</v>
      </c>
      <c r="BM5" t="s">
        <v>122</v>
      </c>
      <c r="BN5" t="s">
        <v>122</v>
      </c>
      <c r="BO5" t="s">
        <v>123</v>
      </c>
      <c r="BP5" t="s">
        <v>154</v>
      </c>
      <c r="BQ5" t="s">
        <v>115</v>
      </c>
      <c r="BR5" t="s">
        <v>124</v>
      </c>
      <c r="BS5" t="s">
        <v>165</v>
      </c>
      <c r="BT5">
        <v>1020794847</v>
      </c>
      <c r="BV5" t="s">
        <v>166</v>
      </c>
      <c r="BX5">
        <v>3042501907</v>
      </c>
      <c r="BY5" t="s">
        <v>167</v>
      </c>
      <c r="BZ5" t="s">
        <v>168</v>
      </c>
      <c r="CA5" t="s">
        <v>169</v>
      </c>
      <c r="CB5" t="s">
        <v>170</v>
      </c>
      <c r="CC5">
        <v>6</v>
      </c>
      <c r="CD5" t="s">
        <v>111</v>
      </c>
      <c r="CE5" t="s">
        <v>112</v>
      </c>
      <c r="CH5">
        <v>1</v>
      </c>
      <c r="CI5" t="s">
        <v>116</v>
      </c>
      <c r="CJ5" t="s">
        <v>125</v>
      </c>
      <c r="CL5" t="s">
        <v>126</v>
      </c>
      <c r="CM5" t="s">
        <v>117</v>
      </c>
      <c r="CN5" t="s">
        <v>113</v>
      </c>
      <c r="CO5" t="s">
        <v>118</v>
      </c>
      <c r="CP5" t="s">
        <v>119</v>
      </c>
      <c r="CQ5" t="s">
        <v>152</v>
      </c>
    </row>
    <row r="6" spans="1:102">
      <c r="A6">
        <v>92</v>
      </c>
      <c r="B6">
        <v>3941242021</v>
      </c>
      <c r="C6" t="s">
        <v>99</v>
      </c>
      <c r="D6" t="s">
        <v>100</v>
      </c>
      <c r="E6" t="s">
        <v>101</v>
      </c>
      <c r="F6" t="s">
        <v>102</v>
      </c>
      <c r="G6" t="s">
        <v>103</v>
      </c>
      <c r="I6" t="s">
        <v>104</v>
      </c>
      <c r="J6" t="s">
        <v>127</v>
      </c>
      <c r="K6" t="s">
        <v>128</v>
      </c>
      <c r="L6" t="s">
        <v>153</v>
      </c>
      <c r="M6" t="s">
        <v>107</v>
      </c>
      <c r="O6" t="s">
        <v>121</v>
      </c>
      <c r="P6" t="s">
        <v>108</v>
      </c>
      <c r="Q6" t="s">
        <v>109</v>
      </c>
      <c r="R6" t="s">
        <v>155</v>
      </c>
      <c r="S6" t="s">
        <v>155</v>
      </c>
      <c r="T6" t="s">
        <v>156</v>
      </c>
      <c r="U6" t="s">
        <v>130</v>
      </c>
      <c r="W6" t="s">
        <v>111</v>
      </c>
      <c r="X6" t="s">
        <v>111</v>
      </c>
      <c r="Y6" t="s">
        <v>111</v>
      </c>
      <c r="AB6" t="s">
        <v>111</v>
      </c>
      <c r="AM6" s="5">
        <v>44535</v>
      </c>
      <c r="AN6" s="5">
        <v>44536</v>
      </c>
      <c r="AO6" s="7">
        <v>44536.44630787037</v>
      </c>
      <c r="AP6" s="5">
        <v>44537</v>
      </c>
      <c r="AR6" t="s">
        <v>113</v>
      </c>
      <c r="AS6" t="s">
        <v>113</v>
      </c>
      <c r="AT6" t="s">
        <v>113</v>
      </c>
      <c r="AU6" t="s">
        <v>113</v>
      </c>
      <c r="AV6" t="s">
        <v>113</v>
      </c>
      <c r="AW6" t="s">
        <v>113</v>
      </c>
      <c r="AX6" s="5">
        <v>44565</v>
      </c>
      <c r="AY6">
        <v>20</v>
      </c>
      <c r="BA6" t="s">
        <v>113</v>
      </c>
      <c r="BB6" s="7">
        <v>44536.50372685185</v>
      </c>
      <c r="BC6" t="s">
        <v>113</v>
      </c>
      <c r="BD6">
        <v>1</v>
      </c>
      <c r="BE6">
        <v>0</v>
      </c>
      <c r="BF6" t="s">
        <v>114</v>
      </c>
      <c r="BG6" t="s">
        <v>10</v>
      </c>
      <c r="BH6" s="5">
        <v>44539</v>
      </c>
      <c r="BI6">
        <v>1</v>
      </c>
      <c r="BJ6">
        <v>0</v>
      </c>
      <c r="BK6" t="s">
        <v>157</v>
      </c>
      <c r="BL6" t="s">
        <v>157</v>
      </c>
      <c r="BM6" t="s">
        <v>122</v>
      </c>
      <c r="BN6" t="s">
        <v>122</v>
      </c>
      <c r="BO6" t="s">
        <v>123</v>
      </c>
      <c r="BP6" t="s">
        <v>154</v>
      </c>
      <c r="BQ6" t="s">
        <v>115</v>
      </c>
      <c r="BR6" t="s">
        <v>124</v>
      </c>
      <c r="BS6" t="s">
        <v>158</v>
      </c>
      <c r="BT6">
        <v>1030549158</v>
      </c>
      <c r="BV6" t="s">
        <v>159</v>
      </c>
      <c r="BW6">
        <v>3002945589</v>
      </c>
      <c r="BX6">
        <v>3002945589</v>
      </c>
      <c r="BZ6" t="s">
        <v>151</v>
      </c>
      <c r="CA6" t="s">
        <v>160</v>
      </c>
      <c r="CB6" t="s">
        <v>161</v>
      </c>
      <c r="CC6">
        <v>3</v>
      </c>
      <c r="CD6" t="s">
        <v>111</v>
      </c>
      <c r="CE6" t="s">
        <v>112</v>
      </c>
      <c r="CF6" t="s">
        <v>162</v>
      </c>
      <c r="CG6" t="s">
        <v>101</v>
      </c>
      <c r="CH6">
        <v>1</v>
      </c>
      <c r="CI6" t="s">
        <v>116</v>
      </c>
      <c r="CJ6" t="s">
        <v>125</v>
      </c>
      <c r="CL6" t="s">
        <v>126</v>
      </c>
      <c r="CM6" t="s">
        <v>117</v>
      </c>
      <c r="CN6" t="s">
        <v>113</v>
      </c>
      <c r="CO6" t="s">
        <v>118</v>
      </c>
      <c r="CP6" t="s">
        <v>119</v>
      </c>
      <c r="CQ6" t="s">
        <v>120</v>
      </c>
    </row>
    <row r="7" spans="1:102">
      <c r="CX7" s="6"/>
    </row>
    <row r="10" spans="1:102" ht="60.75" customHeight="1">
      <c r="A10" s="3" t="s">
        <v>139</v>
      </c>
      <c r="B10" s="3" t="s">
        <v>140</v>
      </c>
      <c r="C10" s="3" t="s">
        <v>141</v>
      </c>
      <c r="D10" s="3" t="s">
        <v>142</v>
      </c>
      <c r="E10" s="3" t="s">
        <v>143</v>
      </c>
      <c r="F10" s="3" t="s">
        <v>144</v>
      </c>
      <c r="G10" s="3" t="s">
        <v>145</v>
      </c>
      <c r="H10" s="3" t="s">
        <v>146</v>
      </c>
    </row>
    <row r="11" spans="1:102" ht="15" customHeight="1">
      <c r="A11">
        <f>+B2</f>
        <v>4200732021</v>
      </c>
    </row>
    <row r="12" spans="1:102" ht="15" customHeight="1">
      <c r="A12">
        <f t="shared" ref="A12:A15" si="0">+B3</f>
        <v>4139692021</v>
      </c>
    </row>
    <row r="13" spans="1:102" ht="15" customHeight="1">
      <c r="A13">
        <f t="shared" si="0"/>
        <v>4139572021</v>
      </c>
    </row>
    <row r="14" spans="1:102" ht="15" customHeight="1">
      <c r="A14">
        <f t="shared" si="0"/>
        <v>4137232021</v>
      </c>
    </row>
    <row r="15" spans="1:102" ht="15" customHeight="1">
      <c r="A15">
        <f t="shared" si="0"/>
        <v>3941242021</v>
      </c>
    </row>
    <row r="19" spans="1:8" ht="15" customHeight="1">
      <c r="A19" s="63" t="s">
        <v>147</v>
      </c>
      <c r="B19" s="63" t="s">
        <v>5</v>
      </c>
      <c r="C19" s="63" t="s">
        <v>13</v>
      </c>
      <c r="D19" s="63" t="s">
        <v>14</v>
      </c>
      <c r="E19" s="63" t="s">
        <v>16</v>
      </c>
      <c r="F19" s="63" t="s">
        <v>18</v>
      </c>
      <c r="G19" s="63" t="s">
        <v>54</v>
      </c>
      <c r="H19" s="63" t="s">
        <v>93</v>
      </c>
    </row>
    <row r="20" spans="1:8" ht="15" customHeight="1">
      <c r="A20">
        <v>3941242021</v>
      </c>
      <c r="B20" t="s">
        <v>103</v>
      </c>
      <c r="C20" t="s">
        <v>121</v>
      </c>
      <c r="D20" t="s">
        <v>108</v>
      </c>
      <c r="E20" t="s">
        <v>155</v>
      </c>
      <c r="F20" t="s">
        <v>156</v>
      </c>
      <c r="G20">
        <v>1</v>
      </c>
      <c r="H20" t="s">
        <v>120</v>
      </c>
    </row>
    <row r="21" spans="1:8" ht="15" customHeight="1">
      <c r="A21">
        <v>4137232021</v>
      </c>
      <c r="B21" t="s">
        <v>103</v>
      </c>
      <c r="C21" t="s">
        <v>121</v>
      </c>
      <c r="D21" t="s">
        <v>108</v>
      </c>
      <c r="E21" t="s">
        <v>150</v>
      </c>
      <c r="F21" t="s">
        <v>163</v>
      </c>
      <c r="G21">
        <v>1</v>
      </c>
      <c r="H21" t="s">
        <v>152</v>
      </c>
    </row>
    <row r="22" spans="1:8" ht="15" customHeight="1">
      <c r="A22">
        <v>4139572021</v>
      </c>
      <c r="B22" t="s">
        <v>103</v>
      </c>
      <c r="C22" t="s">
        <v>121</v>
      </c>
      <c r="D22" t="s">
        <v>108</v>
      </c>
      <c r="E22" t="s">
        <v>155</v>
      </c>
      <c r="F22" t="s">
        <v>172</v>
      </c>
      <c r="G22">
        <v>1</v>
      </c>
      <c r="H22" t="s">
        <v>120</v>
      </c>
    </row>
    <row r="23" spans="1:8" ht="15" customHeight="1">
      <c r="A23">
        <v>4139692021</v>
      </c>
      <c r="B23" t="s">
        <v>103</v>
      </c>
      <c r="C23" t="s">
        <v>121</v>
      </c>
      <c r="D23" t="s">
        <v>108</v>
      </c>
      <c r="E23" t="s">
        <v>155</v>
      </c>
      <c r="F23" t="s">
        <v>172</v>
      </c>
      <c r="G23">
        <v>1</v>
      </c>
      <c r="H23" t="s">
        <v>120</v>
      </c>
    </row>
    <row r="24" spans="1:8" ht="15" customHeight="1">
      <c r="A24">
        <v>4200732021</v>
      </c>
      <c r="B24" t="s">
        <v>103</v>
      </c>
      <c r="C24" t="s">
        <v>121</v>
      </c>
      <c r="D24" t="s">
        <v>108</v>
      </c>
      <c r="E24" t="s">
        <v>129</v>
      </c>
      <c r="F24" t="s">
        <v>181</v>
      </c>
      <c r="G24">
        <v>1</v>
      </c>
      <c r="H24" t="s">
        <v>120</v>
      </c>
    </row>
  </sheetData>
  <autoFilter ref="CW1:CX4" xr:uid="{22DB8543-7F9A-43A4-94DB-3B9BDEACEBAD}"/>
  <pageMargins left="0.7" right="0.7" top="0.75" bottom="0.75" header="0.3" footer="0.3"/>
  <pageSetup orientation="portrait"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Portada</vt:lpstr>
      <vt:lpstr>base Solicitudes de Información</vt:lpstr>
      <vt:lpstr>solc. acc.info.enero</vt:lpstr>
      <vt:lpstr>Comentario</vt:lpstr>
      <vt:lpstr>Análisis</vt:lpstr>
      <vt:lpstr>plantilla formula</vt:lpstr>
      <vt:lpstr>datos adicionales</vt:lpstr>
      <vt:lpstr>Solicitudes de acceso a la info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Zulma Yasmin Lopez Vasquez</dc:creator>
  <cp:keywords/>
  <dc:description/>
  <cp:lastModifiedBy>Paula Alejandra Martinez Calderon</cp:lastModifiedBy>
  <cp:revision/>
  <dcterms:created xsi:type="dcterms:W3CDTF">2019-02-04T13:33:26Z</dcterms:created>
  <dcterms:modified xsi:type="dcterms:W3CDTF">2024-06-07T16:14:47Z</dcterms:modified>
  <cp:category/>
  <cp:contentStatus/>
</cp:coreProperties>
</file>