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mc:AlternateContent xmlns:mc="http://schemas.openxmlformats.org/markup-compatibility/2006">
    <mc:Choice Requires="x15">
      <x15ac:absPath xmlns:x15ac="http://schemas.microsoft.com/office/spreadsheetml/2010/11/ac" url="C:\Users\Pmartinez\Downloads\"/>
    </mc:Choice>
  </mc:AlternateContent>
  <xr:revisionPtr revIDLastSave="0" documentId="13_ncr:1_{DB324A40-1BEA-485B-A91F-A5EF46F4D89B}" xr6:coauthVersionLast="36" xr6:coauthVersionMax="47" xr10:uidLastSave="{00000000-0000-0000-0000-000000000000}"/>
  <bookViews>
    <workbookView showHorizontalScroll="0" showVerticalScroll="0" showSheetTabs="0" xWindow="0" yWindow="0" windowWidth="24000" windowHeight="10095" tabRatio="874" xr2:uid="{00000000-000D-0000-FFFF-FFFF00000000}"/>
  </bookViews>
  <sheets>
    <sheet name="Portada" sheetId="32" r:id="rId1"/>
    <sheet name="base Solicitudes de Información" sheetId="30" r:id="rId2"/>
    <sheet name="solc. acc.info.juni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10" r:id="rId14"/>
    <pivotCache cacheId="11" r:id="rId15"/>
    <pivotCache cacheId="12" r:id="rId1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35" l="1"/>
  <c r="L5" i="38" l="1"/>
  <c r="K5" i="38"/>
  <c r="Q5" i="38" l="1"/>
  <c r="M5" i="38"/>
  <c r="P5" i="38" s="1"/>
  <c r="F22" i="35"/>
  <c r="D22" i="35"/>
  <c r="N6" i="38"/>
  <c r="G22" i="35"/>
  <c r="H20" i="30"/>
  <c r="G20" i="30"/>
  <c r="L6" i="38"/>
  <c r="Q6" i="38" l="1"/>
  <c r="F20" i="30"/>
  <c r="E20" i="30"/>
  <c r="D20" i="30"/>
  <c r="C20" i="30"/>
  <c r="B20" i="30"/>
  <c r="C22" i="35" s="1"/>
  <c r="E22" i="35" l="1"/>
  <c r="K6" i="38" l="1"/>
  <c r="M6" i="38" l="1"/>
  <c r="P6" i="38" s="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<sst xmlns="http://schemas.openxmlformats.org/spreadsheetml/2006/main" count="654" uniqueCount="243">
  <si>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</si>
  <si>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</si>
  <si>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</si>
  <si>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</si>
  <si>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</si>
  <si>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</si>
  <si>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</si>
  <si>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</si>
  <si>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</si>
  <si>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</si>
  <si>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</si>
  <si>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</si>
  <si>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</si>
  <si>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</si>
  <si>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</si>
  <si>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</si>
  <si>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</si>
  <si>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</si>
  <si>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</si>
  <si>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</si>
  <si>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</si>
  <si>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</si>
  <si>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</si>
  <si>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</si>
  <si>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</si>
  <si>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</si>
  <si>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</si>
  <si>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</si>
  <si>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</si>
  <si>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</si>
  <si>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</si>
  <si>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</si>
  <si>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</si>
  <si>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</si>
  <si>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</si>
  <si>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</si>
  <si>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</si>
  <si>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</si>
  <si>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</si>
  <si>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</si>
  <si>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</si>
  <si>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</si>
  <si>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</si>
  <si>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</si>
  <si>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</si>
  <si>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</si>
  <si>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</si>
  <si>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</si>
  <si>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</si>
  <si>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</si>
  <si>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</si>
  <si>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</si>
  <si>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</si>
  <si>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</si>
  <si>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</si>
  <si>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</si>
  <si>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</si>
  <si>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</si>
  <si>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</si>
  <si>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</si>
  <si>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</si>
  <si>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</si>
  <si>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</si>
  <si>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</si>
  <si>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</si>
  <si>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</si>
  <si>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</si>
  <si>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</si>
  <si>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</si>
  <si>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</si>
  <si>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</si>
  <si>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</si>
  <si>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</si>
  <si>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</si>
  <si>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</si>
  <si>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</si>
  <si>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</si>
  <si>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</si>
  <si>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</si>
  <si>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</si>
  <si>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</si>
  <si>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</si>
  <si>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</si>
  <si>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</si>
  <si>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</si>
  <si>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</si>
  <si>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</si>
  <si>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</si>
  <si>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</si>
  <si>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</si>
  <si>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</si>
  <si>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</si>
  <si>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</si>
  <si>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</si>
  <si>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</si>
  <si>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</si>
  <si>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</si>
  <si>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</si>
  <si>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</si>
  <si>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</si>
  <si>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</si>
  <si>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</si>
  <si>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</si>
  <si>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</si>
  <si>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</si>
  <si>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</si>
  <si>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</si>
  <si>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</si>
  <si>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</si>
  <si>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</si>
  <si>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</si>
  <si>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</si>
  <si>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</si>
  <si>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</si>
  <si>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</si>
  <si>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</si>
  <si>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</si>
  <si>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</si>
  <si>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</si>
  <si>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</si>
  <si>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</si>
  <si>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</si>
  <si>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</si>
  <si>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</si>
  <si>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</si>
  <si>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</si>
  <si>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</si>
  <si>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</si>
  <si>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</si>
  <si>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</si>
  <si>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</si>
  <si>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</si>
  <si>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</si>
  <si>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</si>
  <si>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</si>
  <si>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</si>
  <si>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</si>
  <si>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</si>
  <si>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</si>
  <si>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</si>
  <si>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</si>
  <si>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</si>
  <si>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</si>
  <si>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</si>
  <si>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</si>
  <si>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</si>
  <si>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</si>
  <si>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</si>
  <si>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</si>
  <si>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</si>
  <si>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</si>
  <si>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</si>
  <si>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</si>
  <si>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</si>
  <si>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</si>
  <si>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</si>
  <si>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</si>
  <si>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</si>
  <si>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</si>
  <si>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</si>
  <si>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</si>
  <si>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</si>
  <si>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</si>
  <si>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</si>
  <si>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</si>
  <si>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</si>
  <si>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</si>
  <si>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</si>
  <si>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</si>
  <si>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</si>
  <si>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</si>
  <si>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</si>
  <si>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</si>
  <si>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</si>
  <si>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</si>
  <si>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</si>
  <si>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</si>
  <si>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</si>
  <si>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</si>
  <si>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</si>
  <si>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</si>
  <si>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</si>
  <si>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</si>
  <si>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</si>
  <si>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</si>
  <si>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</si>
  <si>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</si>
  <si>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</si>
  <si>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</si>
  <si>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</si>
  <si>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</si>
  <si>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</si>
  <si>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</si>
  <si>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</si>
  <si>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</si>
  <si>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</si>
  <si>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t>Cálculo Fórmula</t>
    </r>
    <r>
      <rPr>
        <b/>
        <sz val="9"/>
        <color rgb="FFFF0000"/>
        <rFont val="Segoe UI"/>
        <family val="2"/>
      </rPr>
      <t xml:space="preserve">
F.Asig/F.resp G/H</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</si>
  <si>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</si>
  <si>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</si>
  <si>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</si>
  <si>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</si>
  <si>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</si>
  <si>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</si>
  <si>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</si>
  <si>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</si>
  <si>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</si>
  <si>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</si>
  <si>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</si>
  <si>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</si>
  <si>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</si>
  <si>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</si>
  <si>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</si>
  <si>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</si>
  <si>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</si>
  <si>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Cuenta de Estado petición final
Estado de la petición en el último día  del mes</t>
  </si>
  <si>
    <t>PARA EL ANALISIS</t>
  </si>
  <si>
    <t>Solucionado - Por respuesta definitiva</t>
  </si>
  <si>
    <t>Columna1</t>
  </si>
  <si>
    <t>Columna2</t>
  </si>
  <si>
    <t>festivos 2024</t>
  </si>
  <si>
    <t>datos para comentario</t>
  </si>
  <si>
    <t>datos para análisis</t>
  </si>
  <si>
    <t>Excluir2</t>
  </si>
  <si>
    <t>Se trasladó por competencia, a la Secretaria Distrital de Gobierno -Alcaldia Local  Instituto de Desarrollo Urbano-IDU  para que procedan de conformidad con sus competencias</t>
  </si>
  <si>
    <t/>
  </si>
  <si>
    <t>No brinda informacion</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</si>
  <si>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</si>
  <si>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</si>
  <si>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</si>
  <si>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t>Q</t>
  </si>
  <si>
    <r>
      <rPr>
        <b/>
        <sz val="11"/>
        <color theme="1"/>
        <rFont val="Calibri"/>
        <family val="2"/>
        <scheme val="minor"/>
      </rPr>
      <t xml:space="preserve">Fecha de Elaboración </t>
    </r>
    <r>
      <rPr>
        <sz val="11"/>
        <color theme="1"/>
        <rFont val="Calibri"/>
        <family val="2"/>
        <scheme val="minor"/>
      </rPr>
      <t>07 de junio del 2024</t>
    </r>
    <r>
      <rPr>
        <b/>
        <sz val="11"/>
        <color theme="1"/>
        <rFont val="Calibri"/>
        <family val="2"/>
        <scheme val="minor"/>
      </rPr>
      <t xml:space="preserve"> fecha de revisión y ajuste:</t>
    </r>
    <r>
      <rPr>
        <sz val="11"/>
        <color theme="1"/>
        <rFont val="Calibri"/>
        <family val="2"/>
        <scheme val="minor"/>
      </rPr>
      <t xml:space="preserve"> 15 de mayo del 2024</t>
    </r>
  </si>
  <si>
    <t>Junio 2024</t>
  </si>
  <si>
    <r>
      <rPr>
        <b/>
        <sz val="14"/>
        <color theme="1"/>
        <rFont val="Calibri"/>
        <family val="2"/>
        <scheme val="minor"/>
      </rPr>
      <t>REPORTE  GESTIÓN DE PETICIONES</t>
    </r>
    <r>
      <rPr>
        <sz val="11"/>
        <color theme="1"/>
        <rFont val="Calibri"/>
        <family val="2"/>
        <scheme val="minor"/>
      </rPr>
      <t xml:space="preserve">
Fecha:  2024-06-01    a   2024-06-30
Estado de Petición:  Al Periodo
</t>
    </r>
  </si>
  <si>
    <t>DERECHO DE PETICION CIUDADANA SOBRE ELEMENTOS FISICOS UTILIZADOS EN SEGURIDAD</t>
  </si>
  <si>
    <t xml:space="preserve">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</si>
  <si>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FERNANDO LEON TAMAYO ARBOLEDA</t>
  </si>
  <si>
    <t>investigacionderechouniandes@gmail.com</t>
  </si>
  <si>
    <t>SECRETARIA MOVILIDAD</t>
  </si>
  <si>
    <t>Reciba un cordial saludo  apreciado Ciudadano(a) Una vez analizada su peticion y de acuerdo con el articulo 21 de la Ley 1755 de 2015  trasladamos su caso a la Secretaria de Movilidad  para que proceda de conformidad con sus competencias. Igualmente le i</t>
  </si>
  <si>
    <t>Se trasladó por competencia, a la Secretaria de Movilidad  para que procedan de conformidad con sus competencias</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</si>
  <si>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junio del 2024,</t>
    </r>
    <r>
      <rPr>
        <sz val="12"/>
        <color theme="1"/>
        <rFont val="Museo Sans 300"/>
        <family val="3"/>
      </rPr>
      <t xml:space="preserve"> así:</t>
    </r>
  </si>
  <si>
    <t>El estado en el cual se encuentran las solicitudes clasificadas como de acceso a la información, es el que se detalla a continuación:
► Uno  (01)  Trasladada a la fecha del reporte.</t>
  </si>
  <si>
    <r>
      <t xml:space="preserve">Durante el mes de </t>
    </r>
    <r>
      <rPr>
        <b/>
        <sz val="12"/>
        <rFont val="Museo Sans 300"/>
      </rPr>
      <t>junio de 2024</t>
    </r>
    <r>
      <rPr>
        <sz val="12"/>
        <rFont val="Museo Sans 300"/>
        <family val="3"/>
      </rPr>
      <t>, se recibió</t>
    </r>
    <r>
      <rPr>
        <b/>
        <sz val="12"/>
        <rFont val="Museo Sans 300"/>
        <family val="3"/>
      </rPr>
      <t xml:space="preserve"> una (01) solicitudes</t>
    </r>
    <r>
      <rPr>
        <sz val="12"/>
        <rFont val="Museo Sans 300"/>
        <family val="3"/>
      </rPr>
      <t xml:space="preserve"> clasificadas como de acceso a la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</si>
</sst>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7">
    <font>
      <sz val="11"/>
      <color theme="1"/>
      <name val="Calibri"/>
      <family val="2"/>
      <scheme val="minor"/>
    </font>
    <font>
      <b/>
      <sz val="11"/>
      <color theme="0"/>
      <name val="Calibri"/>
      <family val="2"/>
      <scheme val="minor"/>
    </font>
    <font>
      <sz val="11"/>
      <color theme="0"/>
      <name val="Calibri"/>
      <family val="2"/>
      <scheme val="minor"/>
    </font>
    <font>
      <b/>
      <sz val="11"/>
      <color theme="0"/>
      <name val="Museo Sans 300"/>
      <family val="3"/>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s>
  <cellStyleXfs count="109">
    <xf numFmtId="0" fontId="0" fillId="0" borderId="0"/>
    <xf numFmtId="0" fontId="13" fillId="0" borderId="5" applyNumberFormat="0" applyFill="0" applyAlignment="0" applyProtection="0"/>
    <xf numFmtId="0" fontId="40" fillId="0" borderId="0" applyNumberFormat="0" applyFill="0" applyBorder="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9" borderId="0" applyNumberFormat="0" applyBorder="0" applyAlignment="0" applyProtection="0"/>
    <xf numFmtId="0" fontId="46" fillId="11" borderId="13" applyNumberFormat="0" applyAlignment="0" applyProtection="0"/>
    <xf numFmtId="0" fontId="47" fillId="12" borderId="14" applyNumberFormat="0" applyAlignment="0" applyProtection="0"/>
    <xf numFmtId="0" fontId="48" fillId="12" borderId="13" applyNumberFormat="0" applyAlignment="0" applyProtection="0"/>
    <xf numFmtId="0" fontId="49" fillId="0" borderId="15" applyNumberFormat="0" applyFill="0" applyAlignment="0" applyProtection="0"/>
    <xf numFmtId="0" fontId="1" fillId="13" borderId="16" applyNumberFormat="0" applyAlignment="0" applyProtection="0"/>
    <xf numFmtId="0" fontId="50" fillId="0" borderId="0" applyNumberFormat="0" applyFill="0" applyBorder="0" applyAlignment="0" applyProtection="0"/>
    <xf numFmtId="0" fontId="39" fillId="14" borderId="17" applyNumberFormat="0" applyFont="0" applyAlignment="0" applyProtection="0"/>
    <xf numFmtId="0" fontId="51" fillId="0" borderId="0" applyNumberFormat="0" applyFill="0" applyBorder="0" applyAlignment="0" applyProtection="0"/>
    <xf numFmtId="0" fontId="33" fillId="0" borderId="18" applyNumberFormat="0" applyFill="0" applyAlignment="0" applyProtection="0"/>
    <xf numFmtId="0" fontId="2"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2" fillId="35"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5" fillId="10" borderId="0" applyNumberFormat="0" applyBorder="0" applyAlignment="0" applyProtection="0"/>
    <xf numFmtId="0" fontId="39" fillId="18" borderId="0" applyNumberFormat="0" applyBorder="0" applyAlignment="0" applyProtection="0"/>
    <xf numFmtId="0" fontId="54" fillId="0" borderId="0"/>
    <xf numFmtId="0" fontId="39" fillId="22" borderId="0" applyNumberFormat="0" applyBorder="0" applyAlignment="0" applyProtection="0"/>
    <xf numFmtId="0" fontId="39" fillId="26" borderId="0" applyNumberFormat="0" applyBorder="0" applyAlignment="0" applyProtection="0"/>
    <xf numFmtId="0" fontId="39" fillId="30" borderId="0" applyNumberFormat="0" applyBorder="0" applyAlignment="0" applyProtection="0"/>
    <xf numFmtId="0" fontId="39" fillId="34" borderId="0" applyNumberFormat="0" applyBorder="0" applyAlignment="0" applyProtection="0"/>
    <xf numFmtId="0" fontId="39" fillId="38"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4" fillId="0" borderId="0"/>
    <xf numFmtId="0" fontId="54" fillId="0" borderId="0"/>
    <xf numFmtId="0" fontId="54" fillId="0" borderId="0"/>
    <xf numFmtId="0" fontId="55" fillId="0" borderId="0" applyNumberFormat="0" applyFill="0" applyBorder="0" applyAlignment="0" applyProtection="0"/>
    <xf numFmtId="0" fontId="56" fillId="0" borderId="0"/>
    <xf numFmtId="0" fontId="54" fillId="0" borderId="0"/>
    <xf numFmtId="0" fontId="55" fillId="0" borderId="0" applyNumberFormat="0" applyFill="0" applyBorder="0" applyAlignment="0" applyProtection="0"/>
    <xf numFmtId="0" fontId="54" fillId="0" borderId="0"/>
    <xf numFmtId="0" fontId="54" fillId="0" borderId="0"/>
    <xf numFmtId="9" fontId="54" fillId="0" borderId="0" applyFont="0" applyFill="0" applyBorder="0" applyAlignment="0" applyProtection="0"/>
    <xf numFmtId="0" fontId="54" fillId="0" borderId="0"/>
    <xf numFmtId="0" fontId="39" fillId="0" borderId="0"/>
    <xf numFmtId="0" fontId="39" fillId="0" borderId="0"/>
    <xf numFmtId="0" fontId="53" fillId="0" borderId="0" applyNumberFormat="0" applyFill="0" applyBorder="0" applyAlignment="0" applyProtection="0"/>
    <xf numFmtId="0" fontId="54" fillId="0" borderId="0"/>
    <xf numFmtId="0" fontId="54" fillId="0" borderId="0"/>
    <xf numFmtId="0" fontId="54" fillId="0" borderId="0"/>
    <xf numFmtId="0" fontId="54" fillId="0" borderId="0"/>
    <xf numFmtId="0" fontId="57" fillId="0" borderId="0"/>
    <xf numFmtId="0" fontId="54" fillId="0" borderId="0"/>
    <xf numFmtId="0" fontId="39" fillId="0" borderId="0"/>
    <xf numFmtId="0" fontId="54" fillId="0" borderId="0"/>
    <xf numFmtId="0" fontId="53" fillId="0" borderId="0" applyNumberForma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4" fillId="0" borderId="0"/>
    <xf numFmtId="0" fontId="54" fillId="0" borderId="0"/>
    <xf numFmtId="0" fontId="56" fillId="0" borderId="0"/>
    <xf numFmtId="0" fontId="55"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6" fillId="0" borderId="0"/>
    <xf numFmtId="0" fontId="39" fillId="0" borderId="0"/>
    <xf numFmtId="0" fontId="54" fillId="0" borderId="0"/>
    <xf numFmtId="0" fontId="54" fillId="0" borderId="0"/>
    <xf numFmtId="0" fontId="55" fillId="0" borderId="0" applyNumberFormat="0" applyFill="0" applyBorder="0" applyAlignment="0" applyProtection="0"/>
    <xf numFmtId="0" fontId="54" fillId="0" borderId="0"/>
    <xf numFmtId="0" fontId="39"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cellStyleXfs>
  <cellXfs count="110">
    <xf numFmtId="0" fontId="0" fillId="0" borderId="0" xfId="0"/>
    <xf numFmtId="0" fontId="0" fillId="0" borderId="0" xfId="0" applyAlignment="1">
      <alignment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9"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1" applyFont="1" applyFill="1" applyBorder="1"/>
    <xf numFmtId="0" fontId="16" fillId="3" borderId="0" xfId="0" applyFont="1" applyFill="1"/>
    <xf numFmtId="0" fontId="21" fillId="3" borderId="0" xfId="0" applyFont="1" applyFill="1" applyAlignment="1">
      <alignment horizontal="center" vertical="center" wrapText="1"/>
    </xf>
    <xf numFmtId="0" fontId="20" fillId="3" borderId="0" xfId="0" applyFont="1" applyFill="1" applyAlignment="1">
      <alignment horizontal="center" vertical="center" wrapText="1"/>
    </xf>
    <xf numFmtId="0" fontId="11" fillId="0" borderId="1" xfId="0" applyFont="1" applyBorder="1" applyAlignment="1">
      <alignment horizontal="center" vertical="center" wrapText="1"/>
    </xf>
    <xf numFmtId="0" fontId="25" fillId="0" borderId="0" xfId="0" applyFont="1"/>
    <xf numFmtId="0" fontId="0" fillId="0" borderId="0" xfId="0" applyAlignment="1">
      <alignment horizontal="justify" vertical="center"/>
    </xf>
    <xf numFmtId="1" fontId="11" fillId="0" borderId="1" xfId="0" applyNumberFormat="1" applyFont="1" applyBorder="1" applyAlignment="1">
      <alignment horizontal="center" vertical="center" wrapText="1"/>
    </xf>
    <xf numFmtId="0" fontId="0" fillId="4" borderId="0" xfId="0"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4" fillId="3" borderId="6" xfId="0" applyFont="1" applyFill="1" applyBorder="1" applyAlignment="1">
      <alignment horizontal="center" vertical="top" wrapText="1"/>
    </xf>
    <xf numFmtId="0" fontId="14"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9" fillId="3" borderId="0" xfId="0" applyNumberFormat="1" applyFont="1" applyFill="1" applyAlignment="1">
      <alignment horizontal="center" vertical="center" wrapText="1"/>
    </xf>
    <xf numFmtId="0" fontId="0" fillId="3" borderId="0" xfId="0"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vertical="center"/>
    </xf>
    <xf numFmtId="0" fontId="0" fillId="0" borderId="0" xfId="0" applyAlignment="1">
      <alignment horizontal="right"/>
    </xf>
    <xf numFmtId="14" fontId="16" fillId="3" borderId="0" xfId="0" applyNumberFormat="1" applyFont="1" applyFill="1"/>
    <xf numFmtId="0" fontId="16" fillId="3" borderId="0" xfId="0" applyFont="1" applyFill="1" applyAlignment="1">
      <alignment horizontal="center" vertical="center"/>
    </xf>
    <xf numFmtId="0" fontId="17" fillId="3" borderId="1" xfId="0" applyFont="1" applyFill="1" applyBorder="1" applyAlignment="1">
      <alignment horizontal="center" vertical="center" wrapText="1"/>
    </xf>
    <xf numFmtId="14" fontId="33" fillId="5" borderId="1" xfId="0" applyNumberFormat="1" applyFont="1" applyFill="1" applyBorder="1" applyAlignment="1">
      <alignment horizontal="center" vertical="center"/>
    </xf>
    <xf numFmtId="0" fontId="17" fillId="3" borderId="0" xfId="0" applyFont="1" applyFill="1" applyAlignment="1">
      <alignment horizontal="center" vertical="center" wrapText="1"/>
    </xf>
    <xf numFmtId="1"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5" fillId="3"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1" fillId="2" borderId="10" xfId="0"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14" fontId="32" fillId="2" borderId="10"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0" borderId="0" xfId="0" pivotButton="1" applyAlignment="1">
      <alignment wrapText="1"/>
    </xf>
    <xf numFmtId="0" fontId="59" fillId="0" borderId="0" xfId="0" applyFont="1"/>
    <xf numFmtId="0" fontId="0" fillId="6" borderId="0" xfId="0" applyFill="1"/>
    <xf numFmtId="0" fontId="0" fillId="0" borderId="0" xfId="0" pivotButton="1"/>
    <xf numFmtId="0" fontId="60"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4" fillId="0" borderId="0" xfId="0" applyNumberFormat="1" applyFont="1" applyAlignment="1">
      <alignment horizontal="right"/>
    </xf>
    <xf numFmtId="0" fontId="11" fillId="3" borderId="1" xfId="0" applyFont="1" applyFill="1" applyBorder="1" applyAlignment="1">
      <alignment horizontal="justify" vertical="center"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justify" vertical="center" wrapText="1"/>
    </xf>
    <xf numFmtId="0" fontId="0" fillId="0" borderId="0" xfId="0" applyAlignment="1">
      <alignment horizontal="center" vertical="center" wrapText="1"/>
    </xf>
    <xf numFmtId="0" fontId="0" fillId="0" borderId="0" xfId="0" pivotButton="1" applyAlignment="1">
      <alignment horizontal="center" vertical="center" wrapText="1"/>
    </xf>
    <xf numFmtId="0" fontId="61" fillId="0" borderId="0" xfId="0" applyFont="1" applyAlignment="1">
      <alignment vertical="center" wrapText="1"/>
    </xf>
    <xf numFmtId="0" fontId="33" fillId="0" borderId="0" xfId="0" applyFont="1"/>
    <xf numFmtId="14" fontId="33" fillId="0" borderId="0" xfId="0" applyNumberFormat="1" applyFont="1"/>
    <xf numFmtId="0" fontId="33" fillId="7" borderId="0" xfId="0" applyFont="1" applyFill="1"/>
    <xf numFmtId="0" fontId="0" fillId="0" borderId="1" xfId="0" applyBorder="1" applyAlignment="1">
      <alignment vertical="center" wrapText="1"/>
    </xf>
    <xf numFmtId="0" fontId="0" fillId="0" borderId="1" xfId="0" applyBorder="1" applyAlignment="1">
      <alignment wrapText="1"/>
    </xf>
    <xf numFmtId="0" fontId="4" fillId="0" borderId="0" xfId="0" applyFont="1" applyAlignment="1">
      <alignment horizontal="justify" vertical="center" wrapText="1"/>
    </xf>
    <xf numFmtId="14" fontId="11" fillId="3" borderId="1" xfId="0" applyNumberFormat="1" applyFont="1" applyFill="1" applyBorder="1" applyAlignment="1">
      <alignment horizontal="center" vertical="center" wrapText="1"/>
    </xf>
    <xf numFmtId="0" fontId="29" fillId="0" borderId="0" xfId="0" applyFont="1" applyAlignment="1">
      <alignment horizontal="justify" vertical="center" wrapText="1"/>
    </xf>
    <xf numFmtId="0" fontId="63" fillId="3" borderId="1" xfId="0" applyFont="1" applyFill="1" applyBorder="1" applyAlignment="1">
      <alignment horizontal="center" vertical="center" wrapText="1"/>
    </xf>
    <xf numFmtId="0" fontId="64" fillId="0" borderId="0" xfId="0" applyFont="1" applyAlignment="1">
      <alignment vertical="center"/>
    </xf>
    <xf numFmtId="0" fontId="65" fillId="0" borderId="0" xfId="0" applyFont="1"/>
    <xf numFmtId="0" fontId="65" fillId="39" borderId="21" xfId="0" applyFont="1" applyFill="1" applyBorder="1" applyAlignment="1">
      <alignment vertical="center" wrapText="1"/>
    </xf>
    <xf numFmtId="0" fontId="66" fillId="39" borderId="21" xfId="0" applyFont="1" applyFill="1" applyBorder="1" applyAlignment="1">
      <alignment horizontal="center" vertical="center" wrapText="1"/>
    </xf>
    <xf numFmtId="0" fontId="0" fillId="0" borderId="0" xfId="0" applyNumberFormat="1" applyAlignment="1">
      <alignment horizontal="center" vertical="center"/>
    </xf>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37" fillId="3" borderId="0" xfId="0" applyFont="1" applyFill="1" applyAlignment="1">
      <alignment horizontal="left" vertical="center"/>
    </xf>
    <xf numFmtId="0" fontId="5" fillId="0" borderId="0" xfId="0" applyFont="1" applyAlignment="1">
      <alignment horizontal="center" vertical="center"/>
    </xf>
    <xf numFmtId="0" fontId="30"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0" borderId="0" xfId="0" applyFont="1" applyAlignment="1">
      <alignment horizontal="left"/>
    </xf>
    <xf numFmtId="0" fontId="29" fillId="0" borderId="0" xfId="0" applyFont="1" applyAlignment="1">
      <alignment horizontal="justify" vertical="center" wrapText="1"/>
    </xf>
    <xf numFmtId="0" fontId="29" fillId="0" borderId="0" xfId="0" applyFont="1" applyAlignment="1">
      <alignment horizontal="justify" vertical="top" wrapText="1"/>
    </xf>
    <xf numFmtId="0" fontId="26" fillId="0" borderId="0" xfId="0" applyFont="1" applyAlignment="1">
      <alignment horizontal="justify" vertical="center" wrapText="1"/>
    </xf>
    <xf numFmtId="0" fontId="6" fillId="4" borderId="0" xfId="0" applyFont="1" applyFill="1" applyAlignment="1">
      <alignment horizontal="left" vertical="center"/>
    </xf>
    <xf numFmtId="0" fontId="11" fillId="0" borderId="0" xfId="0" applyFont="1" applyAlignment="1">
      <alignment horizontal="justify" vertical="center" wrapText="1"/>
    </xf>
    <xf numFmtId="0" fontId="4" fillId="0" borderId="0" xfId="0" applyFont="1" applyAlignment="1">
      <alignment horizontal="justify" vertical="center" wrapText="1"/>
    </xf>
    <xf numFmtId="0" fontId="31" fillId="2" borderId="10" xfId="0" applyFont="1" applyFill="1" applyBorder="1" applyAlignment="1">
      <alignment horizontal="center" vertical="center" wrapText="1"/>
    </xf>
    <xf numFmtId="1" fontId="11" fillId="3" borderId="19" xfId="0" applyNumberFormat="1" applyFont="1" applyFill="1" applyBorder="1" applyAlignment="1">
      <alignment horizontal="center" vertical="center" wrapText="1"/>
    </xf>
    <xf numFmtId="1" fontId="11" fillId="3" borderId="20"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16">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horizont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horizontal="center"/>
    </dxf>
    <dxf>
      <alignment horizontal="center"/>
    </dxf>
    <dxf>
      <alignment vertical="center"/>
    </dxf>
    <dxf>
      <alignment vertical="center"/>
    </dxf>
    <dxf>
      <alignment vertical="center"/>
    </dxf>
    <dxf>
      <alignment wrapText="1"/>
    </dxf>
    <dxf>
      <alignment wrapText="1" indent="0"/>
    </dxf>
    <dxf>
      <alignment wrapText="1" indent="0"/>
    </dxf>
    <dxf>
      <alignment wrapText="1" indent="0"/>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fill>
        <patternFill patternType="solid">
          <fgColor indexed="64"/>
          <bgColor rgb="FFFFFF00"/>
        </patternFill>
      </fill>
    </dxf>
    <dxf>
      <numFmt numFmtId="27" formatCode="d/mm/yyyy\ h:mm"/>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3" formatCode="#,##0"/>
    </dxf>
    <dxf>
      <numFmt numFmtId="3" formatCode="#,##0"/>
    </dxf>
    <dxf>
      <numFmt numFmtId="0" formatCode="General"/>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15"/>
      <tableStyleElement type="firstRowStripe" dxfId="114"/>
      <tableStyleElement type="secondRowStripe" dxfId="113"/>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Comentario!$C$29:$G$29</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Comentario!$C$30:$G$30</c:f>
              <c:numCache>
                <c:formatCode>General</c:formatCode>
                <c:ptCount val="5"/>
                <c:pt idx="0">
                  <c:v>1</c:v>
                </c:pt>
                <c:pt idx="1">
                  <c:v>1</c:v>
                </c:pt>
                <c:pt idx="2">
                  <c:v>0</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16</xdr:col>
      <xdr:colOff>756285</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5" y="232411"/>
          <a:ext cx="11561445" cy="1622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13</xdr:col>
      <xdr:colOff>342900</xdr:colOff>
      <xdr:row>12</xdr:row>
      <xdr:rowOff>81691</xdr:rowOff>
    </xdr:from>
    <xdr:ext cx="2349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9118600" y="2367691"/>
          <a:ext cx="2349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Junio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junio 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3552729</xdr:colOff>
      <xdr:row>9</xdr:row>
      <xdr:rowOff>816920</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4376593" y="2750784"/>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Junio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Junio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54429</xdr:colOff>
      <xdr:row>17</xdr:row>
      <xdr:rowOff>54428</xdr:rowOff>
    </xdr:from>
    <xdr:to>
      <xdr:col>13</xdr:col>
      <xdr:colOff>693965</xdr:colOff>
      <xdr:row>30</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146663</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70788"/>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Junio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477.55235416667"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477.552354282408" createdVersion="8" refreshedVersion="8" minRefreshableVersion="3" recordCount="1" xr:uid="{CFA22173-9D49-42E9-9163-95CA6A3D7647}">
  <cacheSource type="worksheet">
    <worksheetSource name="Tabla18"/>
  </cacheSource>
  <cacheFields count="102">
    <cacheField name="Número petición" numFmtId="0">
      <sharedItems containsSemiMixedTypes="0" containsString="0" containsNumber="1" containsInteger="1" minValue="471202024" maxValue="4909232023" count="42">
        <n v="2971942024"/>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7">
        <s v="Solucionado - Por traslado"/>
        <s v="Solucionado - Por respuesta definitiva" u="1"/>
        <m u="1"/>
        <s v="Solucionado - Por asignacion" u="1"/>
        <s v="Cerrado - Por no competencia" u="1"/>
        <s v="Cancelado - Por no peticion" u="1"/>
        <s v="Por aclarar - por solicitud aclaracion" u="1"/>
      </sharedItems>
    </cacheField>
    <cacheField name="Estado de la petición" numFmtId="0">
      <sharedItems/>
    </cacheField>
    <cacheField name="Asunto" numFmtId="0">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NonDate="0" containsString="0" containsBlank="1"/>
    </cacheField>
    <cacheField name="Longitud de los hechos" numFmtId="0">
      <sharedItems containsNonDate="0" containsString="0" containsBlank="1"/>
    </cacheField>
    <cacheField name="Latitud de los hechos" numFmtId="0">
      <sharedItems containsNonDate="0" containsString="0" containsBlank="1"/>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4-06-12T00:00:00" count="28">
        <d v="2024-06-11T00:00:00"/>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4-06-12T00:00:00" maxDate="2024-06-13T00:00:00"/>
    </cacheField>
    <cacheField name="Fecha asignación" numFmtId="22">
      <sharedItems containsSemiMixedTypes="0" containsNonDate="0" containsDate="1" containsString="0" minDate="2023-08-01T09:54:51" maxDate="2024-06-12T00:00:00" count="34">
        <d v="2024-06-11T00:00:00"/>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4-06-12T00:00:00" maxDate="2024-06-13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4-06-11T00:00:00" maxDate="2024-06-12T00:00:00"/>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22">
      <sharedItems containsSemiMixedTypes="0" containsNonDate="0" containsDate="1" containsString="0" minDate="2024-06-25T00:00:00" maxDate="2024-06-26T00:00:00"/>
    </cacheField>
    <cacheField name="Días para el vencimiento" numFmtId="0">
      <sharedItems containsSemiMixedTypes="0" containsString="0" containsNumber="1" containsInteger="1" minValue="9" maxValue="9"/>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3-08-01T11:08:14" maxDate="2024-06-13T00:00:00" count="33">
        <d v="2024-06-12T00:00:00"/>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22">
      <sharedItems containsSemiMixedTypes="0" containsNonDate="0" containsDate="1" containsString="0" minDate="2023-08-01T16:28:29" maxDate="2024-06-26T00:00:00" count="25">
        <d v="2024-06-25T00:00:00"/>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4">
        <n v="1"/>
        <n v="9" u="1"/>
        <n v="6"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4-06-13T00:00:00" maxDate="2024-06-14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31" longText="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s v="Apreciado ciudadano. En atencion a su peticion con radicado SDQS 2591612024  y radicado DADEP No. 20244000105932  se adjunta respuesta  emitida por la Defensoria del Espacio Publico mediante radicado No. 20241300070311 Cordial saludo" u="1"/>
        <m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acheField>
    <cacheField name="Tipo de peticionario" numFmtId="0">
      <sharedItems/>
    </cacheField>
    <cacheField name="Tipo usuario" numFmtId="0">
      <sharedItems/>
    </cacheField>
    <cacheField name="Login de usuario" numFmtId="0">
      <sharedItems/>
    </cacheField>
    <cacheField name="Tipo de solicitante" numFmtId="0">
      <sharedItems/>
    </cacheField>
    <cacheField name="Tipo de documento" numFmtId="0">
      <sharedItems/>
    </cacheField>
    <cacheField name="Nombre peticionario" numFmtId="0">
      <sharedItems/>
    </cacheField>
    <cacheField name="Número de documento" numFmtId="0">
      <sharedItems containsSemiMixedTypes="0" containsString="0" containsNumber="1" containsInteger="1" minValue="1128404757" maxValue="1128404757"/>
    </cacheField>
    <cacheField name="Condición del ciudadano" numFmtId="0">
      <sharedItems/>
    </cacheField>
    <cacheField name="Correo electrónico peticionario" numFmtId="0">
      <sharedItems/>
    </cacheField>
    <cacheField name="Teléfono fijo peticionario" numFmtId="0">
      <sharedItems containsNonDate="0" containsString="0" containsBlank="1"/>
    </cacheField>
    <cacheField name="Celular peticionario" numFmtId="0">
      <sharedItems containsSemiMixedTypes="0" containsString="0" containsNumber="1" containsInteger="1" minValue="3115490708" maxValue="3115490708"/>
    </cacheField>
    <cacheField name="Dirección residencia peticionario" numFmtId="0">
      <sharedItems containsNonDate="0" containsString="0" containsBlank="1"/>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NonDate="0" containsString="0" containsBlank="1"/>
    </cacheField>
    <cacheField name="Notificación física" numFmtId="0">
      <sharedItems/>
    </cacheField>
    <cacheField name="Notificación electrónica" numFmtId="0">
      <sharedItems/>
    </cacheField>
    <cacheField name="Entidad que recibe" numFmtId="0">
      <sharedItems containsBlank="1" count="9">
        <s v="SECRETARIA MOVILIDAD"/>
        <m u="1"/>
        <s v="SECRETARIA DE GOBIERNO" u="1"/>
        <s v="IDRD" u="1"/>
        <s v="IDU" u="1"/>
        <s v="IDIGER" u="1"/>
        <s v="SECRETARIA DE DESARROLLO ECONOMICO" u="1"/>
        <s v="CATASTRO" u="1"/>
        <s v="IDARTES - INSTITUTO DE LAS ARTES" u="1"/>
      </sharedItems>
    </cacheField>
    <cacheField name="Entidad que traslada" numFmtId="0">
      <sharedItems containsBlank="1" count="2">
        <s v="DEFENSORIA DEL ESPACIO PUBLICO"/>
        <m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acheField>
    <cacheField name="Tipo reporte" numFmtId="0">
      <sharedItems/>
    </cacheField>
    <cacheField name="Tipo reporte por entidad" numFmtId="0">
      <sharedItems containsBlank="1" count="3">
        <s v="GESTIONADO"/>
        <s v="PENDIENTE"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Excluir2"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477.552355092594" createdVersion="8" refreshedVersion="8" minRefreshableVersion="3" recordCount="1" xr:uid="{40CABEFD-558E-4B05-9CAB-5E3C817E4C70}">
  <cacheSource type="worksheet">
    <worksheetSource ref="B19:I20" sheet="base Solicitudes de Información"/>
  </cacheSource>
  <cacheFields count="8">
    <cacheField name="Número petición_x000a_Numero de registro en el Sistema" numFmtId="0">
      <sharedItems containsSemiMixedTypes="0" containsString="0" containsNumber="1" containsInteger="1" minValue="2971942024" maxValue="2971942024"/>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3">
        <s v="Solucionado - Por traslado"/>
        <s v="En tramite - Por asignacion" u="1"/>
        <e v="#REF!" u="1"/>
      </sharedItems>
    </cacheField>
    <cacheField name="Asunto _x000a_Resumen de la solicitud realizada por el ciudadano o resumida por el funcionario" numFmtId="0">
      <sharedItems/>
    </cacheField>
    <cacheField name="Días gestión_x000a_Días calendario transcurridos desde la fecha de inicio de términos hasta el último día del mes" numFmtId="1">
      <sharedItems containsSemiMixedTypes="0" containsString="0" containsNumber="1" containsInteger="1" minValue="1" maxValue="1"/>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En tramite por asignar - trasladar"/>
    <x v="0"/>
    <s v="Solucionado - Por traslado"/>
    <s v="DERECHO DE PETICION CIUDADANA SOBRE ELEMENTOS FISICOS UTILIZADOS EN SEGURIDAD"/>
    <s v="ESTRATEGICO"/>
    <m/>
    <s v="false"/>
    <s v="true"/>
    <s v="false"/>
    <m/>
    <m/>
    <s v="false"/>
    <m/>
    <m/>
    <m/>
    <m/>
    <m/>
    <m/>
    <m/>
    <m/>
    <m/>
    <m/>
    <x v="0"/>
    <d v="2024-06-12T00:00:00"/>
    <x v="0"/>
    <d v="2024-06-12T00:00:00"/>
    <m/>
    <d v="2024-06-11T00:00:00"/>
    <s v=""/>
    <s v=""/>
    <s v=""/>
    <s v=""/>
    <s v=""/>
    <d v="2024-06-25T00:00:00"/>
    <n v="9"/>
    <m/>
    <s v=""/>
    <x v="0"/>
    <x v="0"/>
    <x v="0"/>
    <n v="0"/>
    <s v="Registro para atencion"/>
    <s v="Funcionario"/>
    <d v="2024-06-13T00:00:00"/>
    <n v="2"/>
    <n v="0"/>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x v="0"/>
    <s v="Natural"/>
    <s v="Natural"/>
    <s v="Peticionario Identificado"/>
    <s v="omesa32"/>
    <s v="En nombre propio"/>
    <s v="Cedula de ciudadania"/>
    <s v="FERNANDO LEON TAMAYO ARBOLEDA"/>
    <n v="1128404757"/>
    <s v="No brinda informacion"/>
    <s v="investigacionderechouniandes@gmail.com"/>
    <m/>
    <n v="3115490708"/>
    <m/>
    <m/>
    <m/>
    <m/>
    <m/>
    <s v="false"/>
    <s v="true"/>
    <x v="0"/>
    <x v="0"/>
    <n v="1"/>
    <s v="Recibida"/>
    <s v="Por el ciudadano"/>
    <m/>
    <s v="PERIODO ACTUAL"/>
    <s v="Gestion oportuna (DTL)"/>
    <m/>
    <s v="0-3."/>
    <s v="GESTIONADOS"/>
    <x v="0"/>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n v="2971942024"/>
    <s v="Activo"/>
    <s v="SOLICITUD DE ACCESO A LA INFORMACION"/>
    <s v="En tramite por asignar - trasladar"/>
    <x v="0"/>
    <s v="DERECHO DE PETICION CIUDADANA SOBRE ELEMENTOS FISICOS UTILIZADOS EN SEGURIDAD"/>
    <n v="1"/>
    <s v="GESTIONAD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1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7" firstHeaderRow="1" firstDataRow="1" firstDataCol="10"/>
  <pivotFields count="102">
    <pivotField axis="axisRow" compact="0" outline="0" showAll="0" defaultSubtotal="0">
      <items count="42">
        <item m="1" x="33"/>
        <item m="1" x="36"/>
        <item m="1" x="40"/>
        <item m="1" x="38"/>
        <item m="1" x="39"/>
        <item m="1" x="35"/>
        <item m="1" x="34"/>
        <item m="1" x="37"/>
        <item m="1" x="41"/>
        <item m="1" x="24"/>
        <item m="1" x="25"/>
        <item m="1" x="26"/>
        <item m="1" x="27"/>
        <item m="1" x="28"/>
        <item m="1" x="29"/>
        <item m="1" x="30"/>
        <item m="1" x="31"/>
        <item m="1" x="32"/>
        <item m="1" x="14"/>
        <item m="1" x="15"/>
        <item m="1" x="16"/>
        <item m="1" x="17"/>
        <item m="1" x="18"/>
        <item m="1" x="19"/>
        <item m="1" x="20"/>
        <item m="1" x="21"/>
        <item m="1" x="22"/>
        <item m="1" x="23"/>
        <item m="1" x="13"/>
        <item m="1" x="6"/>
        <item m="1" x="7"/>
        <item m="1" x="8"/>
        <item m="1" x="9"/>
        <item m="1" x="10"/>
        <item m="1" x="11"/>
        <item m="1" x="12"/>
        <item m="1" x="4"/>
        <item m="1" x="5"/>
        <item m="1" x="2"/>
        <item m="1" x="3"/>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1"/>
        <item x="0"/>
        <item m="1" x="5"/>
        <item m="1" x="6"/>
        <item m="1" x="4"/>
        <item m="1" x="3"/>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8">
        <item m="1" x="23"/>
        <item m="1" x="22"/>
        <item m="1" x="24"/>
        <item m="1" x="21"/>
        <item m="1" x="25"/>
        <item m="1" x="27"/>
        <item m="1" x="26"/>
        <item m="1" x="16"/>
        <item m="1" x="17"/>
        <item m="1" x="18"/>
        <item m="1" x="19"/>
        <item m="1" x="20"/>
        <item m="1" x="11"/>
        <item m="1" x="12"/>
        <item m="1" x="13"/>
        <item m="1" x="14"/>
        <item m="1" x="15"/>
        <item m="1" x="10"/>
        <item m="1" x="6"/>
        <item m="1" x="7"/>
        <item m="1" x="8"/>
        <item m="1" x="9"/>
        <item m="1" x="4"/>
        <item m="1" x="5"/>
        <item m="1" x="2"/>
        <item m="1" x="3"/>
        <item m="1" x="1"/>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4">
        <item m="1" x="25"/>
        <item m="1" x="31"/>
        <item m="1" x="30"/>
        <item m="1" x="28"/>
        <item m="1" x="33"/>
        <item m="1" x="27"/>
        <item m="1" x="32"/>
        <item m="1" x="26"/>
        <item m="1" x="29"/>
        <item m="1" x="19"/>
        <item m="1" x="20"/>
        <item m="1" x="21"/>
        <item m="1" x="22"/>
        <item m="1" x="23"/>
        <item m="1" x="24"/>
        <item m="1" x="12"/>
        <item m="1" x="13"/>
        <item m="1" x="14"/>
        <item m="1" x="15"/>
        <item m="1" x="16"/>
        <item m="1" x="17"/>
        <item m="1" x="18"/>
        <item m="1" x="11"/>
        <item m="1" x="7"/>
        <item m="1" x="8"/>
        <item m="1" x="9"/>
        <item m="1" x="10"/>
        <item m="1" x="5"/>
        <item m="1" x="6"/>
        <item m="1" x="3"/>
        <item m="1" x="4"/>
        <item m="1" x="2"/>
        <item x="0"/>
        <item m="1"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3">
        <item m="1" x="25"/>
        <item m="1" x="31"/>
        <item m="1" x="27"/>
        <item m="1" x="28"/>
        <item m="1" x="30"/>
        <item m="1" x="24"/>
        <item m="1" x="32"/>
        <item m="1" x="29"/>
        <item m="1" x="26"/>
        <item m="1" x="19"/>
        <item m="1" x="20"/>
        <item m="1" x="21"/>
        <item m="1" x="22"/>
        <item m="1" x="23"/>
        <item m="1" x="12"/>
        <item m="1" x="13"/>
        <item m="1" x="14"/>
        <item m="1" x="15"/>
        <item m="1" x="16"/>
        <item m="1" x="17"/>
        <item m="1" x="18"/>
        <item m="1" x="11"/>
        <item m="1" x="6"/>
        <item m="1" x="7"/>
        <item m="1" x="8"/>
        <item m="1" x="9"/>
        <item m="1" x="10"/>
        <item m="1" x="4"/>
        <item m="1" x="5"/>
        <item m="1" x="2"/>
        <item m="1" x="3"/>
        <item x="0"/>
        <item m="1" x="1"/>
      </items>
      <extLst>
        <ext xmlns:x14="http://schemas.microsoft.com/office/spreadsheetml/2009/9/main" uri="{2946ED86-A175-432a-8AC1-64E0C546D7DE}">
          <x14:pivotField fillDownLabels="1"/>
        </ext>
      </extLst>
    </pivotField>
    <pivotField axis="axisRow" compact="0" outline="0" showAll="0" defaultSubtotal="0">
      <items count="25">
        <item m="1" x="19"/>
        <item m="1" x="24"/>
        <item m="1" x="23"/>
        <item m="1" x="21"/>
        <item m="1" x="18"/>
        <item m="1" x="22"/>
        <item m="1" x="20"/>
        <item m="1" x="13"/>
        <item m="1" x="14"/>
        <item m="1" x="15"/>
        <item m="1" x="16"/>
        <item m="1" x="17"/>
        <item m="1" x="8"/>
        <item m="1" x="9"/>
        <item m="1" x="10"/>
        <item m="1" x="11"/>
        <item m="1" x="12"/>
        <item m="1" x="6"/>
        <item m="1" x="7"/>
        <item m="1" x="4"/>
        <item m="1" x="5"/>
        <item m="1" x="2"/>
        <item m="1" x="3"/>
        <item x="0"/>
        <item m="1" x="1"/>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m="1" x="2"/>
        <item m="1" x="1"/>
        <item m="1" x="8"/>
        <item m="1" x="6"/>
        <item m="1" x="4"/>
        <item m="1" x="7"/>
        <item m="1" x="5"/>
        <item m="1" x="3"/>
        <item x="0"/>
      </items>
      <extLst>
        <ext xmlns:x14="http://schemas.microsoft.com/office/spreadsheetml/2009/9/main" uri="{2946ED86-A175-432a-8AC1-64E0C546D7DE}">
          <x14:pivotField fillDownLabels="1"/>
        </ext>
      </extLst>
    </pivotField>
    <pivotField axis="axisRow" compact="0" outline="0" showAll="0" defaultSubtotal="0">
      <items count="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1">
    <i>
      <x v="41"/>
      <x v="27"/>
      <x v="31"/>
      <x/>
      <x v="32"/>
      <x v="23"/>
      <x/>
      <x/>
      <x v="8"/>
      <x v="1"/>
    </i>
  </rowItems>
  <colItems count="1">
    <i/>
  </colItems>
  <formats count="15">
    <format dxfId="69">
      <pivotArea dataOnly="0" labelOnly="1" outline="0" fieldPosition="0">
        <references count="1">
          <reference field="53" count="0"/>
        </references>
      </pivotArea>
    </format>
    <format dxfId="68">
      <pivotArea field="53" type="button" dataOnly="0" labelOnly="1" outline="0" axis="axisRow" fieldPosition="5"/>
    </format>
    <format dxfId="67">
      <pivotArea type="all" dataOnly="0" outline="0" fieldPosition="0"/>
    </format>
    <format dxfId="66">
      <pivotArea field="0" type="button" dataOnly="0" labelOnly="1" outline="0" axis="axisRow" fieldPosition="0"/>
    </format>
    <format dxfId="65">
      <pivotArea field="37" type="button" dataOnly="0" labelOnly="1" outline="0" axis="axisRow" fieldPosition="1"/>
    </format>
    <format dxfId="64">
      <pivotArea field="52" type="button" dataOnly="0" labelOnly="1" outline="0" axis="axisRow" fieldPosition="2"/>
    </format>
    <format dxfId="63">
      <pivotArea field="93" type="button" dataOnly="0" labelOnly="1" outline="0" axis="axisRow" fieldPosition="3"/>
    </format>
    <format dxfId="62">
      <pivotArea field="39" type="button" dataOnly="0" labelOnly="1" outline="0" axis="axisRow" fieldPosition="4"/>
    </format>
    <format dxfId="61">
      <pivotArea field="53" type="button" dataOnly="0" labelOnly="1" outline="0" axis="axisRow" fieldPosition="5"/>
    </format>
    <format dxfId="60">
      <pivotArea field="54" type="button" dataOnly="0" labelOnly="1" outline="0" axis="axisRow" fieldPosition="6"/>
    </format>
    <format dxfId="59">
      <pivotArea field="16" type="button" dataOnly="0" labelOnly="1" outline="0" axis="axisRow" fieldPosition="9"/>
    </format>
    <format dxfId="58">
      <pivotArea dataOnly="0" labelOnly="1" outline="0" fieldPosition="0">
        <references count="1">
          <reference field="0" count="0"/>
        </references>
      </pivotArea>
    </format>
    <format dxfId="57">
      <pivotArea field="83" type="button" dataOnly="0" labelOnly="1" outline="0" axis="axisRow" fieldPosition="7"/>
    </format>
    <format dxfId="56">
      <pivotArea field="82" type="button" dataOnly="0" labelOnly="1" outline="0" axis="axisRow" fieldPosition="8"/>
    </format>
    <format dxfId="55">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1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5" firstHeaderRow="1" firstDataRow="1" firstDataCol="7"/>
  <pivotFields count="102">
    <pivotField axis="axisRow" compact="0" outline="0" showAll="0" defaultSubtotal="0">
      <items count="42">
        <item m="1" x="33"/>
        <item m="1" x="36"/>
        <item m="1" x="40"/>
        <item m="1" x="38"/>
        <item m="1" x="39"/>
        <item m="1" x="35"/>
        <item m="1" x="34"/>
        <item m="1" x="37"/>
        <item m="1" x="41"/>
        <item m="1" x="24"/>
        <item m="1" x="25"/>
        <item m="1" x="26"/>
        <item m="1" x="27"/>
        <item m="1" x="28"/>
        <item m="1" x="29"/>
        <item m="1" x="30"/>
        <item m="1" x="31"/>
        <item m="1" x="32"/>
        <item m="1" x="14"/>
        <item m="1" x="15"/>
        <item m="1" x="16"/>
        <item m="1" x="17"/>
        <item m="1" x="18"/>
        <item m="1" x="19"/>
        <item m="1" x="20"/>
        <item m="1" x="21"/>
        <item m="1" x="22"/>
        <item m="1" x="23"/>
        <item m="1" x="13"/>
        <item m="1" x="6"/>
        <item m="1" x="7"/>
        <item m="1" x="8"/>
        <item m="1" x="9"/>
        <item m="1" x="10"/>
        <item m="1" x="11"/>
        <item m="1" x="12"/>
        <item m="1" x="4"/>
        <item m="1" x="5"/>
        <item m="1" x="2"/>
        <item m="1" x="3"/>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8">
        <item m="1" x="23"/>
        <item m="1" x="22"/>
        <item m="1" x="24"/>
        <item m="1" x="21"/>
        <item m="1" x="25"/>
        <item m="1" x="27"/>
        <item m="1" x="26"/>
        <item m="1" x="16"/>
        <item m="1" x="17"/>
        <item m="1" x="18"/>
        <item m="1" x="19"/>
        <item m="1" x="20"/>
        <item m="1" x="11"/>
        <item m="1" x="12"/>
        <item m="1" x="13"/>
        <item m="1" x="14"/>
        <item m="1" x="15"/>
        <item m="1" x="10"/>
        <item m="1" x="6"/>
        <item m="1" x="7"/>
        <item m="1" x="8"/>
        <item m="1" x="9"/>
        <item m="1" x="4"/>
        <item m="1" x="5"/>
        <item m="1" x="2"/>
        <item m="1" x="3"/>
        <item m="1" x="1"/>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4">
        <item m="1" x="25"/>
        <item m="1" x="31"/>
        <item m="1" x="30"/>
        <item m="1" x="28"/>
        <item m="1" x="33"/>
        <item m="1" x="27"/>
        <item m="1" x="32"/>
        <item m="1" x="26"/>
        <item m="1" x="29"/>
        <item m="1" x="19"/>
        <item m="1" x="20"/>
        <item m="1" x="21"/>
        <item m="1" x="22"/>
        <item m="1" x="23"/>
        <item m="1" x="24"/>
        <item m="1" x="12"/>
        <item m="1" x="13"/>
        <item m="1" x="14"/>
        <item m="1" x="15"/>
        <item m="1" x="16"/>
        <item m="1" x="17"/>
        <item m="1" x="18"/>
        <item m="1" x="11"/>
        <item m="1" x="7"/>
        <item m="1" x="8"/>
        <item m="1" x="9"/>
        <item m="1" x="10"/>
        <item m="1" x="5"/>
        <item m="1" x="6"/>
        <item m="1" x="3"/>
        <item m="1" x="4"/>
        <item m="1" x="2"/>
        <item x="0"/>
        <item m="1"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3">
        <item m="1" x="25"/>
        <item m="1" x="31"/>
        <item m="1" x="27"/>
        <item m="1" x="28"/>
        <item m="1" x="30"/>
        <item m="1" x="24"/>
        <item m="1" x="32"/>
        <item m="1" x="29"/>
        <item m="1" x="26"/>
        <item m="1" x="19"/>
        <item m="1" x="20"/>
        <item m="1" x="21"/>
        <item m="1" x="22"/>
        <item m="1" x="23"/>
        <item m="1" x="12"/>
        <item m="1" x="13"/>
        <item m="1" x="14"/>
        <item m="1" x="15"/>
        <item m="1" x="16"/>
        <item m="1" x="17"/>
        <item m="1" x="18"/>
        <item m="1" x="11"/>
        <item m="1" x="6"/>
        <item m="1" x="7"/>
        <item m="1" x="8"/>
        <item m="1" x="9"/>
        <item m="1" x="10"/>
        <item m="1" x="4"/>
        <item m="1" x="5"/>
        <item m="1" x="2"/>
        <item m="1" x="3"/>
        <item x="0"/>
        <item m="1" x="1"/>
      </items>
      <extLst>
        <ext xmlns:x14="http://schemas.microsoft.com/office/spreadsheetml/2009/9/main" uri="{2946ED86-A175-432a-8AC1-64E0C546D7DE}">
          <x14:pivotField fillDownLabels="1"/>
        </ext>
      </extLst>
    </pivotField>
    <pivotField axis="axisRow" compact="0" outline="0" showAll="0" defaultSubtotal="0">
      <items count="25">
        <item m="1" x="19"/>
        <item m="1" x="24"/>
        <item m="1" x="23"/>
        <item m="1" x="21"/>
        <item m="1" x="18"/>
        <item m="1" x="22"/>
        <item m="1" x="20"/>
        <item m="1" x="13"/>
        <item m="1" x="14"/>
        <item m="1" x="15"/>
        <item m="1" x="16"/>
        <item m="1" x="17"/>
        <item m="1" x="8"/>
        <item m="1" x="9"/>
        <item m="1" x="10"/>
        <item m="1" x="11"/>
        <item m="1" x="12"/>
        <item m="1" x="6"/>
        <item m="1" x="7"/>
        <item m="1" x="4"/>
        <item m="1" x="5"/>
        <item m="1" x="2"/>
        <item m="1" x="3"/>
        <item x="0"/>
        <item m="1" x="1"/>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1">
    <i>
      <x v="41"/>
      <x v="27"/>
      <x v="31"/>
      <x/>
      <x v="32"/>
      <x v="23"/>
      <x/>
    </i>
  </rowItems>
  <colItems count="1">
    <i/>
  </colItems>
  <formats count="18">
    <format dxfId="87">
      <pivotArea field="53" type="button" dataOnly="0" labelOnly="1" outline="0" axis="axisRow" fieldPosition="5"/>
    </format>
    <format dxfId="86">
      <pivotArea type="all" dataOnly="0" outline="0" fieldPosition="0"/>
    </format>
    <format dxfId="85">
      <pivotArea field="0" type="button" dataOnly="0" labelOnly="1" outline="0" axis="axisRow" fieldPosition="0"/>
    </format>
    <format dxfId="84">
      <pivotArea field="37" type="button" dataOnly="0" labelOnly="1" outline="0" axis="axisRow" fieldPosition="1"/>
    </format>
    <format dxfId="83">
      <pivotArea field="52" type="button" dataOnly="0" labelOnly="1" outline="0" axis="axisRow" fieldPosition="2"/>
    </format>
    <format dxfId="82">
      <pivotArea field="93" type="button" dataOnly="0" labelOnly="1" outline="0" axis="axisRow" fieldPosition="3"/>
    </format>
    <format dxfId="81">
      <pivotArea field="39" type="button" dataOnly="0" labelOnly="1" outline="0" axis="axisRow" fieldPosition="4"/>
    </format>
    <format dxfId="80">
      <pivotArea field="53" type="button" dataOnly="0" labelOnly="1" outline="0" axis="axisRow" fieldPosition="5"/>
    </format>
    <format dxfId="79">
      <pivotArea field="54" type="button" dataOnly="0" labelOnly="1" outline="0" axis="axisRow" fieldPosition="6"/>
    </format>
    <format dxfId="78">
      <pivotArea dataOnly="0" labelOnly="1" outline="0" fieldPosition="0">
        <references count="1">
          <reference field="0" count="0"/>
        </references>
      </pivotArea>
    </format>
    <format dxfId="77">
      <pivotArea field="53" type="button" dataOnly="0" labelOnly="1" outline="0" axis="axisRow" fieldPosition="5"/>
    </format>
    <format dxfId="76">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75">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74">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73">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72">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71">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70">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1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4" firstHeaderRow="1" firstDataRow="1" firstDataCol="3"/>
  <pivotFields count="102">
    <pivotField axis="axisRow" compact="0" outline="0" showAll="0" defaultSubtotal="0">
      <items count="42">
        <item m="1" x="33"/>
        <item m="1" x="36"/>
        <item m="1" x="40"/>
        <item m="1" x="38"/>
        <item m="1" x="39"/>
        <item m="1" x="35"/>
        <item m="1" x="34"/>
        <item m="1" x="37"/>
        <item m="1" x="41"/>
        <item m="1" x="24"/>
        <item m="1" x="25"/>
        <item m="1" x="26"/>
        <item m="1" x="27"/>
        <item m="1" x="28"/>
        <item m="1" x="29"/>
        <item m="1" x="30"/>
        <item m="1" x="31"/>
        <item m="1" x="32"/>
        <item m="1" x="14"/>
        <item m="1" x="15"/>
        <item m="1" x="16"/>
        <item m="1" x="17"/>
        <item m="1" x="18"/>
        <item m="1" x="19"/>
        <item m="1" x="20"/>
        <item m="1" x="21"/>
        <item m="1" x="22"/>
        <item m="1" x="23"/>
        <item m="1" x="13"/>
        <item m="1" x="6"/>
        <item m="1" x="7"/>
        <item m="1" x="8"/>
        <item m="1" x="9"/>
        <item m="1" x="10"/>
        <item m="1" x="11"/>
        <item m="1" x="12"/>
        <item m="1" x="4"/>
        <item m="1" x="5"/>
        <item m="1" x="2"/>
        <item m="1" x="3"/>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5"/>
        <item m="1" x="6"/>
        <item m="1" x="1"/>
        <item x="0"/>
        <item m="1" x="4"/>
        <item m="1" x="3"/>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1">
        <item m="1" x="23"/>
        <item m="1" x="27"/>
        <item m="1" x="26"/>
        <item m="1" x="25"/>
        <item m="1" x="24"/>
        <item m="1" x="28"/>
        <item n="Cordial saludo   Apreciado ciudadano  la peticion no corresponde a una peticion ciudadana para registro en Bogota te escucha. ya que esta corresponde a un tramite de la Entidad. Se le dara el tramite que corresponda a traves del sistema de gestion docume" m="1" x="30"/>
        <item n="Cordial saludo  Apreciado ciudadano  la peticion no corresponde a una peticion ciudadana para registro en Bogota te escucha. ya que esta corresponde a un tramite de la Entidad. Se le dara el tramite que corresponda a traves del sistema de gestion documen" m="1" x="22"/>
        <item n="Reciba un cordial saludo  apreciado Ciudadano(a) Una vez analizada su peticion y de acuerdo con la ley 1755 de 2015  trasladamos su caso a la Secretaria de Gobierno -Alcaldia Local  Instituto para la Economia Social- IPES  para que procedan de conformida" m="1" x="29"/>
        <item n="Reciba un cordial saludo  apreciado Ciudadano(a) Una vez analizada su peticion y de acuerdo con el articulo 21 de la Ley 1755 de 2015  trasladamos su caso a la Secretaria Desarrolloe Economico y Secretaria de Gobierno   para que proceda de conformidad co" m="1" x="13"/>
        <item n="Reciba un cordial saludo apreciado ciudadano (a)  Una vez analizada su peticion le informamos que su caso lo esta tramitando la Secretaria de Gobierno-Alcaldia Local  Instituto de Desarrollo Urbano-IDU  entidades competentes para darle tramite a su solic" m="1" x="14"/>
        <item n="Reciba un cordial saludo  apreciado Ciudadano(a) Una vez analizada su peticion y de acuerdo con el articulo 21 de la Ley 1755 de 2015  trasladamos su caso a la Secretarai de Desarrollo Economico y Secretaria Distrital de Gobierno -Alcaldia Local para que" m="1" x="15"/>
        <item n="Reciba un cordial saludo  apreciado Ciudadano(a) Una vez analizada su peticion y de acuerdo con el articulo 21 de la Ley 1755 de 2015  trasladamos su caso a la Secretaria de Desarroloo Economico  IDU y Secretaria Distrital de Gobierno -Alcaldia Local par" m="1" x="16"/>
        <item m="1" x="17"/>
        <item m="1" x="18"/>
        <item n="Reciba un cordial saludo apreciado ciudadano (a) Una vez analizada su peticion le informamos que su caso lo esta tramitando la Secretaria de Gobierno-Alcaldia Local  Secretaria de Ambiente  Secretaria de Seguridad  Subred Norte  entidades competentes par" m="1" x="19"/>
        <item n="Reciba un cordial saludo  apreciado Ciudadano(a) Una vez analizada su peticion y de acuerdo con la Ley 1755 de 2015  trasladamos su caso a la Secretaria de Planeacion  Catastro  Secretaria de Habitat  para que procedan de conformidad con sus competencias" m="1" x="20"/>
        <item n="Reciba un cordial saludo  apreciado Ciudadano(a) Una vez analizada su peticion y de acuerdo con el articulo 21 de la Ley 1755 de 2015  trasladamos su caso a la Secretaria Distrital de Gobierno -Alcaldia Local  para que proceda de conformidad con sus comp" m="1" x="21"/>
        <item m="1" x="12"/>
        <item m="1" x="2"/>
        <item n="Reciba un cordial saludo Apreciado ciudadano (a)  Su solicitud ha sido asignada a la Subdireccion de Gestion Corporativa de la Defensoria del Espacio Publico con el radicado Orfeo Dadep No. 20244000011152 Puede hacer seguimiento a su solicitud a traves d" m="1" x="7"/>
        <item n="Reciba un cordial saludo Apreciado ciudadano (a)  Su solicitud ha sido asignada a la Subdireccion de Gestion Corporativa de la Defensoria del Espacio Publico con el radicado Orfeo Dadep No. 20244000010012 Puede hacer seguimiento a su solicitud a traves d" m="1" x="8"/>
        <item m="1" x="9"/>
        <item n="Reciba un cordial saludo  apreciado Ciudadano(a) Una vez analizada su peticion y de acuerdo con el articulo 21 de la Ley 1755 de 2015  trasladamos su caso al Instituto Distrital de Gestion de Riesgos y Cambio Climatico-IDIGER  para que proceda de conform" m="1" x="10"/>
        <item m="1" x="11"/>
        <item m="1" x="3"/>
        <item n="Reciba un cordial saludo  apreciado Ciudadano(a) Una vez analizada su peticion y de acuerdo con el articulo 21 de la Ley 1755 de 2015  trasladamos su caso a la Secretaria Distrital de Gobierno -Alcaldia Local  Instituto de Desarrollo Urbano-IDU  para que" m="1" x="5"/>
        <item n="Reciba un cordial saludo  apreciado Ciudadano(a) Una vez analizada su peticion y de acuerdo con el articulo 21 de la Ley 1755 de 2015  trasladamos su caso a la Secretaria de Movilidad  Instituto de Desarrollo Urbano-IDU  para que procedan de conformidad " m="1" x="6"/>
        <item m="1" x="4"/>
        <item n="Reciba un cordial saludo  apreciado Ciudadano(a) Una vez analizada su peticion y de acuerdo con el articulo 21 de la Ley 1755 de 2015  trasladamos su caso a la Secretaria de Movilidad  para que proceda de conformidad con sus competencias. Igualmente le i"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1">
    <i>
      <x v="41"/>
      <x v="3"/>
      <x v="29"/>
    </i>
  </rowItems>
  <colItems count="1">
    <i/>
  </colItems>
  <formats count="33">
    <format dxfId="43">
      <pivotArea field="16" type="button" dataOnly="0" labelOnly="1" outline="0" axis="axisRow" fieldPosition="1"/>
    </format>
    <format dxfId="42">
      <pivotArea dataOnly="0" labelOnly="1" fieldPosition="0">
        <references count="1">
          <reference field="16" count="0"/>
        </references>
      </pivotArea>
    </format>
    <format dxfId="41">
      <pivotArea dataOnly="0" labelOnly="1" grandRow="1" outline="0" fieldPosition="0"/>
    </format>
    <format dxfId="40">
      <pivotArea dataOnly="0" labelOnly="1" fieldPosition="0">
        <references count="2">
          <reference field="0" count="2">
            <x v="9"/>
            <x v="17"/>
          </reference>
          <reference field="16" count="1" selected="0">
            <x v="0"/>
          </reference>
        </references>
      </pivotArea>
    </format>
    <format dxfId="39">
      <pivotArea dataOnly="0" labelOnly="1" fieldPosition="0">
        <references count="2">
          <reference field="0" count="1">
            <x v="10"/>
          </reference>
          <reference field="16" count="1" selected="0">
            <x v="1"/>
          </reference>
        </references>
      </pivotArea>
    </format>
    <format dxfId="38">
      <pivotArea dataOnly="0" labelOnly="1" fieldPosition="0">
        <references count="2">
          <reference field="0" count="5">
            <x v="11"/>
            <x v="12"/>
            <x v="13"/>
            <x v="14"/>
            <x v="15"/>
          </reference>
          <reference field="16" count="1" selected="0">
            <x v="2"/>
          </reference>
        </references>
      </pivotArea>
    </format>
    <format dxfId="37">
      <pivotArea dataOnly="0" labelOnly="1" fieldPosition="0">
        <references count="2">
          <reference field="0" count="1">
            <x v="16"/>
          </reference>
          <reference field="16" count="1" selected="0">
            <x v="3"/>
          </reference>
        </references>
      </pivotArea>
    </format>
    <format dxfId="36">
      <pivotArea dataOnly="0" labelOnly="1" fieldPosition="0">
        <references count="3">
          <reference field="0" count="1" selected="0">
            <x v="9"/>
          </reference>
          <reference field="16" count="1" selected="0">
            <x v="0"/>
          </reference>
          <reference field="62" count="1">
            <x v="7"/>
          </reference>
        </references>
      </pivotArea>
    </format>
    <format dxfId="35">
      <pivotArea dataOnly="0" labelOnly="1" fieldPosition="0">
        <references count="3">
          <reference field="0" count="1" selected="0">
            <x v="17"/>
          </reference>
          <reference field="16" count="1" selected="0">
            <x v="0"/>
          </reference>
          <reference field="62" count="1">
            <x v="6"/>
          </reference>
        </references>
      </pivotArea>
    </format>
    <format dxfId="34">
      <pivotArea dataOnly="0" labelOnly="1" fieldPosition="0">
        <references count="3">
          <reference field="0" count="1" selected="0">
            <x v="10"/>
          </reference>
          <reference field="16" count="1" selected="0">
            <x v="1"/>
          </reference>
          <reference field="62" count="1">
            <x v="0"/>
          </reference>
        </references>
      </pivotArea>
    </format>
    <format dxfId="33">
      <pivotArea dataOnly="0" labelOnly="1" fieldPosition="0">
        <references count="3">
          <reference field="0" count="1" selected="0">
            <x v="11"/>
          </reference>
          <reference field="16" count="1" selected="0">
            <x v="2"/>
          </reference>
          <reference field="62" count="1">
            <x v="4"/>
          </reference>
        </references>
      </pivotArea>
    </format>
    <format dxfId="32">
      <pivotArea dataOnly="0" labelOnly="1" fieldPosition="0">
        <references count="3">
          <reference field="0" count="1" selected="0">
            <x v="12"/>
          </reference>
          <reference field="16" count="1" selected="0">
            <x v="2"/>
          </reference>
          <reference field="62" count="1">
            <x v="3"/>
          </reference>
        </references>
      </pivotArea>
    </format>
    <format dxfId="31">
      <pivotArea dataOnly="0" labelOnly="1" fieldPosition="0">
        <references count="3">
          <reference field="0" count="1" selected="0">
            <x v="13"/>
          </reference>
          <reference field="16" count="1" selected="0">
            <x v="2"/>
          </reference>
          <reference field="62" count="1">
            <x v="2"/>
          </reference>
        </references>
      </pivotArea>
    </format>
    <format dxfId="30">
      <pivotArea dataOnly="0" labelOnly="1" fieldPosition="0">
        <references count="3">
          <reference field="0" count="1" selected="0">
            <x v="14"/>
          </reference>
          <reference field="16" count="1" selected="0">
            <x v="2"/>
          </reference>
          <reference field="62" count="1">
            <x v="1"/>
          </reference>
        </references>
      </pivotArea>
    </format>
    <format dxfId="29">
      <pivotArea dataOnly="0" labelOnly="1" fieldPosition="0">
        <references count="3">
          <reference field="0" count="1" selected="0">
            <x v="15"/>
          </reference>
          <reference field="16" count="1" selected="0">
            <x v="2"/>
          </reference>
          <reference field="62" count="1">
            <x v="5"/>
          </reference>
        </references>
      </pivotArea>
    </format>
    <format dxfId="28">
      <pivotArea dataOnly="0" labelOnly="1" fieldPosition="0">
        <references count="3">
          <reference field="0" count="1" selected="0">
            <x v="16"/>
          </reference>
          <reference field="16" count="1" selected="0">
            <x v="3"/>
          </reference>
          <reference field="62" count="1">
            <x v="8"/>
          </reference>
        </references>
      </pivotArea>
    </format>
    <format dxfId="27">
      <pivotArea dataOnly="0" labelOnly="1" fieldPosition="0">
        <references count="3">
          <reference field="0" count="1" selected="0">
            <x v="9"/>
          </reference>
          <reference field="16" count="1" selected="0">
            <x v="0"/>
          </reference>
          <reference field="62" count="1">
            <x v="7"/>
          </reference>
        </references>
      </pivotArea>
    </format>
    <format dxfId="26">
      <pivotArea dataOnly="0" labelOnly="1" outline="0" fieldPosition="0">
        <references count="2">
          <reference field="0" count="1" selected="0">
            <x v="9"/>
          </reference>
          <reference field="16" count="1">
            <x v="0"/>
          </reference>
        </references>
      </pivotArea>
    </format>
    <format dxfId="25">
      <pivotArea dataOnly="0" labelOnly="1" outline="0" fieldPosition="0">
        <references count="2">
          <reference field="0" count="1" selected="0">
            <x v="10"/>
          </reference>
          <reference field="16" count="1">
            <x v="1"/>
          </reference>
        </references>
      </pivotArea>
    </format>
    <format dxfId="24">
      <pivotArea dataOnly="0" labelOnly="1" outline="0" fieldPosition="0">
        <references count="2">
          <reference field="0" count="1" selected="0">
            <x v="11"/>
          </reference>
          <reference field="16" count="1">
            <x v="2"/>
          </reference>
        </references>
      </pivotArea>
    </format>
    <format dxfId="23">
      <pivotArea dataOnly="0" labelOnly="1" outline="0" fieldPosition="0">
        <references count="2">
          <reference field="0" count="1" selected="0">
            <x v="16"/>
          </reference>
          <reference field="16" count="1">
            <x v="3"/>
          </reference>
        </references>
      </pivotArea>
    </format>
    <format dxfId="22">
      <pivotArea dataOnly="0" labelOnly="1" outline="0" fieldPosition="0">
        <references count="2">
          <reference field="0" count="1" selected="0">
            <x v="17"/>
          </reference>
          <reference field="16" count="1">
            <x v="0"/>
          </reference>
        </references>
      </pivotArea>
    </format>
    <format dxfId="21">
      <pivotArea field="0" type="button" dataOnly="0" labelOnly="1" outline="0" axis="axisRow" fieldPosition="0"/>
    </format>
    <format dxfId="20">
      <pivotArea dataOnly="0" labelOnly="1" outline="0" fieldPosition="0">
        <references count="1">
          <reference field="0" count="0"/>
        </references>
      </pivotArea>
    </format>
    <format dxfId="19">
      <pivotArea dataOnly="0" labelOnly="1" outline="0" fieldPosition="0">
        <references count="1">
          <reference field="62" count="0"/>
        </references>
      </pivotArea>
    </format>
    <format dxfId="18">
      <pivotArea field="62" type="button" dataOnly="0" labelOnly="1" outline="0" axis="axisRow" fieldPosition="2"/>
    </format>
    <format dxfId="17">
      <pivotArea dataOnly="0" labelOnly="1" outline="0" fieldPosition="0">
        <references count="3">
          <reference field="0" count="0" selected="0"/>
          <reference field="16" count="0" selected="0"/>
          <reference field="62" count="0"/>
        </references>
      </pivotArea>
    </format>
    <format dxfId="16">
      <pivotArea field="16" type="button" dataOnly="0" labelOnly="1" outline="0" axis="axisRow" fieldPosition="1"/>
    </format>
    <format dxfId="15">
      <pivotArea dataOnly="0" labelOnly="1" outline="0" fieldPosition="0">
        <references count="2">
          <reference field="0" count="1" selected="0">
            <x v="29"/>
          </reference>
          <reference field="16" count="1">
            <x v="5"/>
          </reference>
        </references>
      </pivotArea>
    </format>
    <format dxfId="14">
      <pivotArea dataOnly="0" labelOnly="1" outline="0" fieldPosition="0">
        <references count="2">
          <reference field="0" count="1" selected="0">
            <x v="31"/>
          </reference>
          <reference field="16" count="1">
            <x v="3"/>
          </reference>
        </references>
      </pivotArea>
    </format>
    <format dxfId="13">
      <pivotArea field="16" type="button" dataOnly="0" labelOnly="1" outline="0" axis="axisRow" fieldPosition="1"/>
    </format>
    <format dxfId="12">
      <pivotArea dataOnly="0" labelOnly="1" outline="0" fieldPosition="0">
        <references count="2">
          <reference field="0" count="1" selected="0">
            <x v="29"/>
          </reference>
          <reference field="16" count="1">
            <x v="5"/>
          </reference>
        </references>
      </pivotArea>
    </format>
    <format dxfId="11">
      <pivotArea dataOnly="0" labelOnly="1" outline="0" fieldPosition="0">
        <references count="2">
          <reference field="0" count="1" selected="0">
            <x v="31"/>
          </reference>
          <reference field="16"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47E466-C097-4E23-B2B6-700C0AB3DF24}" name="TablaDinámica1" cacheId="1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5" firstHeaderRow="1" firstDataRow="1" firstDataCol="1"/>
  <pivotFields count="8">
    <pivotField showAll="0"/>
    <pivotField showAll="0"/>
    <pivotField showAll="0"/>
    <pivotField showAll="0"/>
    <pivotField axis="axisRow" dataField="1" showAll="0">
      <items count="4">
        <item x="0"/>
        <item m="1" x="1"/>
        <item m="1" x="2"/>
        <item t="default"/>
      </items>
    </pivotField>
    <pivotField showAll="0"/>
    <pivotField numFmtId="1" showAll="0"/>
    <pivotField showAll="0"/>
  </pivotFields>
  <rowFields count="1">
    <field x="4"/>
  </rowFields>
  <rowItems count="2">
    <i>
      <x/>
    </i>
    <i t="grand">
      <x/>
    </i>
  </rowItems>
  <colItems count="1">
    <i/>
  </colItems>
  <dataFields count="1">
    <dataField name="Cuenta de Estado petición final_x000a_Estado de la petición en el último día  del mes" fld="4" subtotal="count" baseField="0" baseItem="0"/>
  </dataFields>
  <formats count="11">
    <format dxfId="54">
      <pivotArea field="4" type="button" dataOnly="0" labelOnly="1" outline="0" axis="axisRow" fieldPosition="0"/>
    </format>
    <format dxfId="53">
      <pivotArea dataOnly="0" labelOnly="1" fieldPosition="0">
        <references count="1">
          <reference field="4" count="0"/>
        </references>
      </pivotArea>
    </format>
    <format dxfId="52">
      <pivotArea dataOnly="0" labelOnly="1" grandRow="1" outline="0" fieldPosition="0"/>
    </format>
    <format dxfId="51">
      <pivotArea dataOnly="0" labelOnly="1" outline="0" axis="axisValues" fieldPosition="0"/>
    </format>
    <format dxfId="50">
      <pivotArea field="4" type="button" dataOnly="0" labelOnly="1" outline="0" axis="axisRow" fieldPosition="0"/>
    </format>
    <format dxfId="49">
      <pivotArea dataOnly="0" labelOnly="1" fieldPosition="0">
        <references count="1">
          <reference field="4" count="0"/>
        </references>
      </pivotArea>
    </format>
    <format dxfId="48">
      <pivotArea dataOnly="0" labelOnly="1" grandRow="1" outline="0" fieldPosition="0"/>
    </format>
    <format dxfId="47">
      <pivotArea outline="0" collapsedLevelsAreSubtotals="1" fieldPosition="0"/>
    </format>
    <format dxfId="46">
      <pivotArea dataOnly="0" labelOnly="1" outline="0" axis="axisValues" fieldPosition="0"/>
    </format>
    <format dxfId="45">
      <pivotArea outline="0" collapsedLevelsAreSubtotals="1" fieldPosition="0"/>
    </format>
    <format dxfId="4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10"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3" totalsRowShown="0">
  <autoFilter ref="A2:CX3" xr:uid="{5AF3C217-A5E2-4B43-8DCA-F69089FF6FD6}"/>
  <sortState ref="A3:CX3">
    <sortCondition ref="A3"/>
    <sortCondition ref="G3"/>
    <sortCondition descending="1" ref="CH3"/>
  </sortState>
  <tableColumns count="102">
    <tableColumn id="101" xr3:uid="{70EF1E3F-7888-4193-9835-1D7F808BB39B}" name="Número petición"/>
    <tableColumn id="102" xr3:uid="{6CDACD48-A2EC-4B50-A9F5-088B15C5203C}" name="Sector" dataDxfId="112"/>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tableColumn id="33" xr3:uid="{22C76F38-374E-4BE9-BDF0-C0C6CBB9176F}" name="Latitud de los hechos"/>
    <tableColumn id="34" xr3:uid="{D324DBDC-71A2-4AE6-B60F-DAAFD0106793}" name="Longitud de registro de la petición" dataDxfId="111"/>
    <tableColumn id="35" xr3:uid="{9C46939B-AB96-4492-8186-D137444C0257}" name="Latitud de registro de la petición" dataDxfId="110"/>
    <tableColumn id="36" xr3:uid="{E85A7E60-8B74-4865-9617-3063DBD94D47}" name="Fecha ingreso" dataDxfId="109"/>
    <tableColumn id="37" xr3:uid="{C9C2EC9C-796F-41FC-AD4D-20AFB7B3C69B}" name="Fecha registro" dataDxfId="108"/>
    <tableColumn id="38" xr3:uid="{1D07CB92-A1E6-49D1-8E7C-79B52A1C938C}" name="Fecha asignación" dataDxfId="107"/>
    <tableColumn id="39" xr3:uid="{F7AAD57E-760B-43A7-B65E-D7A7545234B6}" name="Fecha inicio términos" dataDxfId="106"/>
    <tableColumn id="40" xr3:uid="{6790AB65-4960-4954-816A-F58D29553499}" name="Número radicado entrada" dataDxfId="105"/>
    <tableColumn id="41" xr3:uid="{F4E52A11-8483-4761-B9DC-7E4036747FC7}" name="Fecha radicado entrada" dataDxfId="104"/>
    <tableColumn id="42" xr3:uid="{9148B41D-612F-45F6-B9ED-60F9A90B1C4A}" name="Fecha solicitud aclaración" dataDxfId="103"/>
    <tableColumn id="43" xr3:uid="{6301B721-1E4B-4C1D-854F-7D8501485D1A}" name="Fecha solicitud ampliación" dataDxfId="102"/>
    <tableColumn id="44" xr3:uid="{2F21BEA8-9A9A-45FB-9E37-66D4C9BBBF64}" name="Fecha respuesta aclaración" dataDxfId="101"/>
    <tableColumn id="45" xr3:uid="{82E32B16-728B-4D06-97ED-F7E4F5105000}" name="Fecha respuesta ampliación" dataDxfId="100"/>
    <tableColumn id="46" xr3:uid="{B1259AF3-9288-4A12-9F4B-E04740E7F956}" name="Fecha reinicio de términos" dataDxfId="99"/>
    <tableColumn id="47" xr3:uid="{D337E24C-3F5B-4865-B40F-C72309FC6871}" name="Fecha vencimiento" dataDxfId="98"/>
    <tableColumn id="48" xr3:uid="{5EDB7085-836C-423E-8EAC-0661B8366AD1}" name="Días para el vencimiento" dataDxfId="97"/>
    <tableColumn id="49" xr3:uid="{2A8028C5-236B-4A38-9427-CB79AF5B50C2}" name="Número radicado salida" dataDxfId="96"/>
    <tableColumn id="50" xr3:uid="{C318C084-2BD5-4201-A6C8-B0D371EDA36F}" name="Fecha radicado salida" dataDxfId="95"/>
    <tableColumn id="51" xr3:uid="{A2BCC445-019E-475E-A50E-FEF78A4C101D}" name="Fecha finalización" dataDxfId="94"/>
    <tableColumn id="52" xr3:uid="{37A39E96-DE97-4B04-ABB8-1357ACB15C96}" name="Fecha cierre" dataDxfId="93"/>
    <tableColumn id="53" xr3:uid="{D0FCA4F1-9B22-46DD-9845-14728AECFA5B}" name="Días gestión" dataDxfId="92"/>
    <tableColumn id="54" xr3:uid="{FAF79A9D-EDB3-4B26-ACB4-48AE7854B0EC}" name="Días vencimiento" dataDxfId="91"/>
    <tableColumn id="55" xr3:uid="{3F04C641-DE98-44C8-B2B6-FA12C8F043F8}" name="Actividad"/>
    <tableColumn id="56" xr3:uid="{2E909AA5-6541-4AFC-8623-4D39153C7133}" name="Responsable actividad"/>
    <tableColumn id="57" xr3:uid="{3575530D-11B0-4537-93D3-6D48F0C36326}" name="Fecha fin actividad" dataDxfId="90"/>
    <tableColumn id="58" xr3:uid="{7BC8D085-A344-485A-94D1-E6DB354AD273}" name="Días de la actividad" dataDxfId="89"/>
    <tableColumn id="59" xr3:uid="{3E20DA29-EF5A-4522-BBED-1ACC48C3752E}" name="Días vencimiento actividad" dataDxfId="88"/>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Excluir2"/>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231</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60" zoomScaleNormal="60" workbookViewId="0">
      <selection activeCell="G19" sqref="G19"/>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0" t="s">
        <v>232</v>
      </c>
      <c r="C11" s="90"/>
      <c r="D11" s="92"/>
      <c r="E11" s="92"/>
      <c r="F11" s="92"/>
      <c r="G11" s="92"/>
      <c r="H11" s="4"/>
    </row>
    <row r="12" spans="2:8" ht="15" customHeight="1">
      <c r="B12" s="90"/>
      <c r="C12" s="90"/>
      <c r="D12" s="92"/>
      <c r="E12" s="92"/>
      <c r="F12" s="92"/>
      <c r="G12" s="92"/>
      <c r="H12" s="4"/>
    </row>
    <row r="13" spans="2:8" ht="10.5" customHeight="1">
      <c r="B13" s="90"/>
      <c r="C13" s="90"/>
      <c r="D13" s="4"/>
      <c r="E13" s="4"/>
      <c r="F13" s="4"/>
      <c r="G13" s="4"/>
      <c r="H13" s="4"/>
    </row>
    <row r="14" spans="2:8" ht="26.25" customHeight="1">
      <c r="B14" s="90"/>
      <c r="C14" s="90"/>
      <c r="D14" s="91"/>
      <c r="E14" s="91"/>
      <c r="F14" s="91"/>
      <c r="G14" s="91"/>
      <c r="H14" s="91"/>
    </row>
    <row r="15" spans="2:8" ht="18" customHeight="1">
      <c r="D15" s="91"/>
      <c r="E15" s="91"/>
      <c r="F15" s="91"/>
      <c r="G15" s="91"/>
      <c r="H15" s="91"/>
    </row>
    <row r="16" spans="2:8"/>
    <row r="17" spans="1:9"/>
    <row r="18" spans="1:9" ht="15.75" thickBot="1"/>
    <row r="19" spans="1:9" ht="100.5" customHeight="1">
      <c r="B19" s="8" t="s">
        <v>204</v>
      </c>
      <c r="C19" s="9" t="s">
        <v>205</v>
      </c>
      <c r="D19" s="9" t="s">
        <v>206</v>
      </c>
      <c r="E19" s="9" t="s">
        <v>207</v>
      </c>
      <c r="F19" s="9" t="s">
        <v>143</v>
      </c>
      <c r="G19" s="9" t="s">
        <v>144</v>
      </c>
      <c r="H19" s="9" t="s">
        <v>208</v>
      </c>
      <c r="I19" s="10" t="s">
        <v>209</v>
      </c>
    </row>
    <row r="20" spans="1:9" ht="41.45" customHeight="1">
      <c r="A20" s="85">
        <v>1</v>
      </c>
      <c r="B20" s="17">
        <f>+'solc. acc.info.junio'!A3</f>
        <v>2971942024</v>
      </c>
      <c r="C20" s="17" t="str">
        <f>+'solc. acc.info.junio'!L3</f>
        <v>Activo</v>
      </c>
      <c r="D20" s="17" t="str">
        <f>+'solc. acc.info.junio'!O3</f>
        <v>SOLICITUD DE ACCESO A LA INFORMACION</v>
      </c>
      <c r="E20" s="17" t="str">
        <f>+'solc. acc.info.junio'!P3</f>
        <v>En tramite por asignar - trasladar</v>
      </c>
      <c r="F20" s="17" t="str">
        <f>+'solc. acc.info.junio'!R3</f>
        <v>Solucionado - Por traslado</v>
      </c>
      <c r="G20" s="63" t="str">
        <f>+'solc. acc.info.junio'!S3</f>
        <v>DERECHO DE PETICION CIUDADANA SOBRE ELEMENTOS FISICOS UTILIZADOS EN SEGURIDAD</v>
      </c>
      <c r="H20" s="20">
        <f>+'solc. acc.info.junio'!BC3</f>
        <v>1</v>
      </c>
      <c r="I20" s="17" t="s">
        <v>120</v>
      </c>
    </row>
    <row r="21" spans="1:9"/>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3"/>
  <sheetViews>
    <sheetView zoomScale="106" zoomScaleNormal="106" workbookViewId="0">
      <pane xSplit="3" ySplit="2" topLeftCell="AK3" activePane="bottomRight" state="frozen"/>
      <selection pane="topRight" activeCell="C1" sqref="C1"/>
      <selection pane="bottomLeft" activeCell="A3" sqref="A3"/>
      <selection pane="bottomRight" activeCell="A4" sqref="A4:XFD4"/>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39" width="10.85546875" customWidth="1"/>
    <col min="40" max="40" width="22.42578125" customWidth="1"/>
    <col min="41" max="41" width="10.85546875" customWidth="1"/>
    <col min="42" max="42" width="18.5703125" bestFit="1" customWidth="1"/>
    <col min="43" max="48" width="10.85546875" customWidth="1"/>
    <col min="49" max="49" width="15.5703125" customWidth="1"/>
    <col min="50" max="50" width="10.85546875" customWidth="1"/>
    <col min="51" max="51" width="20.42578125" bestFit="1" customWidth="1"/>
    <col min="52" max="52" width="10.85546875" customWidth="1"/>
    <col min="53" max="53" width="18"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4">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3">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c r="A2" s="76" t="s">
        <v>0</v>
      </c>
      <c r="B2" s="76" t="s">
        <v>1</v>
      </c>
      <c r="C2" s="76" t="s">
        <v>2</v>
      </c>
      <c r="D2" s="76" t="s">
        <v>3</v>
      </c>
      <c r="E2" s="76" t="s">
        <v>4</v>
      </c>
      <c r="F2" s="76" t="s">
        <v>5</v>
      </c>
      <c r="G2" s="76" t="s">
        <v>6</v>
      </c>
      <c r="H2" s="76" t="s">
        <v>7</v>
      </c>
      <c r="I2" s="76" t="s">
        <v>8</v>
      </c>
      <c r="J2" s="76" t="s">
        <v>9</v>
      </c>
      <c r="K2" s="76" t="s">
        <v>10</v>
      </c>
      <c r="L2" s="76" t="s">
        <v>11</v>
      </c>
      <c r="M2" s="76" t="s">
        <v>12</v>
      </c>
      <c r="N2" s="76" t="s">
        <v>13</v>
      </c>
      <c r="O2" s="76" t="s">
        <v>14</v>
      </c>
      <c r="P2" s="76" t="s">
        <v>15</v>
      </c>
      <c r="Q2" s="76" t="s">
        <v>16</v>
      </c>
      <c r="R2" s="76" t="s">
        <v>17</v>
      </c>
      <c r="S2" s="76" t="s">
        <v>18</v>
      </c>
      <c r="T2" s="76" t="s">
        <v>19</v>
      </c>
      <c r="U2" s="76" t="s">
        <v>20</v>
      </c>
      <c r="V2" s="76" t="s">
        <v>21</v>
      </c>
      <c r="W2" s="76" t="s">
        <v>22</v>
      </c>
      <c r="X2" s="76" t="s">
        <v>23</v>
      </c>
      <c r="Y2" s="76" t="s">
        <v>24</v>
      </c>
      <c r="Z2" s="76" t="s">
        <v>25</v>
      </c>
      <c r="AA2" s="76" t="s">
        <v>26</v>
      </c>
      <c r="AB2" s="76" t="s">
        <v>27</v>
      </c>
      <c r="AC2" s="76" t="s">
        <v>28</v>
      </c>
      <c r="AD2" s="76" t="s">
        <v>29</v>
      </c>
      <c r="AE2" s="76" t="s">
        <v>30</v>
      </c>
      <c r="AF2" s="76" t="s">
        <v>31</v>
      </c>
      <c r="AG2" s="76" t="s">
        <v>32</v>
      </c>
      <c r="AH2" s="76" t="s">
        <v>33</v>
      </c>
      <c r="AI2" s="76" t="s">
        <v>34</v>
      </c>
      <c r="AJ2" s="76" t="s">
        <v>35</v>
      </c>
      <c r="AK2" s="76" t="s">
        <v>36</v>
      </c>
      <c r="AL2" s="77" t="s">
        <v>37</v>
      </c>
      <c r="AM2" s="77" t="s">
        <v>38</v>
      </c>
      <c r="AN2" s="77" t="s">
        <v>39</v>
      </c>
      <c r="AO2" s="77" t="s">
        <v>40</v>
      </c>
      <c r="AP2" s="76" t="s">
        <v>41</v>
      </c>
      <c r="AQ2" s="76" t="s">
        <v>42</v>
      </c>
      <c r="AR2" s="76" t="s">
        <v>43</v>
      </c>
      <c r="AS2" s="76" t="s">
        <v>44</v>
      </c>
      <c r="AT2" s="76" t="s">
        <v>45</v>
      </c>
      <c r="AU2" s="76" t="s">
        <v>46</v>
      </c>
      <c r="AV2" s="76" t="s">
        <v>47</v>
      </c>
      <c r="AW2" s="77" t="s">
        <v>48</v>
      </c>
      <c r="AX2" s="76" t="s">
        <v>49</v>
      </c>
      <c r="AY2" s="76" t="s">
        <v>50</v>
      </c>
      <c r="AZ2" s="77" t="s">
        <v>51</v>
      </c>
      <c r="BA2" s="77" t="s">
        <v>52</v>
      </c>
      <c r="BB2" s="77" t="s">
        <v>53</v>
      </c>
      <c r="BC2" s="76" t="s">
        <v>54</v>
      </c>
      <c r="BD2" s="76" t="s">
        <v>55</v>
      </c>
      <c r="BE2" s="76" t="s">
        <v>56</v>
      </c>
      <c r="BF2" s="76" t="s">
        <v>57</v>
      </c>
      <c r="BG2" s="76" t="s">
        <v>58</v>
      </c>
      <c r="BH2" s="76" t="s">
        <v>59</v>
      </c>
      <c r="BI2" s="76" t="s">
        <v>60</v>
      </c>
      <c r="BJ2" s="76" t="s">
        <v>61</v>
      </c>
      <c r="BK2" s="76" t="s">
        <v>62</v>
      </c>
      <c r="BL2" s="76" t="s">
        <v>63</v>
      </c>
      <c r="BM2" s="76" t="s">
        <v>64</v>
      </c>
      <c r="BN2" s="76" t="s">
        <v>65</v>
      </c>
      <c r="BO2" s="76" t="s">
        <v>66</v>
      </c>
      <c r="BP2" s="76" t="s">
        <v>67</v>
      </c>
      <c r="BQ2" s="76" t="s">
        <v>68</v>
      </c>
      <c r="BR2" s="76" t="s">
        <v>69</v>
      </c>
      <c r="BS2" s="76" t="s">
        <v>70</v>
      </c>
      <c r="BT2" s="76" t="s">
        <v>71</v>
      </c>
      <c r="BU2" s="76" t="s">
        <v>72</v>
      </c>
      <c r="BV2" s="76" t="s">
        <v>73</v>
      </c>
      <c r="BW2" s="76" t="s">
        <v>74</v>
      </c>
      <c r="BX2" s="76" t="s">
        <v>75</v>
      </c>
      <c r="BY2" s="76" t="s">
        <v>76</v>
      </c>
      <c r="BZ2" s="76" t="s">
        <v>77</v>
      </c>
      <c r="CA2" s="76" t="s">
        <v>78</v>
      </c>
      <c r="CB2" s="76" t="s">
        <v>79</v>
      </c>
      <c r="CC2" s="76" t="s">
        <v>80</v>
      </c>
      <c r="CD2" s="76" t="s">
        <v>81</v>
      </c>
      <c r="CE2" s="76" t="s">
        <v>82</v>
      </c>
      <c r="CF2" s="76" t="s">
        <v>83</v>
      </c>
      <c r="CG2" s="76" t="s">
        <v>84</v>
      </c>
      <c r="CH2" s="76" t="s">
        <v>85</v>
      </c>
      <c r="CI2" s="76" t="s">
        <v>86</v>
      </c>
      <c r="CJ2" s="76" t="s">
        <v>87</v>
      </c>
      <c r="CK2" s="76" t="s">
        <v>88</v>
      </c>
      <c r="CL2" s="76" t="s">
        <v>89</v>
      </c>
      <c r="CM2" s="76" t="s">
        <v>90</v>
      </c>
      <c r="CN2" s="76" t="s">
        <v>91</v>
      </c>
      <c r="CO2" s="76" t="s">
        <v>92</v>
      </c>
      <c r="CP2" s="76" t="s">
        <v>93</v>
      </c>
      <c r="CQ2" s="76" t="s">
        <v>94</v>
      </c>
      <c r="CR2" s="76" t="s">
        <v>95</v>
      </c>
      <c r="CS2" s="76" t="s">
        <v>96</v>
      </c>
      <c r="CT2" s="76" t="s">
        <v>97</v>
      </c>
      <c r="CU2" s="76" t="s">
        <v>98</v>
      </c>
      <c r="CV2" t="s">
        <v>222</v>
      </c>
      <c r="CW2" t="s">
        <v>217</v>
      </c>
      <c r="CX2" t="s">
        <v>218</v>
      </c>
    </row>
    <row r="3" spans="1:102">
      <c r="A3">
        <v>2971942024</v>
      </c>
      <c r="B3" t="s">
        <v>99</v>
      </c>
      <c r="C3" t="s">
        <v>100</v>
      </c>
      <c r="D3" t="s">
        <v>101</v>
      </c>
      <c r="E3" t="s">
        <v>102</v>
      </c>
      <c r="F3" t="s">
        <v>103</v>
      </c>
      <c r="H3" t="s">
        <v>104</v>
      </c>
      <c r="I3" t="s">
        <v>127</v>
      </c>
      <c r="J3" t="s">
        <v>128</v>
      </c>
      <c r="K3" t="s">
        <v>153</v>
      </c>
      <c r="L3" t="s">
        <v>107</v>
      </c>
      <c r="N3" t="s">
        <v>121</v>
      </c>
      <c r="O3" t="s">
        <v>108</v>
      </c>
      <c r="P3" t="s">
        <v>149</v>
      </c>
      <c r="Q3" t="s">
        <v>155</v>
      </c>
      <c r="R3" t="s">
        <v>155</v>
      </c>
      <c r="S3" t="s">
        <v>233</v>
      </c>
      <c r="T3" t="s">
        <v>110</v>
      </c>
      <c r="V3" t="s">
        <v>111</v>
      </c>
      <c r="W3" t="s">
        <v>112</v>
      </c>
      <c r="X3" t="s">
        <v>111</v>
      </c>
      <c r="AA3" t="s">
        <v>111</v>
      </c>
      <c r="AL3" s="5">
        <v>45454</v>
      </c>
      <c r="AM3" s="5">
        <v>45455</v>
      </c>
      <c r="AN3" s="7">
        <v>45454</v>
      </c>
      <c r="AO3" s="5">
        <v>45455</v>
      </c>
      <c r="AQ3" s="5">
        <v>45454</v>
      </c>
      <c r="AR3" t="s">
        <v>224</v>
      </c>
      <c r="AS3" t="s">
        <v>224</v>
      </c>
      <c r="AT3" t="s">
        <v>224</v>
      </c>
      <c r="AU3" t="s">
        <v>224</v>
      </c>
      <c r="AV3" t="s">
        <v>224</v>
      </c>
      <c r="AW3" s="7">
        <v>45468</v>
      </c>
      <c r="AX3">
        <v>9</v>
      </c>
      <c r="AZ3" t="s">
        <v>224</v>
      </c>
      <c r="BA3" s="7">
        <v>45455</v>
      </c>
      <c r="BB3" s="7">
        <v>45468</v>
      </c>
      <c r="BC3">
        <v>1</v>
      </c>
      <c r="BD3">
        <v>0</v>
      </c>
      <c r="BE3" t="s">
        <v>114</v>
      </c>
      <c r="BF3" t="s">
        <v>10</v>
      </c>
      <c r="BG3" s="5">
        <v>45456</v>
      </c>
      <c r="BH3">
        <v>2</v>
      </c>
      <c r="BI3">
        <v>0</v>
      </c>
      <c r="BJ3" t="s">
        <v>234</v>
      </c>
      <c r="BK3" t="s">
        <v>234</v>
      </c>
      <c r="BL3" t="s">
        <v>122</v>
      </c>
      <c r="BM3" t="s">
        <v>122</v>
      </c>
      <c r="BN3" t="s">
        <v>123</v>
      </c>
      <c r="BO3" t="s">
        <v>154</v>
      </c>
      <c r="BP3" t="s">
        <v>115</v>
      </c>
      <c r="BQ3" t="s">
        <v>124</v>
      </c>
      <c r="BR3" t="s">
        <v>235</v>
      </c>
      <c r="BS3">
        <v>1128404757</v>
      </c>
      <c r="BT3" t="s">
        <v>225</v>
      </c>
      <c r="BU3" t="s">
        <v>236</v>
      </c>
      <c r="BW3">
        <v>3115490708</v>
      </c>
      <c r="CC3" t="s">
        <v>111</v>
      </c>
      <c r="CD3" t="s">
        <v>112</v>
      </c>
      <c r="CE3" t="s">
        <v>237</v>
      </c>
      <c r="CF3" t="s">
        <v>101</v>
      </c>
      <c r="CG3">
        <v>1</v>
      </c>
      <c r="CH3" t="s">
        <v>116</v>
      </c>
      <c r="CI3" t="s">
        <v>125</v>
      </c>
      <c r="CK3" t="s">
        <v>126</v>
      </c>
      <c r="CL3" t="s">
        <v>117</v>
      </c>
      <c r="CN3" t="s">
        <v>118</v>
      </c>
      <c r="CO3" t="s">
        <v>119</v>
      </c>
      <c r="CP3" t="s">
        <v>120</v>
      </c>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2"/>
  <sheetViews>
    <sheetView showGridLines="0" topLeftCell="A4" zoomScale="80" zoomScaleNormal="80" workbookViewId="0">
      <selection activeCell="C24" sqref="C24"/>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4" t="s">
        <v>132</v>
      </c>
      <c r="D15" s="94"/>
    </row>
    <row r="16" spans="3:4" ht="15" customHeight="1">
      <c r="C16" s="94"/>
      <c r="D16" s="94"/>
    </row>
    <row r="17" spans="3:9" ht="28.5" customHeight="1">
      <c r="C17" s="2"/>
    </row>
    <row r="18" spans="3:9" ht="15" customHeight="1">
      <c r="C18" s="98" t="s">
        <v>242</v>
      </c>
      <c r="D18" s="98"/>
      <c r="E18" s="81"/>
      <c r="F18" s="99" t="s">
        <v>241</v>
      </c>
      <c r="G18" s="99"/>
    </row>
    <row r="19" spans="3:9" ht="30.75" customHeight="1">
      <c r="C19" s="98"/>
      <c r="D19" s="98"/>
      <c r="E19" s="81"/>
      <c r="F19" s="99"/>
      <c r="G19" s="99"/>
    </row>
    <row r="20" spans="3:9" ht="30.75" customHeight="1">
      <c r="C20" s="98"/>
      <c r="D20" s="98"/>
      <c r="E20" s="81"/>
      <c r="F20" s="99"/>
      <c r="G20" s="99"/>
    </row>
    <row r="21" spans="3:9" ht="16.5">
      <c r="C21" s="98"/>
      <c r="D21" s="98"/>
      <c r="E21" s="81"/>
      <c r="F21" s="99"/>
      <c r="G21" s="99"/>
    </row>
    <row r="22" spans="3:9" ht="16.5">
      <c r="C22" s="98"/>
      <c r="D22" s="98"/>
      <c r="E22" s="81"/>
      <c r="F22" s="99"/>
      <c r="G22" s="99"/>
    </row>
    <row r="23" spans="3:9" ht="16.5">
      <c r="C23" s="98"/>
      <c r="D23" s="98"/>
      <c r="E23" s="81"/>
      <c r="F23" s="99"/>
      <c r="G23" s="99"/>
    </row>
    <row r="24" spans="3:9" ht="16.5">
      <c r="C24" s="83"/>
      <c r="D24" s="83"/>
      <c r="E24" s="81"/>
      <c r="F24" s="99"/>
      <c r="G24" s="99"/>
    </row>
    <row r="25" spans="3:9" ht="16.5">
      <c r="C25" s="83"/>
      <c r="D25" s="83"/>
      <c r="E25" s="81"/>
      <c r="F25" s="99"/>
      <c r="G25" s="99"/>
    </row>
    <row r="26" spans="3:9" ht="16.5">
      <c r="C26" s="83"/>
      <c r="D26" s="83"/>
      <c r="E26" s="81"/>
      <c r="F26" s="99"/>
      <c r="G26" s="99"/>
    </row>
    <row r="27" spans="3:9" ht="16.5">
      <c r="C27" s="83"/>
      <c r="D27" s="83"/>
      <c r="E27" s="81"/>
      <c r="F27" s="99"/>
      <c r="G27" s="99"/>
    </row>
    <row r="28" spans="3:9" ht="16.5">
      <c r="C28" s="83"/>
      <c r="D28" s="83"/>
      <c r="E28" s="81"/>
      <c r="F28" s="99"/>
      <c r="G28" s="99"/>
    </row>
    <row r="29" spans="3:9" ht="63">
      <c r="C29" s="22" t="s">
        <v>133</v>
      </c>
      <c r="D29" s="22" t="s">
        <v>134</v>
      </c>
      <c r="E29" s="96" t="s">
        <v>135</v>
      </c>
      <c r="F29" s="96"/>
      <c r="G29" s="22" t="s">
        <v>136</v>
      </c>
    </row>
    <row r="30" spans="3:9" ht="42" customHeight="1">
      <c r="C30" s="23">
        <v>1</v>
      </c>
      <c r="D30" s="23">
        <v>1</v>
      </c>
      <c r="E30" s="95">
        <v>0</v>
      </c>
      <c r="F30" s="95"/>
      <c r="G30" s="23">
        <v>0</v>
      </c>
    </row>
    <row r="31" spans="3:9" ht="30.75" customHeight="1">
      <c r="C31" s="93" t="s">
        <v>210</v>
      </c>
      <c r="D31" s="93"/>
      <c r="E31" s="93"/>
      <c r="F31" s="93"/>
      <c r="G31" s="93"/>
      <c r="I31" s="1"/>
    </row>
    <row r="32" spans="3:9" ht="27" customHeight="1">
      <c r="C32" s="97"/>
      <c r="D32" s="97"/>
      <c r="E32" s="97"/>
      <c r="F32" s="97"/>
      <c r="G32" s="97"/>
    </row>
    <row r="33" ht="15" hidden="1"/>
    <row r="34" ht="15" hidden="1"/>
    <row r="35" ht="15" hidden="1"/>
    <row r="41" ht="15" hidden="1"/>
    <row r="42" ht="31.35" hidden="1" customHeight="1"/>
  </sheetData>
  <mergeCells count="7">
    <mergeCell ref="C31:G31"/>
    <mergeCell ref="C15:D16"/>
    <mergeCell ref="E30:F30"/>
    <mergeCell ref="E29:F29"/>
    <mergeCell ref="C32:G32"/>
    <mergeCell ref="C18:D23"/>
    <mergeCell ref="F18:G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M42"/>
  <sheetViews>
    <sheetView showGridLines="0" zoomScale="80" zoomScaleNormal="80" workbookViewId="0"/>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8" t="s">
        <v>137</v>
      </c>
    </row>
    <row r="17" spans="3:13" ht="14.45" customHeight="1"/>
    <row r="18" spans="3:13" ht="15">
      <c r="C18" s="102" t="s">
        <v>228</v>
      </c>
      <c r="D18" s="103"/>
      <c r="E18" s="103"/>
      <c r="F18" s="103"/>
      <c r="G18" s="103"/>
      <c r="H18" s="103"/>
      <c r="I18" s="103"/>
      <c r="J18" s="103"/>
      <c r="K18" s="103"/>
      <c r="L18" s="103"/>
    </row>
    <row r="19" spans="3:13" ht="56.25" customHeight="1">
      <c r="C19" s="103"/>
      <c r="D19" s="103"/>
      <c r="E19" s="103"/>
      <c r="F19" s="103"/>
      <c r="G19" s="103"/>
      <c r="H19" s="103"/>
      <c r="I19" s="103"/>
      <c r="J19" s="103"/>
      <c r="K19" s="103"/>
      <c r="L19" s="103"/>
    </row>
    <row r="20" spans="3:13" ht="44.25" customHeight="1">
      <c r="C20" s="102" t="s">
        <v>240</v>
      </c>
      <c r="D20" s="102"/>
      <c r="E20" s="102"/>
      <c r="F20" s="102"/>
      <c r="G20" s="102"/>
      <c r="H20" s="102"/>
      <c r="I20" s="102"/>
      <c r="J20" s="102"/>
      <c r="K20" s="102"/>
      <c r="L20" s="102"/>
      <c r="M20" t="s">
        <v>229</v>
      </c>
    </row>
    <row r="21" spans="3:13" ht="100.5" customHeight="1">
      <c r="C21" s="52" t="s">
        <v>197</v>
      </c>
      <c r="D21" s="53" t="s">
        <v>198</v>
      </c>
      <c r="E21" s="53" t="s">
        <v>199</v>
      </c>
      <c r="F21" s="53" t="s">
        <v>200</v>
      </c>
      <c r="G21" s="54" t="s">
        <v>189</v>
      </c>
      <c r="H21" s="104" t="s">
        <v>201</v>
      </c>
      <c r="I21" s="104"/>
      <c r="J21" s="104" t="s">
        <v>202</v>
      </c>
      <c r="K21" s="104"/>
      <c r="L21" s="55" t="s">
        <v>191</v>
      </c>
    </row>
    <row r="22" spans="3:13" ht="51" customHeight="1">
      <c r="C22" s="84">
        <f>+'base Solicitudes de Información'!B20</f>
        <v>2971942024</v>
      </c>
      <c r="D22" s="82">
        <f>+'plantilla formula'!E5</f>
        <v>45454</v>
      </c>
      <c r="E22" s="82">
        <f>+'plantilla formula'!P5</f>
        <v>45468</v>
      </c>
      <c r="F22" s="82">
        <f>+'plantilla formula'!H5</f>
        <v>45454</v>
      </c>
      <c r="G22" s="82">
        <f>+'plantilla formula'!N5</f>
        <v>45449</v>
      </c>
      <c r="H22" s="105">
        <v>9</v>
      </c>
      <c r="I22" s="106"/>
      <c r="J22" s="105" t="s">
        <v>120</v>
      </c>
      <c r="K22" s="106"/>
      <c r="L22" s="67" t="str">
        <f>+'datos adicionales'!D14</f>
        <v>Se trasladó por competencia, a la Secretaria de Movilidad  para que procedan de conformidad con sus competencias</v>
      </c>
    </row>
    <row r="23" spans="3:13" ht="23.25" customHeight="1">
      <c r="C23" s="68"/>
      <c r="D23" s="69"/>
      <c r="E23" s="69"/>
      <c r="F23" s="69"/>
      <c r="G23" s="69"/>
      <c r="H23" s="70"/>
      <c r="I23" s="71"/>
      <c r="J23" s="68"/>
      <c r="K23" s="68"/>
      <c r="L23" s="72"/>
    </row>
    <row r="24" spans="3:13" ht="35.1" customHeight="1">
      <c r="C24" s="101" t="s">
        <v>138</v>
      </c>
      <c r="D24" s="101"/>
      <c r="E24" s="21"/>
      <c r="F24" s="21"/>
      <c r="G24" s="21"/>
      <c r="H24" s="21"/>
      <c r="I24" s="21"/>
      <c r="J24" s="21"/>
      <c r="K24" s="21"/>
      <c r="L24" s="21"/>
    </row>
    <row r="25" spans="3:13" ht="33" customHeight="1">
      <c r="C25" s="103" t="s">
        <v>192</v>
      </c>
      <c r="D25" s="103"/>
      <c r="E25" s="103"/>
      <c r="F25" s="103"/>
      <c r="G25" s="103"/>
      <c r="H25" s="103"/>
      <c r="I25" s="103"/>
      <c r="J25" s="103"/>
      <c r="K25" s="103"/>
      <c r="L25" s="103"/>
    </row>
    <row r="26" spans="3:13" ht="33.75" customHeight="1">
      <c r="C26" s="103"/>
      <c r="D26" s="103"/>
      <c r="E26" s="103"/>
      <c r="F26" s="103"/>
      <c r="G26" s="103"/>
      <c r="H26" s="103"/>
      <c r="I26" s="103"/>
      <c r="J26" s="103"/>
      <c r="K26" s="103"/>
      <c r="L26" s="103"/>
    </row>
    <row r="27" spans="3:13" ht="15">
      <c r="C27" s="19"/>
      <c r="D27" s="19"/>
      <c r="E27" s="19"/>
      <c r="F27" s="19"/>
      <c r="G27" s="19"/>
      <c r="H27" s="19"/>
      <c r="I27" s="19"/>
      <c r="J27" s="19"/>
      <c r="K27" s="19"/>
      <c r="L27" s="19"/>
    </row>
    <row r="28" spans="3:13" ht="89.25" customHeight="1">
      <c r="C28" s="100" t="s">
        <v>193</v>
      </c>
      <c r="D28" s="100"/>
      <c r="E28" s="100"/>
      <c r="F28" s="100"/>
      <c r="G28" s="100"/>
      <c r="H28" s="100"/>
      <c r="I28" s="100"/>
      <c r="J28" s="100"/>
      <c r="K28" s="100"/>
      <c r="L28" s="100"/>
    </row>
    <row r="29" spans="3:13" ht="15">
      <c r="L29" s="36" t="s">
        <v>230</v>
      </c>
    </row>
    <row r="30" spans="3:13" ht="15"/>
    <row r="31" spans="3:13" ht="15" hidden="1"/>
    <row r="32" spans="3:13" ht="14.45" customHeight="1"/>
    <row r="33" ht="14.45" customHeight="1"/>
    <row r="34" ht="14.45" customHeight="1"/>
    <row r="35" ht="14.45" customHeight="1"/>
    <row r="36" ht="14.45" customHeight="1"/>
    <row r="37" ht="14.45" customHeight="1"/>
    <row r="38" ht="14.45" customHeight="1"/>
    <row r="39" ht="14.45" customHeight="1"/>
    <row r="40" ht="14.45" customHeight="1"/>
    <row r="41" ht="14.45" customHeight="1"/>
    <row r="42" ht="14.45" customHeight="1"/>
  </sheetData>
  <mergeCells count="9">
    <mergeCell ref="C28:L28"/>
    <mergeCell ref="C24:D24"/>
    <mergeCell ref="C18:L19"/>
    <mergeCell ref="C20:L20"/>
    <mergeCell ref="H21:I21"/>
    <mergeCell ref="J21:K21"/>
    <mergeCell ref="H22:I22"/>
    <mergeCell ref="J22:K22"/>
    <mergeCell ref="C25:L26"/>
  </mergeCells>
  <phoneticPr fontId="28"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90" zoomScaleNormal="90" workbookViewId="0">
      <pane xSplit="2" ySplit="4" topLeftCell="E5" activePane="bottomRight" state="frozen"/>
      <selection activeCell="C1" sqref="C1"/>
      <selection pane="topRight" activeCell="E1" sqref="E1"/>
      <selection pane="bottomLeft" activeCell="C5" sqref="C5"/>
      <selection pane="bottomRight" activeCell="E5" sqref="E5"/>
    </sheetView>
  </sheetViews>
  <sheetFormatPr baseColWidth="10" defaultColWidth="11.42578125" defaultRowHeight="15"/>
  <cols>
    <col min="1" max="2" width="2.140625" style="12" customWidth="1"/>
    <col min="3" max="3" width="4.42578125" style="34"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15.7109375" style="26" customWidth="1"/>
    <col min="10" max="10" width="14" style="12" bestFit="1" customWidth="1"/>
    <col min="11" max="11" width="22.7109375" style="12" customWidth="1"/>
    <col min="12" max="12" width="26.42578125" style="12" customWidth="1"/>
    <col min="13" max="13" width="24.85546875" style="12" bestFit="1" customWidth="1"/>
    <col min="14" max="14" width="27.140625" style="33" bestFit="1" customWidth="1"/>
    <col min="15"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c r="T1" s="25" t="s">
        <v>186</v>
      </c>
      <c r="U1" s="26">
        <f ca="1">TODAY()</f>
        <v>45477</v>
      </c>
    </row>
    <row r="2" spans="1:28" ht="15.75" thickBot="1">
      <c r="T2" s="27"/>
      <c r="U2" s="28"/>
      <c r="Y2" s="31"/>
    </row>
    <row r="3" spans="1:28" s="14" customFormat="1" ht="61.5">
      <c r="B3" s="13" t="s">
        <v>187</v>
      </c>
      <c r="C3" s="35"/>
      <c r="I3" s="37"/>
      <c r="N3" s="38"/>
      <c r="Q3" s="107" t="s">
        <v>188</v>
      </c>
      <c r="R3" s="108"/>
      <c r="S3" s="108"/>
      <c r="T3" s="109"/>
      <c r="W3" s="25"/>
      <c r="X3" s="26"/>
      <c r="Y3" s="12"/>
      <c r="Z3" s="12"/>
      <c r="AA3" s="12"/>
      <c r="AB3" s="12"/>
    </row>
    <row r="4" spans="1:28" ht="48">
      <c r="D4" s="12" t="s">
        <v>0</v>
      </c>
      <c r="E4" s="12" t="s">
        <v>37</v>
      </c>
      <c r="F4" s="12" t="s">
        <v>52</v>
      </c>
      <c r="G4" s="12" t="s">
        <v>93</v>
      </c>
      <c r="H4" s="12" t="s">
        <v>39</v>
      </c>
      <c r="I4" s="26" t="s">
        <v>53</v>
      </c>
      <c r="J4" s="12" t="s">
        <v>54</v>
      </c>
      <c r="K4" s="39" t="s">
        <v>194</v>
      </c>
      <c r="L4" s="39" t="s">
        <v>196</v>
      </c>
      <c r="M4" s="39" t="s">
        <v>39</v>
      </c>
      <c r="N4" s="40" t="s">
        <v>53</v>
      </c>
      <c r="O4" s="39" t="s">
        <v>203</v>
      </c>
      <c r="P4" s="39" t="s">
        <v>195</v>
      </c>
      <c r="Q4" s="39" t="s">
        <v>190</v>
      </c>
      <c r="R4" s="41"/>
      <c r="W4" s="29"/>
      <c r="X4" s="30"/>
      <c r="Y4" s="32" t="s">
        <v>219</v>
      </c>
    </row>
    <row r="5" spans="1:28">
      <c r="C5" s="34">
        <v>1</v>
      </c>
      <c r="D5" s="12">
        <v>2971942024</v>
      </c>
      <c r="E5" s="26">
        <v>45454</v>
      </c>
      <c r="F5" s="26">
        <v>45455</v>
      </c>
      <c r="G5" s="12" t="s">
        <v>120</v>
      </c>
      <c r="H5" s="26">
        <v>45454</v>
      </c>
      <c r="I5" s="26">
        <v>45468</v>
      </c>
      <c r="J5" s="12">
        <v>1</v>
      </c>
      <c r="K5" s="42">
        <f>+J5</f>
        <v>1</v>
      </c>
      <c r="L5" s="43">
        <f>NETWORKDAYS.INTL(H5,F5,1,$Y$5:$Y$23)</f>
        <v>2</v>
      </c>
      <c r="M5" s="44">
        <f>+H5</f>
        <v>45454</v>
      </c>
      <c r="N5" s="45">
        <v>45449</v>
      </c>
      <c r="O5" s="46">
        <v>10</v>
      </c>
      <c r="P5" s="64">
        <f>WORKDAY(M5,O5,Y$5:Y$23)</f>
        <v>45468</v>
      </c>
      <c r="Q5" s="65">
        <f>NETWORKDAYS.INTL(H5,N5,1,Y5:Y23)</f>
        <v>-3</v>
      </c>
      <c r="R5" s="16"/>
      <c r="Y5" s="66">
        <v>45292</v>
      </c>
    </row>
    <row r="6" spans="1:28">
      <c r="C6" s="34">
        <v>2</v>
      </c>
      <c r="D6"/>
      <c r="E6"/>
      <c r="F6"/>
      <c r="G6"/>
      <c r="H6"/>
      <c r="I6"/>
      <c r="J6"/>
      <c r="K6" s="42">
        <f t="shared" ref="K6" si="0">+J6</f>
        <v>0</v>
      </c>
      <c r="L6" s="43">
        <f>NETWORKDAYS.INTL(H6,F6,1,$Y$5:$Y$23)</f>
        <v>0</v>
      </c>
      <c r="M6" s="44">
        <f t="shared" ref="M6" si="1">+H6</f>
        <v>0</v>
      </c>
      <c r="N6" s="45">
        <f t="shared" ref="N6" si="2">+I6</f>
        <v>0</v>
      </c>
      <c r="O6" s="46">
        <v>10</v>
      </c>
      <c r="P6" s="64">
        <f>WORKDAY(M6,O6,Y$5:Y$23)</f>
        <v>13</v>
      </c>
      <c r="Q6" s="65">
        <f>NETWORKDAYS.INTL(H6,N6,1,Y24:Y26)</f>
        <v>0</v>
      </c>
      <c r="R6" s="15"/>
      <c r="Y6" s="66">
        <v>45299</v>
      </c>
    </row>
    <row r="7" spans="1:28">
      <c r="C7" s="34">
        <v>3</v>
      </c>
      <c r="D7"/>
      <c r="E7"/>
      <c r="F7"/>
      <c r="G7"/>
      <c r="H7"/>
      <c r="I7"/>
      <c r="J7"/>
      <c r="K7" s="42"/>
      <c r="L7" s="43"/>
      <c r="M7" s="44"/>
      <c r="N7" s="45"/>
      <c r="O7" s="46"/>
      <c r="P7" s="64"/>
      <c r="Q7" s="65"/>
      <c r="R7" s="16"/>
      <c r="Y7" s="66">
        <v>45376</v>
      </c>
    </row>
    <row r="8" spans="1:28">
      <c r="C8" s="34">
        <v>4</v>
      </c>
      <c r="D8"/>
      <c r="E8"/>
      <c r="F8"/>
      <c r="G8"/>
      <c r="H8"/>
      <c r="I8"/>
      <c r="J8"/>
      <c r="K8" s="42"/>
      <c r="L8" s="43"/>
      <c r="M8" s="44"/>
      <c r="N8" s="45"/>
      <c r="O8" s="46"/>
      <c r="P8" s="64"/>
      <c r="Q8" s="65"/>
      <c r="R8" s="16"/>
      <c r="Y8" s="66">
        <v>45379</v>
      </c>
    </row>
    <row r="9" spans="1:28" s="48" customFormat="1">
      <c r="C9" s="34">
        <v>5</v>
      </c>
      <c r="D9"/>
      <c r="E9"/>
      <c r="F9"/>
      <c r="G9"/>
      <c r="H9"/>
      <c r="I9"/>
      <c r="J9"/>
      <c r="K9" s="42"/>
      <c r="L9" s="43"/>
      <c r="M9" s="44"/>
      <c r="N9" s="45"/>
      <c r="O9" s="46"/>
      <c r="P9" s="64"/>
      <c r="Q9" s="65"/>
      <c r="R9" s="49"/>
      <c r="Y9" s="66">
        <v>45380</v>
      </c>
    </row>
    <row r="10" spans="1:28" s="48" customFormat="1">
      <c r="C10" s="34">
        <v>6</v>
      </c>
      <c r="D10"/>
      <c r="E10"/>
      <c r="F10"/>
      <c r="G10"/>
      <c r="H10"/>
      <c r="I10"/>
      <c r="J10"/>
      <c r="K10" s="42"/>
      <c r="L10" s="43"/>
      <c r="M10" s="44"/>
      <c r="N10" s="45"/>
      <c r="O10" s="46"/>
      <c r="P10" s="64"/>
      <c r="Q10" s="65"/>
      <c r="Y10" s="66">
        <v>45382</v>
      </c>
    </row>
    <row r="11" spans="1:28" s="48" customFormat="1">
      <c r="A11" s="12"/>
      <c r="B11" s="12"/>
      <c r="C11" s="34">
        <v>7</v>
      </c>
      <c r="D11"/>
      <c r="E11"/>
      <c r="F11"/>
      <c r="G11"/>
      <c r="H11"/>
      <c r="I11"/>
      <c r="J11"/>
      <c r="K11" s="42"/>
      <c r="L11" s="43"/>
      <c r="M11" s="44"/>
      <c r="N11" s="45"/>
      <c r="O11" s="46"/>
      <c r="P11" s="64"/>
      <c r="Q11" s="65"/>
      <c r="R11" s="12"/>
      <c r="S11" s="12"/>
      <c r="Y11" s="66">
        <v>45413</v>
      </c>
    </row>
    <row r="12" spans="1:28" s="48" customFormat="1">
      <c r="A12" s="12"/>
      <c r="B12" s="12"/>
      <c r="C12" s="34">
        <v>8</v>
      </c>
      <c r="D12"/>
      <c r="E12"/>
      <c r="F12"/>
      <c r="G12"/>
      <c r="H12"/>
      <c r="I12"/>
      <c r="J12"/>
      <c r="K12" s="42"/>
      <c r="L12" s="43"/>
      <c r="M12" s="44"/>
      <c r="N12" s="45"/>
      <c r="O12" s="46"/>
      <c r="P12" s="64"/>
      <c r="Q12" s="65"/>
      <c r="R12" s="12"/>
      <c r="S12" s="12"/>
      <c r="Y12" s="66">
        <v>45425</v>
      </c>
    </row>
    <row r="13" spans="1:28">
      <c r="C13" s="34">
        <v>9</v>
      </c>
      <c r="D13"/>
      <c r="E13"/>
      <c r="F13"/>
      <c r="G13"/>
      <c r="H13"/>
      <c r="I13"/>
      <c r="J13"/>
      <c r="K13" s="42"/>
      <c r="L13" s="43"/>
      <c r="M13" s="44"/>
      <c r="N13" s="45"/>
      <c r="O13" s="46"/>
      <c r="P13" s="64"/>
      <c r="Q13" s="65"/>
      <c r="Y13" s="66">
        <v>45446</v>
      </c>
    </row>
    <row r="14" spans="1:28">
      <c r="D14"/>
      <c r="E14"/>
      <c r="F14"/>
      <c r="G14"/>
      <c r="H14"/>
      <c r="I14"/>
      <c r="J14"/>
      <c r="K14" s="42"/>
      <c r="L14" s="43"/>
      <c r="M14" s="44"/>
      <c r="N14" s="45"/>
      <c r="O14" s="46"/>
      <c r="P14" s="64"/>
      <c r="Q14" s="47"/>
      <c r="Y14" s="66">
        <v>45453</v>
      </c>
    </row>
    <row r="15" spans="1:28">
      <c r="Y15" s="66">
        <v>45474</v>
      </c>
    </row>
    <row r="16" spans="1:28">
      <c r="D16" s="12" t="s">
        <v>0</v>
      </c>
      <c r="E16" s="12" t="s">
        <v>37</v>
      </c>
      <c r="F16" s="12" t="s">
        <v>52</v>
      </c>
      <c r="G16" s="12" t="s">
        <v>93</v>
      </c>
      <c r="H16" s="12" t="s">
        <v>39</v>
      </c>
      <c r="I16" s="26" t="s">
        <v>53</v>
      </c>
      <c r="J16" s="12" t="s">
        <v>54</v>
      </c>
      <c r="K16" s="61" t="s">
        <v>83</v>
      </c>
      <c r="L16" s="61" t="s">
        <v>82</v>
      </c>
      <c r="M16" s="12" t="s">
        <v>16</v>
      </c>
      <c r="N16" t="s">
        <v>211</v>
      </c>
      <c r="Y16" s="66">
        <v>45493</v>
      </c>
    </row>
    <row r="17" spans="2:25">
      <c r="C17" s="34">
        <v>1</v>
      </c>
      <c r="D17" s="12">
        <v>2971942024</v>
      </c>
      <c r="E17" s="26">
        <v>45454</v>
      </c>
      <c r="F17" s="26">
        <v>45455</v>
      </c>
      <c r="G17" s="12" t="s">
        <v>120</v>
      </c>
      <c r="H17" s="26">
        <v>45454</v>
      </c>
      <c r="I17" s="26">
        <v>45468</v>
      </c>
      <c r="J17" s="12">
        <v>1</v>
      </c>
      <c r="K17" s="12" t="s">
        <v>101</v>
      </c>
      <c r="L17" s="12" t="s">
        <v>237</v>
      </c>
      <c r="M17" s="12" t="s">
        <v>155</v>
      </c>
      <c r="N17" s="86" t="s">
        <v>216</v>
      </c>
      <c r="O17" s="60"/>
      <c r="Y17" s="66">
        <v>45511</v>
      </c>
    </row>
    <row r="18" spans="2:25">
      <c r="C18" s="34">
        <v>2</v>
      </c>
      <c r="D18"/>
      <c r="E18"/>
      <c r="F18"/>
      <c r="G18"/>
      <c r="H18"/>
      <c r="I18"/>
      <c r="J18"/>
      <c r="K18"/>
      <c r="L18"/>
      <c r="M18"/>
      <c r="N18" s="87" t="s">
        <v>129</v>
      </c>
      <c r="O18" s="88"/>
      <c r="Y18" s="66">
        <v>45523</v>
      </c>
    </row>
    <row r="19" spans="2:25">
      <c r="C19" s="34">
        <v>3</v>
      </c>
      <c r="D19"/>
      <c r="E19"/>
      <c r="F19"/>
      <c r="G19"/>
      <c r="H19"/>
      <c r="I19"/>
      <c r="J19"/>
      <c r="K19"/>
      <c r="L19"/>
      <c r="M19"/>
      <c r="Y19" s="66">
        <v>45579</v>
      </c>
    </row>
    <row r="20" spans="2:25">
      <c r="C20" s="34">
        <v>4</v>
      </c>
      <c r="D20"/>
      <c r="E20"/>
      <c r="F20"/>
      <c r="G20"/>
      <c r="H20"/>
      <c r="I20"/>
      <c r="J20"/>
      <c r="K20"/>
      <c r="L20"/>
      <c r="M20"/>
      <c r="Y20" s="66">
        <v>45600</v>
      </c>
    </row>
    <row r="21" spans="2:25">
      <c r="B21" s="48"/>
      <c r="C21" s="34">
        <v>5</v>
      </c>
      <c r="D21"/>
      <c r="E21"/>
      <c r="F21"/>
      <c r="G21"/>
      <c r="H21"/>
      <c r="I21"/>
      <c r="J21"/>
      <c r="K21"/>
      <c r="L21"/>
      <c r="M21"/>
      <c r="Y21" s="66">
        <v>45607</v>
      </c>
    </row>
    <row r="22" spans="2:25">
      <c r="B22" s="48"/>
      <c r="C22" s="34">
        <v>6</v>
      </c>
      <c r="D22"/>
      <c r="E22"/>
      <c r="F22"/>
      <c r="G22"/>
      <c r="H22"/>
      <c r="I22"/>
      <c r="J22"/>
      <c r="K22"/>
      <c r="L22"/>
      <c r="M22"/>
      <c r="Y22" s="66">
        <v>45634</v>
      </c>
    </row>
    <row r="23" spans="2:25">
      <c r="C23" s="34">
        <v>7</v>
      </c>
      <c r="D23"/>
      <c r="E23"/>
      <c r="F23"/>
      <c r="G23"/>
      <c r="H23"/>
      <c r="I23"/>
      <c r="J23"/>
      <c r="K23"/>
      <c r="L23"/>
      <c r="M23"/>
      <c r="Y23" s="66">
        <v>45651</v>
      </c>
    </row>
    <row r="24" spans="2:25">
      <c r="C24" s="34">
        <v>8</v>
      </c>
      <c r="D24"/>
      <c r="E24"/>
      <c r="F24"/>
      <c r="G24"/>
      <c r="H24"/>
      <c r="I24"/>
      <c r="J24"/>
      <c r="K24"/>
      <c r="L24"/>
      <c r="M24"/>
    </row>
    <row r="25" spans="2:25">
      <c r="C25" s="34">
        <v>9</v>
      </c>
      <c r="D25"/>
      <c r="E25"/>
      <c r="F25"/>
      <c r="G25"/>
      <c r="H25"/>
      <c r="I25"/>
      <c r="J25"/>
      <c r="K25"/>
      <c r="L25"/>
      <c r="M25"/>
    </row>
    <row r="26" spans="2:25">
      <c r="D26"/>
      <c r="E26"/>
      <c r="F26"/>
      <c r="G26"/>
      <c r="H26"/>
      <c r="I26"/>
      <c r="J26"/>
      <c r="K26"/>
      <c r="L26"/>
      <c r="M26"/>
    </row>
  </sheetData>
  <mergeCells count="1">
    <mergeCell ref="Q3:T3"/>
  </mergeCells>
  <phoneticPr fontId="28" type="noConversion"/>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D45"/>
  <sheetViews>
    <sheetView topLeftCell="A12" zoomScale="60" zoomScaleNormal="60" workbookViewId="0">
      <selection activeCell="D14" sqref="D14"/>
    </sheetView>
  </sheetViews>
  <sheetFormatPr baseColWidth="10" defaultRowHeight="15"/>
  <cols>
    <col min="1" max="1" width="28.7109375" style="51" bestFit="1" customWidth="1"/>
    <col min="2" max="2" width="40.5703125" style="24" bestFit="1" customWidth="1"/>
    <col min="3" max="3" width="56.28515625" style="1" bestFit="1" customWidth="1"/>
    <col min="4" max="4" width="61.140625" style="51" customWidth="1"/>
  </cols>
  <sheetData>
    <row r="2" spans="1:4" ht="42">
      <c r="A2" s="75" t="s">
        <v>220</v>
      </c>
    </row>
    <row r="3" spans="1:4" ht="45">
      <c r="A3" s="57" t="s">
        <v>212</v>
      </c>
      <c r="B3" s="73" t="s">
        <v>214</v>
      </c>
    </row>
    <row r="4" spans="1:4">
      <c r="A4" s="50" t="s">
        <v>155</v>
      </c>
      <c r="B4" s="89">
        <v>1</v>
      </c>
    </row>
    <row r="5" spans="1:4">
      <c r="A5" s="50" t="s">
        <v>213</v>
      </c>
      <c r="B5" s="89">
        <v>1</v>
      </c>
    </row>
    <row r="6" spans="1:4">
      <c r="A6"/>
      <c r="B6"/>
    </row>
    <row r="7" spans="1:4">
      <c r="A7" s="50"/>
    </row>
    <row r="8" spans="1:4">
      <c r="A8" s="50"/>
    </row>
    <row r="9" spans="1:4">
      <c r="A9" s="50"/>
    </row>
    <row r="10" spans="1:4">
      <c r="A10" s="50"/>
    </row>
    <row r="11" spans="1:4">
      <c r="A11"/>
    </row>
    <row r="12" spans="1:4" ht="21">
      <c r="A12" s="75" t="s">
        <v>221</v>
      </c>
    </row>
    <row r="13" spans="1:4">
      <c r="A13" s="58" t="s">
        <v>0</v>
      </c>
      <c r="B13" s="74" t="s">
        <v>16</v>
      </c>
      <c r="C13" s="59" t="s">
        <v>62</v>
      </c>
      <c r="D13" s="78" t="s">
        <v>215</v>
      </c>
    </row>
    <row r="14" spans="1:4" ht="75">
      <c r="A14" s="56">
        <v>2971942024</v>
      </c>
      <c r="B14" s="1" t="s">
        <v>155</v>
      </c>
      <c r="C14" s="80" t="s">
        <v>238</v>
      </c>
      <c r="D14" s="79" t="s">
        <v>239</v>
      </c>
    </row>
    <row r="15" spans="1:4">
      <c r="A15"/>
      <c r="B15"/>
      <c r="C15"/>
    </row>
    <row r="16" spans="1:4">
      <c r="A16"/>
      <c r="B16"/>
      <c r="C16"/>
      <c r="D16" s="79"/>
    </row>
    <row r="17" spans="1:4">
      <c r="A17"/>
      <c r="B17"/>
      <c r="C17"/>
      <c r="D17" s="79"/>
    </row>
    <row r="18" spans="1:4">
      <c r="A18"/>
      <c r="B18"/>
      <c r="C18"/>
      <c r="D18" s="79"/>
    </row>
    <row r="19" spans="1:4">
      <c r="A19"/>
      <c r="B19"/>
      <c r="C19"/>
      <c r="D19" s="79"/>
    </row>
    <row r="20" spans="1:4" ht="45">
      <c r="A20"/>
      <c r="B20"/>
      <c r="C20"/>
      <c r="D20" s="79" t="s">
        <v>223</v>
      </c>
    </row>
    <row r="21" spans="1:4" ht="45">
      <c r="A21"/>
      <c r="C21"/>
      <c r="D21" s="79" t="s">
        <v>226</v>
      </c>
    </row>
    <row r="22" spans="1:4" ht="30">
      <c r="A22"/>
      <c r="C22"/>
      <c r="D22" s="79" t="s">
        <v>227</v>
      </c>
    </row>
    <row r="23" spans="1:4">
      <c r="A23"/>
      <c r="C23"/>
    </row>
    <row r="24" spans="1:4">
      <c r="A24" s="56"/>
    </row>
    <row r="25" spans="1:4">
      <c r="A25" s="56"/>
    </row>
    <row r="26" spans="1:4">
      <c r="A26" s="56"/>
    </row>
    <row r="27" spans="1:4">
      <c r="A27" s="56"/>
    </row>
    <row r="28" spans="1:4">
      <c r="A28" s="56"/>
    </row>
    <row r="29" spans="1:4">
      <c r="A29" s="56"/>
    </row>
    <row r="30" spans="1:4">
      <c r="A30" s="56"/>
    </row>
    <row r="31" spans="1:4">
      <c r="A31" s="56"/>
    </row>
    <row r="32" spans="1:4">
      <c r="A32" s="56"/>
    </row>
    <row r="33" spans="1:1">
      <c r="A33" s="56"/>
    </row>
    <row r="34" spans="1:1">
      <c r="A34" s="56"/>
    </row>
    <row r="35" spans="1:1">
      <c r="A35" s="56"/>
    </row>
    <row r="36" spans="1:1">
      <c r="A36" s="56"/>
    </row>
    <row r="37" spans="1:1">
      <c r="A37" s="56"/>
    </row>
    <row r="38" spans="1:1">
      <c r="A38" s="56"/>
    </row>
    <row r="39" spans="1:1">
      <c r="A39" s="56"/>
    </row>
    <row r="40" spans="1:1">
      <c r="A40" s="56"/>
    </row>
    <row r="41" spans="1:1">
      <c r="A41" s="56"/>
    </row>
    <row r="42" spans="1:1">
      <c r="A42" s="56"/>
    </row>
    <row r="43" spans="1:1">
      <c r="A43" s="56"/>
    </row>
    <row r="44" spans="1:1">
      <c r="A44" s="56"/>
    </row>
    <row r="45" spans="1:1">
      <c r="A45" s="5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C16" sqref="C16"/>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62" t="s">
        <v>147</v>
      </c>
      <c r="B19" s="62" t="s">
        <v>5</v>
      </c>
      <c r="C19" s="62" t="s">
        <v>13</v>
      </c>
      <c r="D19" s="62" t="s">
        <v>14</v>
      </c>
      <c r="E19" s="62" t="s">
        <v>16</v>
      </c>
      <c r="F19" s="62" t="s">
        <v>18</v>
      </c>
      <c r="G19" s="62" t="s">
        <v>54</v>
      </c>
      <c r="H19" s="62"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acc.info.junio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2024-07-04T18:23:29Z</dcterms:modified>
  <cp:category/>
  <cp:contentStatus/>
</cp:coreProperties>
</file>