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hidePivotFieldList="1"/>
  <mc:AlternateContent xmlns:mc="http://schemas.openxmlformats.org/markup-compatibility/2006">
    <mc:Choice Requires="x15">
      <x15ac:absPath xmlns:x15ac="http://schemas.microsoft.com/office/spreadsheetml/2010/11/ac" url="\\172.26.1.6\publicaciones\Caso Acceso a la Información y Informe PQRS Noviembre 2024\"/>
    </mc:Choice>
  </mc:AlternateContent>
  <xr:revisionPtr revIDLastSave="0" documentId="13_ncr:1_{597A2655-BE11-4F96-B545-AD67A9F640EB}" xr6:coauthVersionLast="47" xr6:coauthVersionMax="47" xr10:uidLastSave="{00000000-0000-0000-0000-000000000000}"/>
  <bookViews>
    <workbookView showSheetTabs="0" xWindow="-108" yWindow="-108" windowWidth="23256" windowHeight="12456" tabRatio="874" xr2:uid="{00000000-000D-0000-FFFF-FFFF00000000}"/>
  </bookViews>
  <sheets>
    <sheet name="Portada" sheetId="32" r:id="rId1"/>
    <sheet name="base Solicitudes de Información" sheetId="30" r:id="rId2"/>
    <sheet name="solc. acc.info.noviembre"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1" r:id="rId14"/>
    <pivotCache cacheId="2" r:id="rId15"/>
    <pivotCache cacheId="3"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5" l="1"/>
  <c r="H24" i="35"/>
  <c r="H22" i="35"/>
  <c r="L24" i="35"/>
  <c r="N6" i="38"/>
  <c r="G24" i="35"/>
  <c r="N5" i="38"/>
  <c r="Q5" i="38" s="1"/>
  <c r="C22" i="35"/>
  <c r="L6" i="38"/>
  <c r="L7" i="38"/>
  <c r="L5" i="38"/>
  <c r="Q6" i="38"/>
  <c r="K6" i="38"/>
  <c r="M6" i="38"/>
  <c r="P6" i="38" s="1"/>
  <c r="E23" i="35" s="1"/>
  <c r="K7" i="38"/>
  <c r="M7" i="38"/>
  <c r="P7" i="38" s="1"/>
  <c r="E24" i="35" s="1"/>
  <c r="D23" i="35"/>
  <c r="F23" i="35"/>
  <c r="G23" i="35"/>
  <c r="J23" i="35"/>
  <c r="L23" i="35"/>
  <c r="C24" i="35"/>
  <c r="D24" i="35"/>
  <c r="F24" i="35"/>
  <c r="J24" i="35"/>
  <c r="B21" i="30"/>
  <c r="C23" i="35" s="1"/>
  <c r="C21" i="30"/>
  <c r="D21" i="30"/>
  <c r="E21" i="30"/>
  <c r="F21" i="30"/>
  <c r="H21" i="30"/>
  <c r="I21" i="30"/>
  <c r="B22" i="30"/>
  <c r="C22" i="30"/>
  <c r="D22" i="30"/>
  <c r="E22" i="30"/>
  <c r="F22" i="30"/>
  <c r="H22" i="30"/>
  <c r="I22" i="30"/>
  <c r="Q7" i="38" l="1"/>
  <c r="J22" i="35"/>
  <c r="I20" i="30"/>
  <c r="F20" i="30"/>
  <c r="E20" i="30"/>
  <c r="C20" i="30"/>
  <c r="D20" i="30"/>
  <c r="K1" i="38" l="1"/>
  <c r="L22" i="35"/>
  <c r="K5" i="38" l="1"/>
  <c r="M5" i="38" l="1"/>
  <c r="P5" i="38" s="1"/>
  <c r="F22" i="35"/>
  <c r="D22" i="35"/>
  <c r="G22" i="35"/>
  <c r="H20" i="30"/>
  <c r="B20" i="30" l="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<sst xmlns="http://schemas.openxmlformats.org/spreadsheetml/2006/main" count="790" uniqueCount="267">
  <si>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</si>
  <si>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</si>
  <si>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</si>
  <si>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</si>
  <si>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</si>
  <si>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</si>
  <si>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</si>
  <si>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</si>
  <si>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</si>
  <si>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</si>
  <si>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</si>
  <si>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</si>
  <si>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</si>
  <si>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</si>
  <si>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</si>
  <si>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</si>
  <si>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</si>
  <si>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</si>
  <si>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</si>
  <si>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</si>
  <si>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</si>
  <si>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</si>
  <si>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</si>
  <si>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</si>
  <si>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</si>
  <si>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</si>
  <si>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</si>
  <si>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</si>
  <si>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</si>
  <si>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</si>
  <si>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</si>
  <si>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</si>
  <si>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</si>
  <si>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</si>
  <si>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</si>
  <si>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</si>
  <si>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</si>
  <si>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</si>
  <si>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</si>
  <si>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</si>
  <si>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</si>
  <si>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</si>
  <si>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</si>
  <si>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</si>
  <si>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</si>
  <si>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</si>
  <si>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</si>
  <si>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</si>
  <si>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</si>
  <si>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</si>
  <si>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</si>
  <si>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</si>
  <si>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</si>
  <si>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</si>
  <si>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</si>
  <si>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</si>
  <si>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</si>
  <si>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</si>
  <si>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</si>
  <si>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</si>
  <si>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</si>
  <si>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</si>
  <si>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</si>
  <si>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</si>
  <si>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</si>
  <si>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</si>
  <si>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</si>
  <si>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</si>
  <si>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</si>
  <si>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</si>
  <si>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</si>
  <si>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</si>
  <si>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</si>
  <si>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</si>
  <si>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</si>
  <si>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</si>
  <si>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</si>
  <si>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</si>
  <si>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</si>
  <si>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</si>
  <si>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</si>
  <si>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</si>
  <si>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</si>
  <si>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</si>
  <si>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</si>
  <si>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</si>
  <si>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</si>
  <si>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</si>
  <si>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</si>
  <si>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</si>
  <si>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</si>
  <si>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</si>
  <si>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</si>
  <si>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</si>
  <si>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</si>
  <si>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</si>
  <si>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</si>
  <si>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</si>
  <si>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</si>
  <si>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</si>
  <si>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</si>
  <si>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</si>
  <si>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</si>
  <si>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</si>
  <si>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</si>
  <si>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</si>
  <si>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</si>
  <si>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</si>
  <si>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</si>
  <si>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</si>
  <si>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</si>
  <si>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</si>
  <si>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</si>
  <si>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</si>
  <si>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</si>
  <si>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</si>
  <si>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</si>
  <si>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</si>
  <si>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</si>
  <si>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</si>
  <si>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</si>
  <si>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</si>
  <si>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</si>
  <si>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</si>
  <si>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</si>
  <si>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</si>
  <si>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</si>
  <si>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</si>
  <si>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</si>
  <si>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</si>
  <si>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</si>
  <si>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</si>
  <si>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</si>
  <si>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</si>
  <si>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</si>
  <si>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</si>
  <si>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</si>
  <si>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</si>
  <si>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</si>
  <si>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</si>
  <si>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</si>
  <si>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</si>
  <si>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</si>
  <si>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</si>
  <si>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</si>
  <si>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</si>
  <si>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</si>
  <si>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</si>
  <si>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</si>
  <si>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</si>
  <si>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</si>
  <si>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</si>
  <si>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</si>
  <si>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</si>
  <si>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</si>
  <si>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</si>
  <si>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</si>
  <si>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</si>
  <si>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</si>
  <si>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</si>
  <si>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</si>
  <si>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</si>
  <si>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</si>
  <si>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</si>
  <si>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</si>
  <si>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</si>
  <si>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</si>
  <si>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</si>
  <si>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</si>
  <si>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</si>
  <si>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</si>
  <si>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</si>
  <si>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</si>
  <si>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</si>
  <si>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</si>
  <si>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</si>
  <si>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</si>
  <si>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</si>
  <si>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</si>
  <si>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</si>
  <si>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</si>
  <si>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</si>
  <si>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</si>
  <si>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</si>
  <si>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</si>
  <si>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</si>
  <si>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</si>
  <si>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</si>
  <si>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</si>
  <si>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</si>
  <si>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</si>
  <si>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</si>
  <si>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</si>
  <si>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</si>
  <si>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</si>
  <si>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</si>
  <si>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</si>
  <si>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</si>
  <si>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</si>
  <si>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</si>
  <si>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</si>
  <si>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</si>
  <si>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</si>
  <si>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</si>
  <si>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</si>
  <si>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</si>
  <si>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</si>
  <si>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</si>
  <si>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</si>
  <si>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</si>
  <si>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</si>
  <si>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</si>
  <si>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</si>
  <si>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Cuenta de Estado petición final
Estado de la petición en el último día  del mes</t>
  </si>
  <si>
    <t>PARA EL ANALISIS</t>
  </si>
  <si>
    <t>Columna1</t>
  </si>
  <si>
    <t>Columna2</t>
  </si>
  <si>
    <t>festivos 2024</t>
  </si>
  <si>
    <t>datos para comentario</t>
  </si>
  <si>
    <t>datos para análisis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</si>
  <si>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</si>
  <si>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</si>
  <si>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</si>
  <si>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</si>
  <si>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1"/>
        <color theme="1"/>
        <rFont val="Calibri"/>
        <family val="2"/>
        <scheme val="minor"/>
      </rPr>
      <t xml:space="preserve">Fecha de Elaboración </t>
    </r>
    <r>
      <rPr>
        <sz val="11"/>
        <color theme="1"/>
        <rFont val="Calibri"/>
        <family val="2"/>
        <scheme val="minor"/>
      </rPr>
      <t>08 de agosto del 2024</t>
    </r>
    <r>
      <rPr>
        <b/>
        <sz val="11"/>
        <color theme="1"/>
        <rFont val="Calibri"/>
        <family val="2"/>
        <scheme val="minor"/>
      </rPr>
      <t xml:space="preserve"> fecha de revisión y ajuste:</t>
    </r>
    <r>
      <rPr>
        <sz val="11"/>
        <color theme="1"/>
        <rFont val="Calibri"/>
        <family val="2"/>
        <scheme val="minor"/>
      </rPr>
      <t xml:space="preserve"> 15 de mayo del 2024</t>
    </r>
  </si>
  <si>
    <t>Se trasladó  a  la Secretaria Distrital de Gobierno -Alcaldia Local   para que procedan de conformidad con sus competencias.</t>
  </si>
  <si>
    <t>Se asignó a la entidad con el radicado Orfeo Dadep No. 20244000188522</t>
  </si>
  <si>
    <t>No brinda informacion</t>
  </si>
  <si>
    <t>Solucionado - Por respuesta definitiva</t>
  </si>
  <si>
    <r>
      <t>Cálculo Fórmula</t>
    </r>
    <r>
      <rPr>
        <b/>
        <sz val="9"/>
        <color rgb="FFFF0000"/>
        <rFont val="Segoe UI"/>
        <family val="2"/>
      </rPr>
      <t xml:space="preserve">
F.Asig/F.resp H/F</t>
    </r>
  </si>
  <si>
    <t>Noviembre 2024</t>
  </si>
  <si>
    <t>ASUNTO  CONSULTA SOBRE USO DE SUELO Y PERMISOS PARA TALLERES MECANICOS EN LA CALLE 24 SUR  ENTRE LA 8ª Y LA 10ª  BARRIO EL SOSIEGO  A QUIEN CORRESPONDA   ME PERMITO LA PRESENTE PARA CONSULTAR SOBRE EL USO DE SUELO Y LAS NORMATIVAS VIGENTES EN RELACION CON LA INSTALACION DE TALLERES MECANICOS EN LA ZONA DE LA CALLE 24 SUR  ENTRE LA 8ª Y LA 10ª  UBICADA EN EL BARRIO EL SOSIEGO. SEGUN LO OBSERVADO  HAN PROLIFERADO VARIOS TALLERES MECANICOS EN ESTA AREA  Y ME GUSTARIA SABER SI DICHA ACTIVIDAD ESTA PERMITIDA DE ACUERDO CON LA ZONIFICACION Y NORMATIVAS LOCALES.  DE MANERA ESPECIFICA  SOLICITO SU ORIENTACION SOBRE LOS SIGUIENTES PUNTOS   ¿ESTA PERMITIDA LA INSTALACION DE TALLERES MECANICOS EN LA ZONA MENCIONADA? DE ACUERDO CON EL PLAN DE ORDENAMIENTO TERRITORIAL (POT) Y/O LAS NORMATIVAS DE USO DEL SUELO VIGENTES EN LA CIUDAD  ¿SE AUTORIZA ESTE TIPO DE ACTIVIDAD COMERCIAL EN UN AREA DESTINADA PRINCIPALMENTE PARA COMERCIO Y SERVICIOS?  ¿EXISTEN REGULACIONES ADICIONALES SOBRE EL FUNCIONAMIENTO DE TALLERES MECANICOS EN ZONAS RESIDENCIALES O COMERCIALES DE BAJO IMPACTO? EN CASO AFIRMATIVO  ME GUSTARIA CONOCER LOS REQUISITOS O RESTRICCIONES QUE DEBEN CUMPLIR LOS TALLERES MECANICOS EN CUANTO A RESIDUOS  EMISIONES SONORAS  USO DE ESPACIO PUBLICO  ENTRE OTROS.  ¿LOS PROPIETARIOS DE LOS TALLERES MECANICOS EN ESTA ZONA DEBEN CONTAR CON ALGUN TIPO DE PERMISO ESPECIAL O LICENCIA PARA OPERAR? SI ES ASI  SOLICITO INFORMACION SOBRE LOS PROCEDIMIENTOS Y REQUISITOS PARA OBTENER DICHOS PERMISOS.  ¿QUE ACCIONES ESTAN PREVISTAS POR LAS AUTORIDADES LOCALES PARA GARANTIZAR EL CUMPLIMIENTO DE LAS NORMATIVAS SOBRE EL USO DE SUELO Y LAS ACTIVIDADES COMERCIALES EN LA ZONA? ¿EXISTE ALGUN PLAN DE CONTROL O REGULACION SOBRE EL FUNCIONAMIENTO DE ESTOS TALLERES PARA MITIGAR LOS IMPACTOS NEGATIVOS QUE PUEDAN GENERAR EN LA COMUNIDAD?  AGRADEZCO DE ANTEMANO SU ATENCION A LA PRESENTE SOLICITUD Y QUEDO A LA ESPERA DE UNA PRONTA RESPUESTA QUE ME PERMITA ACLARAR ESTA SITUACION.</t>
  </si>
  <si>
    <t xml:space="preserve">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</si>
  <si>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SANDRA MARIA PINEDA CASTANEDA</t>
  </si>
  <si>
    <t>sspineda.78@gmail.com</t>
  </si>
  <si>
    <t>CL 24 S 8 72</t>
  </si>
  <si>
    <t>04 - SAN CRISTOBAL</t>
  </si>
  <si>
    <t>34 - 20 DE JULIO</t>
  </si>
  <si>
    <t>VEINTE DE JULIO</t>
  </si>
  <si>
    <t xml:space="preserve">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</si>
  <si>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CERTIFICACIONES</t>
  </si>
  <si>
    <t>CERTIFICACION O CONCEPTO DE LA PROPIEDAD INMOBILIARIA DISTRITAL</t>
  </si>
  <si>
    <t>WEB SERVICE</t>
  </si>
  <si>
    <t>E-MAIL</t>
  </si>
  <si>
    <t>DERECHO DE PETICION CON FINES PROBATORIOS ?  SOLICITUD DE DOCUMENTOS E INFORMACION</t>
  </si>
  <si>
    <t>PROCESO MISIONAL</t>
  </si>
  <si>
    <t>Derecho de peticion con fine probatorios</t>
  </si>
  <si>
    <t>2024ER0020131</t>
  </si>
  <si>
    <t xml:space="preserve">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</si>
  <si>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Juridica</t>
  </si>
  <si>
    <t>OSCAR JAVIER MARTINEZ CORREA</t>
  </si>
  <si>
    <t>notificacionlitigios@pgplegal.com</t>
  </si>
  <si>
    <t>Por el distrito</t>
  </si>
  <si>
    <t>Columna3</t>
  </si>
  <si>
    <t>ASUNTO  CONSULTA SOBRE USO DE SUELO Y PERMISOS PARA TALLERES MECANICOS EN LA XXXXXXXXXXXXX  BARRIO EL SOSIEGO  A QUIEN CORRESPONDA   ME PERMITO LA PRESENTE PARA CONSULTAR SOBRE EL USO DE SUELO Y LAS NORMATIVAS VIGENTES EN RELACION CON LA INSTALACION DE TALLERES MECANICOS EN LA ZONA DE LA CALLE 24 SUR  ENTRE LA 8ª Y LA 10ª  UBICADA EN EL BARRIO EL SOSIEGO. SEGUN LO OBSERVADO  HAN PROLIFERADO VARIOS TALLERES MECANICOS EN ESTA AREA  Y ME GUSTARIA SABER SI DICHA ACTIVIDAD ESTA PERMITIDA DE ACUERDO CON LA ZONIFICACION Y NORMATIVAS LOCALES.  DE MANERA ESPECIFICA  SOLICITO SU ORIENTACION SOBRE LOS SIGUIENTES PUNTOS   ¿ESTA PERMITIDA LA INSTALACION DE TALLERES MECANICOS EN LA ZONA MENCIONADA? DE ACUERDO CON EL PLAN DE ORDENAMIENTO TERRITORIAL (POT) Y/O LAS NORMATIVAS DE USO DEL SUELO VIGENTES EN LA CIUDAD  ¿SE AUTORIZA ESTE TIPO DE ACTIVIDAD COMERCIAL EN UN AREA DESTINADA PRINCIPALMENTE PARA COMERCIO Y SERVICIOS?  ¿EXISTEN REGULACIONES ADICIONALES SOBRE EL FUNCIONAMIENTO DE TALLERES MECANICOS EN ZONAS RESIDENCIALES O COMERCIALES DE BAJO IMPACTO? EN CASO AFIRMATIVO  ME GUSTARIA CONOCER LOS REQUISITOS O RESTRICCIONES QUE DEBEN CUMPLIR LOS TALLERES MECANICOS EN CUANTO A RESIDUOS  EMISIONES SONORAS  USO DE ESPACIO PUBLICO  ENTRE OTROS.  ¿LOS PROPIETARIOS DE LOS TALLERES MECANICOS EN ESTA ZONA DEBEN CONTAR CON ALGUN TIPO DE PERMISO ESPECIAL O LICENCIA PARA OPERAR? SI ES ASI  SOLICITO INFORMACION SOBRE LOS PROCEDIMIENTOS Y REQUISITOS PARA OBTENER DICHOS PERMISOS.  ¿QUE ACCIONES ESTAN PREVISTAS POR LAS AUTORIDADES LOCALES PARA GARANTIZAR EL CUMPLIMIENTO DE LAS NORMATIVAS SOBRE EL USO DE SUELO Y LAS ACTIVIDADES COMERCIALES EN LA ZONA? ¿EXISTE ALGUN PLAN DE CONTROL O REGULACION SOBRE EL FUNCIONAMIENTO DE ESTOS TALLERES PARA MITIGAR LOS IMPACTOS NEGATIVOS QUE PUEDAN GENERAR EN LA COMUNIDAD?  AGRADEZCO DE ANTEMANO SU ATENCION A LA PRESENTE SOLICITUD Y QUEDO A LA ESPERA DE UNA PRONTA RESPUESTA QUE ME PERMITA ACLARAR ESTA SITUACION.</t>
  </si>
  <si>
    <t>ASUNTO  CONSULTA SOBRE USO DE SUELO Y PERMISOS PARA TALLERES MECANICOS EN LA XXXXXXXXXXXXXXXXXXXXX  BARRIO EL SOSIEGO  A QUIEN CORRESPONDA   ME PERMITO LA PRESENTE PARA CONSULTAR SOBRE EL USO DE SUELO Y LAS NORMATIVAS VIGENTES EN RELACION CON LA INSTALACION DE TALLERES MECANICOS EN LA ZONA DE LA CALLE 24 SUR  ENTRE LA 8ª Y LA 10ª  UBICADA EN EL BARRIO EL SOSIEGO. SEGUN LO OBSERVADO  HAN PROLIFERADO VARIOS TALLERES MECANICOS EN ESTA AREA  Y ME GUSTARIA SABER SI DICHA ACTIVIDAD ESTA PERMITIDA DE ACUERDO CON LA ZONIFICACION Y NORMATIVAS LOCALES.  DE MANERA ESPECIFICA  SOLICITO SU ORIENTACION SOBRE LOS SIGUIENTES PUNTOS   ¿ESTA PERMITIDA LA INSTALACION DE TALLERES MECANICOS EN LA ZONA MENCIONADA? DE ACUERDO CON EL PLAN DE ORDENAMIENTO TERRITORIAL (POT) Y/O LAS NORMATIVAS DE USO DEL SUELO VIGENTES EN LA CIUDAD  ¿SE AUTORIZA ESTE TIPO DE ACTIVIDAD COMERCIAL EN UN AREA DESTINADA PRINCIPALMENTE PARA COMERCIO Y SERVICIOS?  ¿EXISTEN REGULACIONES ADICIONALES SOBRE EL FUNCIONAMIENTO DE TALLERES MECANICOS EN ZONAS RESIDENCIALES O COMERCIALES DE BAJO IMPACTO? EN CASO AFIRMATIVO  ME GUSTARIA CONOCER LOS REQUISITOS O RESTRICCIONES QUE DEBEN CUMPLIR LOS TALLERES MECANICOS EN CUANTO A RESIDUOS  EMISIONES SONORAS  USO DE ESPACIO PUBLICO  ENTRE OTROS.  ¿LOS PROPIETARIOS DE LOS TALLERES MECANICOS EN ESTA ZONA DEBEN CONTAR CON ALGUN TIPO DE PERMISO ESPECIAL O LICENCIA PARA OPERAR? SI ES ASI  SOLICITO INFORMACION SOBRE LOS PROCEDIMIENTOS Y REQUISITOS PARA OBTENER DICHOS PERMISOS.  ¿QUE ACCIONES ESTAN PREVISTAS POR LAS AUTORIDADES LOCALES PARA GARANTIZAR EL CUMPLIMIENTO DE LAS NORMATIVAS SOBRE EL USO DE SUELO Y LAS ACTIVIDADES COMERCIALES EN LA ZONA? ¿EXISTE ALGUN PLAN DE CONTROL O REGULACION SOBRE EL FUNCIONAMIENTO DE ESTOS TALLERES PARA MITIGAR LOS IMPACTOS NEGATIVOS QUE PUEDAN GENERAR EN LA COMUNIDAD?  AGRADEZCO DE ANTEMANO SU ATENCION A LA PRESENTE SOLICITUD Y QUEDO A LA ESPERA DE UNA PRONTA RESPUESTA QUE ME PERMITA ACLARAR ESTA SITUACION.</t>
  </si>
  <si>
    <r>
      <t xml:space="preserve">Durante el mes de </t>
    </r>
    <r>
      <rPr>
        <b/>
        <sz val="12"/>
        <rFont val="Museo Sans 300"/>
      </rPr>
      <t>noviembre de 2024</t>
    </r>
    <r>
      <rPr>
        <sz val="12"/>
        <rFont val="Museo Sans 300"/>
        <family val="3"/>
      </rPr>
      <t xml:space="preserve">, se recibieron </t>
    </r>
    <r>
      <rPr>
        <b/>
        <sz val="12"/>
        <rFont val="Museo Sans 300"/>
        <family val="3"/>
      </rPr>
      <t xml:space="preserve"> tres (03) solicitudes</t>
    </r>
    <r>
      <rPr>
        <sz val="12"/>
        <rFont val="Museo Sans 300"/>
        <family val="3"/>
      </rPr>
      <t xml:space="preserve"> clasificadas como de acceso a la información.</t>
    </r>
  </si>
  <si>
    <t>(en blanco)</t>
  </si>
  <si>
    <t xml:space="preserve">Cerrado - Por no competencia	</t>
  </si>
  <si>
    <t xml:space="preserve">El estado en el cual se encuentran las solicitudes clasificadas como de acceso a la información, es el que se detalla a continuación:
► Uno (01)  se trasladaron a otras entidades por competencia
► Uno (01)  Se Cerró - Por no competencia.
►  Uno (01)  Se respondió con respuesta definitiva
</t>
  </si>
  <si>
    <t xml:space="preserve"> 2024-12-04 2:37:35 PM</t>
  </si>
  <si>
    <t>Se trasladó  a laSecretaria Distrital de Gobierno -Alcaldia Local  Secretaria de Planeacion para que procedan de conformidad con sus competencias.</t>
  </si>
  <si>
    <t>Este caso lo esta tramitando la Secretaria de Gobierno-Alcaldia Local  Secretaria de Planeacion  entidades competentes para darle tramite a su solicitud.</t>
  </si>
  <si>
    <r>
      <rPr>
        <b/>
        <sz val="14"/>
        <color theme="1"/>
        <rFont val="Calibri"/>
        <family val="2"/>
        <scheme val="minor"/>
      </rPr>
      <t>REPORTE  GESTIÓN DE PETICIONES</t>
    </r>
    <r>
      <rPr>
        <sz val="11"/>
        <color theme="1"/>
        <rFont val="Calibri"/>
        <family val="2"/>
        <scheme val="minor"/>
      </rPr>
      <t xml:space="preserve">
Fecha:  2024-11-01    a   2024-11-30
Estado de Petición:  Al Periodo
</t>
    </r>
  </si>
  <si>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noviembre del 2024,</t>
    </r>
    <r>
      <rPr>
        <sz val="12"/>
        <color theme="1"/>
        <rFont val="Museo Sans 300"/>
        <family val="3"/>
      </rPr>
      <t xml:space="preserve"> así:</t>
    </r>
  </si>
  <si>
    <t>Se responndió en términos. Se asignó a la entidad  a la Subdireccion de Registro Inmobiliario con el radicado Orfeo Dadep No. 20244000263482.</t>
  </si>
  <si>
    <t>4/12/2024 2:37:35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</si>
</sst>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8">
    <font>
      <sz val="11"/>
      <color theme="1"/>
      <name val="Calibri"/>
      <family val="2"/>
      <scheme val="minor"/>
    </font>
    <font>
      <b/>
      <sz val="11"/>
      <color theme="0"/>
      <name val="Calibri"/>
      <family val="2"/>
      <scheme val="minor"/>
    </font>
    <font>
      <sz val="11"/>
      <color theme="0"/>
      <name val="Calibri"/>
      <family val="2"/>
      <scheme val="minor"/>
    </font>
    <font>
      <b/>
      <sz val="11"/>
      <color theme="0"/>
      <name val="Museo Sans 300"/>
      <family val="3"/>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
      <b/>
      <sz val="18"/>
      <color theme="1"/>
      <name val="Calibri"/>
      <family val="2"/>
      <scheme val="minor"/>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09">
    <xf numFmtId="0" fontId="0" fillId="0" borderId="0"/>
    <xf numFmtId="0" fontId="13" fillId="0" borderId="5" applyNumberFormat="0" applyFill="0" applyAlignment="0" applyProtection="0"/>
    <xf numFmtId="0" fontId="40" fillId="0" borderId="0" applyNumberFormat="0" applyFill="0" applyBorder="0" applyAlignment="0" applyProtection="0"/>
    <xf numFmtId="0" fontId="41" fillId="0" borderId="11" applyNumberFormat="0" applyFill="0" applyAlignment="0" applyProtection="0"/>
    <xf numFmtId="0" fontId="42" fillId="0" borderId="12" applyNumberFormat="0" applyFill="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9" borderId="0" applyNumberFormat="0" applyBorder="0" applyAlignment="0" applyProtection="0"/>
    <xf numFmtId="0" fontId="46" fillId="11" borderId="13" applyNumberFormat="0" applyAlignment="0" applyProtection="0"/>
    <xf numFmtId="0" fontId="47" fillId="12" borderId="14" applyNumberFormat="0" applyAlignment="0" applyProtection="0"/>
    <xf numFmtId="0" fontId="48" fillId="12" borderId="13" applyNumberFormat="0" applyAlignment="0" applyProtection="0"/>
    <xf numFmtId="0" fontId="49" fillId="0" borderId="15" applyNumberFormat="0" applyFill="0" applyAlignment="0" applyProtection="0"/>
    <xf numFmtId="0" fontId="1" fillId="13" borderId="16" applyNumberFormat="0" applyAlignment="0" applyProtection="0"/>
    <xf numFmtId="0" fontId="50" fillId="0" borderId="0" applyNumberFormat="0" applyFill="0" applyBorder="0" applyAlignment="0" applyProtection="0"/>
    <xf numFmtId="0" fontId="39" fillId="14" borderId="17" applyNumberFormat="0" applyFont="0" applyAlignment="0" applyProtection="0"/>
    <xf numFmtId="0" fontId="51" fillId="0" borderId="0" applyNumberFormat="0" applyFill="0" applyBorder="0" applyAlignment="0" applyProtection="0"/>
    <xf numFmtId="0" fontId="33" fillId="0" borderId="18" applyNumberFormat="0" applyFill="0" applyAlignment="0" applyProtection="0"/>
    <xf numFmtId="0" fontId="2"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2"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2"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2"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2"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2" fillId="35" borderId="0" applyNumberFormat="0" applyBorder="0" applyAlignment="0" applyProtection="0"/>
    <xf numFmtId="0" fontId="39" fillId="36" borderId="0" applyNumberFormat="0" applyBorder="0" applyAlignment="0" applyProtection="0"/>
    <xf numFmtId="0" fontId="39" fillId="37" borderId="0" applyNumberFormat="0" applyBorder="0" applyAlignment="0" applyProtection="0"/>
    <xf numFmtId="0" fontId="5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5" fillId="10" borderId="0" applyNumberFormat="0" applyBorder="0" applyAlignment="0" applyProtection="0"/>
    <xf numFmtId="0" fontId="39" fillId="18" borderId="0" applyNumberFormat="0" applyBorder="0" applyAlignment="0" applyProtection="0"/>
    <xf numFmtId="0" fontId="54" fillId="0" borderId="0"/>
    <xf numFmtId="0" fontId="39" fillId="22" borderId="0" applyNumberFormat="0" applyBorder="0" applyAlignment="0" applyProtection="0"/>
    <xf numFmtId="0" fontId="39" fillId="26" borderId="0" applyNumberFormat="0" applyBorder="0" applyAlignment="0" applyProtection="0"/>
    <xf numFmtId="0" fontId="39" fillId="30" borderId="0" applyNumberFormat="0" applyBorder="0" applyAlignment="0" applyProtection="0"/>
    <xf numFmtId="0" fontId="39" fillId="34" borderId="0" applyNumberFormat="0" applyBorder="0" applyAlignment="0" applyProtection="0"/>
    <xf numFmtId="0" fontId="39" fillId="38" borderId="0" applyNumberFormat="0" applyBorder="0" applyAlignment="0" applyProtection="0"/>
    <xf numFmtId="0" fontId="52"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4" fillId="0" borderId="0"/>
    <xf numFmtId="0" fontId="54" fillId="0" borderId="0"/>
    <xf numFmtId="0" fontId="54" fillId="0" borderId="0"/>
    <xf numFmtId="0" fontId="55" fillId="0" borderId="0" applyNumberFormat="0" applyFill="0" applyBorder="0" applyAlignment="0" applyProtection="0"/>
    <xf numFmtId="0" fontId="56" fillId="0" borderId="0"/>
    <xf numFmtId="0" fontId="54" fillId="0" borderId="0"/>
    <xf numFmtId="0" fontId="55" fillId="0" borderId="0" applyNumberFormat="0" applyFill="0" applyBorder="0" applyAlignment="0" applyProtection="0"/>
    <xf numFmtId="0" fontId="54" fillId="0" borderId="0"/>
    <xf numFmtId="0" fontId="54" fillId="0" borderId="0"/>
    <xf numFmtId="9" fontId="54" fillId="0" borderId="0" applyFont="0" applyFill="0" applyBorder="0" applyAlignment="0" applyProtection="0"/>
    <xf numFmtId="0" fontId="54" fillId="0" borderId="0"/>
    <xf numFmtId="0" fontId="39" fillId="0" borderId="0"/>
    <xf numFmtId="0" fontId="39" fillId="0" borderId="0"/>
    <xf numFmtId="0" fontId="53" fillId="0" borderId="0" applyNumberFormat="0" applyFill="0" applyBorder="0" applyAlignment="0" applyProtection="0"/>
    <xf numFmtId="0" fontId="54" fillId="0" borderId="0"/>
    <xf numFmtId="0" fontId="54" fillId="0" borderId="0"/>
    <xf numFmtId="0" fontId="54" fillId="0" borderId="0"/>
    <xf numFmtId="0" fontId="54" fillId="0" borderId="0"/>
    <xf numFmtId="0" fontId="57" fillId="0" borderId="0"/>
    <xf numFmtId="0" fontId="54" fillId="0" borderId="0"/>
    <xf numFmtId="0" fontId="39" fillId="0" borderId="0"/>
    <xf numFmtId="0" fontId="54" fillId="0" borderId="0"/>
    <xf numFmtId="0" fontId="53" fillId="0" borderId="0" applyNumberFormat="0" applyFill="0" applyBorder="0" applyAlignment="0" applyProtection="0"/>
    <xf numFmtId="0" fontId="5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4" fillId="0" borderId="0"/>
    <xf numFmtId="0" fontId="54" fillId="0" borderId="0"/>
    <xf numFmtId="0" fontId="56" fillId="0" borderId="0"/>
    <xf numFmtId="0" fontId="55"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6" fillId="0" borderId="0"/>
    <xf numFmtId="0" fontId="39" fillId="0" borderId="0"/>
    <xf numFmtId="0" fontId="54" fillId="0" borderId="0"/>
    <xf numFmtId="0" fontId="54" fillId="0" borderId="0"/>
    <xf numFmtId="0" fontId="55" fillId="0" borderId="0" applyNumberFormat="0" applyFill="0" applyBorder="0" applyAlignment="0" applyProtection="0"/>
    <xf numFmtId="0" fontId="54" fillId="0" borderId="0"/>
    <xf numFmtId="0" fontId="39"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cellStyleXfs>
  <cellXfs count="117">
    <xf numFmtId="0" fontId="0" fillId="0" borderId="0" xfId="0"/>
    <xf numFmtId="0" fontId="0" fillId="0" borderId="0" xfId="0" applyAlignment="1">
      <alignment wrapText="1"/>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0" fontId="9"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6" fillId="3" borderId="0" xfId="0" applyFont="1" applyFill="1"/>
    <xf numFmtId="0" fontId="21" fillId="3" borderId="0" xfId="0" applyFont="1" applyFill="1" applyAlignment="1">
      <alignment horizontal="center" vertical="center" wrapText="1"/>
    </xf>
    <xf numFmtId="0" fontId="20" fillId="3" borderId="0" xfId="0" applyFont="1" applyFill="1" applyAlignment="1">
      <alignment horizontal="center" vertical="center" wrapText="1"/>
    </xf>
    <xf numFmtId="0" fontId="11" fillId="0" borderId="1" xfId="0" applyFont="1" applyBorder="1" applyAlignment="1">
      <alignment horizontal="center" vertical="center" wrapText="1"/>
    </xf>
    <xf numFmtId="0" fontId="25" fillId="0" borderId="0" xfId="0" applyFont="1"/>
    <xf numFmtId="1" fontId="11" fillId="0" borderId="1" xfId="0" applyNumberFormat="1" applyFont="1" applyBorder="1" applyAlignment="1">
      <alignment horizontal="center" vertical="center" wrapText="1"/>
    </xf>
    <xf numFmtId="0" fontId="0" fillId="4" borderId="0" xfId="0" applyFill="1"/>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4" fillId="3" borderId="6" xfId="0" applyFont="1" applyFill="1" applyBorder="1" applyAlignment="1">
      <alignment horizontal="center" vertical="top" wrapText="1"/>
    </xf>
    <xf numFmtId="0" fontId="14"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9" fillId="3" borderId="0" xfId="0" applyNumberFormat="1" applyFont="1" applyFill="1" applyAlignment="1">
      <alignment horizontal="center" vertical="center" wrapText="1"/>
    </xf>
    <xf numFmtId="0" fontId="0" fillId="3" borderId="0" xfId="0"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vertical="center"/>
    </xf>
    <xf numFmtId="0" fontId="0" fillId="0" borderId="0" xfId="0" applyAlignment="1">
      <alignment horizontal="right"/>
    </xf>
    <xf numFmtId="14" fontId="16" fillId="3" borderId="0" xfId="0" applyNumberFormat="1" applyFont="1" applyFill="1"/>
    <xf numFmtId="0" fontId="16" fillId="3" borderId="0" xfId="0" applyFont="1" applyFill="1" applyAlignment="1">
      <alignment horizontal="center" vertical="center"/>
    </xf>
    <xf numFmtId="0" fontId="17" fillId="3" borderId="1" xfId="0" applyFont="1" applyFill="1" applyBorder="1" applyAlignment="1">
      <alignment horizontal="center" vertical="center" wrapText="1"/>
    </xf>
    <xf numFmtId="14" fontId="33" fillId="5" borderId="1" xfId="0" applyNumberFormat="1" applyFont="1" applyFill="1" applyBorder="1" applyAlignment="1">
      <alignment horizontal="center" vertical="center"/>
    </xf>
    <xf numFmtId="0" fontId="17" fillId="3" borderId="0" xfId="0" applyFont="1" applyFill="1" applyAlignment="1">
      <alignment horizontal="center" vertical="center" wrapText="1"/>
    </xf>
    <xf numFmtId="1"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20"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5" fillId="3"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31" fillId="2" borderId="10" xfId="0"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14" fontId="32" fillId="2" borderId="10"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0" borderId="0" xfId="0" pivotButton="1" applyAlignment="1">
      <alignment wrapText="1"/>
    </xf>
    <xf numFmtId="0" fontId="59" fillId="0" borderId="0" xfId="0" applyFont="1"/>
    <xf numFmtId="0" fontId="0" fillId="6" borderId="0" xfId="0" applyFill="1"/>
    <xf numFmtId="0" fontId="0" fillId="0" borderId="0" xfId="0" pivotButton="1"/>
    <xf numFmtId="0" fontId="60"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4" fillId="0" borderId="0" xfId="0" applyNumberFormat="1" applyFont="1" applyAlignment="1">
      <alignment horizontal="right"/>
    </xf>
    <xf numFmtId="0" fontId="11" fillId="3" borderId="1" xfId="0" applyFont="1" applyFill="1" applyBorder="1" applyAlignment="1">
      <alignment horizontal="justify" vertical="center"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1"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justify" vertical="center" wrapText="1"/>
    </xf>
    <xf numFmtId="0" fontId="61" fillId="0" borderId="0" xfId="0" applyFont="1" applyAlignment="1">
      <alignment vertical="center" wrapText="1"/>
    </xf>
    <xf numFmtId="0" fontId="33" fillId="7" borderId="0" xfId="0" applyFont="1" applyFill="1"/>
    <xf numFmtId="0" fontId="0" fillId="0" borderId="1" xfId="0" applyBorder="1" applyAlignment="1">
      <alignment vertical="center" wrapText="1"/>
    </xf>
    <xf numFmtId="0" fontId="0" fillId="0" borderId="1" xfId="0" applyBorder="1" applyAlignment="1">
      <alignment wrapText="1"/>
    </xf>
    <xf numFmtId="0" fontId="4" fillId="0" borderId="0" xfId="0" applyFont="1" applyAlignment="1">
      <alignment horizontal="justify" vertical="center" wrapText="1"/>
    </xf>
    <xf numFmtId="14" fontId="11" fillId="3" borderId="1" xfId="0" applyNumberFormat="1" applyFont="1" applyFill="1" applyBorder="1" applyAlignment="1">
      <alignment horizontal="center" vertical="center" wrapText="1"/>
    </xf>
    <xf numFmtId="0" fontId="29" fillId="0" borderId="0" xfId="0" applyFont="1" applyAlignment="1">
      <alignment horizontal="justify" vertical="center" wrapText="1"/>
    </xf>
    <xf numFmtId="0" fontId="63" fillId="3" borderId="1" xfId="0" applyFont="1" applyFill="1" applyBorder="1" applyAlignment="1">
      <alignment horizontal="center" vertical="center" wrapText="1"/>
    </xf>
    <xf numFmtId="0" fontId="64" fillId="0" borderId="0" xfId="0" applyFont="1" applyAlignment="1">
      <alignment vertical="center"/>
    </xf>
    <xf numFmtId="0" fontId="65" fillId="39" borderId="21" xfId="0" applyFont="1" applyFill="1" applyBorder="1" applyAlignment="1">
      <alignment vertical="center" wrapText="1"/>
    </xf>
    <xf numFmtId="0" fontId="66" fillId="39" borderId="21" xfId="0" applyFont="1" applyFill="1" applyBorder="1" applyAlignment="1">
      <alignment horizontal="center" vertical="center" wrapText="1"/>
    </xf>
    <xf numFmtId="0" fontId="33" fillId="3" borderId="22" xfId="0" applyFont="1" applyFill="1" applyBorder="1"/>
    <xf numFmtId="0" fontId="15" fillId="3" borderId="0" xfId="1" applyFont="1" applyFill="1" applyBorder="1" applyAlignment="1">
      <alignment horizontal="left"/>
    </xf>
    <xf numFmtId="0" fontId="67" fillId="3" borderId="0" xfId="0" applyFont="1" applyFill="1"/>
    <xf numFmtId="3" fontId="0" fillId="0" borderId="0" xfId="0" applyNumberFormat="1"/>
    <xf numFmtId="0" fontId="0" fillId="0" borderId="0" xfId="0" applyAlignment="1">
      <alignment horizontal="left"/>
    </xf>
    <xf numFmtId="0" fontId="63" fillId="3" borderId="0" xfId="0" applyFont="1" applyFill="1" applyAlignment="1">
      <alignment horizontal="center" vertical="center" wrapText="1"/>
    </xf>
    <xf numFmtId="1" fontId="11" fillId="3" borderId="0" xfId="0" applyNumberFormat="1" applyFont="1" applyFill="1" applyAlignment="1">
      <alignment horizontal="center" vertical="center" wrapText="1"/>
    </xf>
    <xf numFmtId="0" fontId="0" fillId="0" borderId="0" xfId="0" applyAlignment="1">
      <alignment horizontal="justify" vertical="top"/>
    </xf>
    <xf numFmtId="0" fontId="0" fillId="7" borderId="1" xfId="0" applyFill="1" applyBorder="1" applyAlignment="1">
      <alignment vertical="top" wrapText="1"/>
    </xf>
    <xf numFmtId="0" fontId="33" fillId="0" borderId="0" xfId="0" applyFont="1"/>
    <xf numFmtId="14" fontId="33" fillId="0" borderId="0" xfId="0" applyNumberFormat="1" applyFont="1"/>
    <xf numFmtId="22" fontId="0" fillId="3" borderId="0" xfId="0" applyNumberFormat="1" applyFill="1"/>
    <xf numFmtId="164" fontId="0" fillId="6" borderId="1" xfId="0" applyNumberFormat="1" applyFill="1" applyBorder="1"/>
    <xf numFmtId="0" fontId="0" fillId="0" borderId="0" xfId="0"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37" fillId="3" borderId="0" xfId="0" applyFont="1" applyFill="1" applyAlignment="1">
      <alignment horizontal="left" vertical="center"/>
    </xf>
    <xf numFmtId="0" fontId="5" fillId="0" borderId="0" xfId="0" applyFont="1" applyAlignment="1">
      <alignment horizontal="center" vertical="center"/>
    </xf>
    <xf numFmtId="0" fontId="30"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0" borderId="0" xfId="0" applyFont="1" applyAlignment="1">
      <alignment horizontal="left"/>
    </xf>
    <xf numFmtId="0" fontId="29" fillId="0" borderId="0" xfId="0" applyFont="1" applyAlignment="1">
      <alignment horizontal="justify" vertical="center" wrapText="1"/>
    </xf>
    <xf numFmtId="0" fontId="29" fillId="0" borderId="0" xfId="0" applyFont="1" applyAlignment="1">
      <alignment horizontal="justify" vertical="top" wrapText="1"/>
    </xf>
    <xf numFmtId="0" fontId="29" fillId="0" borderId="23" xfId="0" applyFont="1" applyBorder="1" applyAlignment="1">
      <alignment horizontal="justify" vertical="top" wrapText="1"/>
    </xf>
    <xf numFmtId="0" fontId="26" fillId="0" borderId="0" xfId="0" applyFont="1" applyAlignment="1">
      <alignment horizontal="justify" vertical="top" wrapText="1"/>
    </xf>
    <xf numFmtId="0" fontId="6" fillId="4" borderId="0" xfId="0" applyFont="1" applyFill="1" applyAlignment="1">
      <alignment horizontal="left" vertical="center"/>
    </xf>
    <xf numFmtId="0" fontId="11" fillId="0" borderId="0" xfId="0" applyFont="1" applyAlignment="1">
      <alignment horizontal="justify" vertical="center" wrapText="1"/>
    </xf>
    <xf numFmtId="0" fontId="4" fillId="0" borderId="0" xfId="0" applyFont="1" applyAlignment="1">
      <alignment horizontal="justify" vertical="center" wrapText="1"/>
    </xf>
    <xf numFmtId="0" fontId="31" fillId="2" borderId="10" xfId="0" applyFont="1" applyFill="1" applyBorder="1" applyAlignment="1">
      <alignment horizontal="center" vertical="center" wrapText="1"/>
    </xf>
    <xf numFmtId="1" fontId="11" fillId="3" borderId="19" xfId="0" applyNumberFormat="1" applyFont="1" applyFill="1" applyBorder="1" applyAlignment="1">
      <alignment horizontal="center" vertical="center" wrapText="1"/>
    </xf>
    <xf numFmtId="1" fontId="11" fillId="3" borderId="20" xfId="0" applyNumberFormat="1" applyFont="1" applyFill="1" applyBorder="1" applyAlignment="1">
      <alignment horizontal="center" vertical="center" wrapText="1"/>
    </xf>
    <xf numFmtId="0" fontId="4" fillId="0" borderId="0" xfId="0" applyFont="1" applyAlignment="1">
      <alignment horizontal="justify" vertical="top"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35">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wrapText="1"/>
    </dxf>
    <dxf>
      <alignment wrapText="1"/>
    </dxf>
    <dxf>
      <alignment wrapText="1"/>
    </dxf>
    <dxf>
      <alignment wrapText="1"/>
    </dxf>
    <dxf>
      <alignment wrapText="1"/>
    </dxf>
    <dxf>
      <alignment vertical="center"/>
    </dxf>
    <dxf>
      <alignment vertical="center"/>
    </dxf>
    <dxf>
      <alignment horizontal="center"/>
    </dxf>
    <dxf>
      <alignment horizont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horizontal="general"/>
    </dxf>
    <dxf>
      <alignment horizontal="general"/>
    </dxf>
    <dxf>
      <alignment wrapText="1"/>
    </dxf>
    <dxf>
      <alignment wrapText="1"/>
    </dxf>
    <dxf>
      <alignment vertical="center"/>
    </dxf>
    <dxf>
      <alignment vertical="center"/>
    </dxf>
    <dxf>
      <alignment wrapText="1" indent="0"/>
    </dxf>
    <dxf>
      <alignment wrapText="1" indent="0"/>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34"/>
      <tableStyleElement type="firstRowStripe" dxfId="133"/>
      <tableStyleElement type="secondRowStripe" dxfId="132"/>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Comentario!$C$30:$G$30</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Comentario!$C$31:$G$31</c:f>
              <c:numCache>
                <c:formatCode>General</c:formatCode>
                <c:ptCount val="5"/>
                <c:pt idx="0">
                  <c:v>3</c:v>
                </c:pt>
                <c:pt idx="1">
                  <c:v>1</c:v>
                </c:pt>
                <c:pt idx="2">
                  <c:v>1</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365760</xdr:colOff>
      <xdr:row>12</xdr:row>
      <xdr:rowOff>81691</xdr:rowOff>
    </xdr:from>
    <xdr:ext cx="336296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595360" y="2276251"/>
          <a:ext cx="336296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Noviembre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94547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73735" y="3373755"/>
          <a:ext cx="7720966"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noviembre de 2024</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2774854</xdr:colOff>
      <xdr:row>9</xdr:row>
      <xdr:rowOff>721670</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585729" y="2674295"/>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Noviembre 2024</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93345</xdr:colOff>
      <xdr:row>11</xdr:row>
      <xdr:rowOff>35155</xdr:rowOff>
    </xdr:from>
    <xdr:ext cx="5859780" cy="530658"/>
    <xdr:sp macro="" textlink="">
      <xdr:nvSpPr>
        <xdr:cNvPr id="4" name="113 Rectángulo">
          <a:extLst>
            <a:ext uri="{FF2B5EF4-FFF2-40B4-BE49-F238E27FC236}">
              <a16:creationId xmlns:a16="http://schemas.microsoft.com/office/drawing/2014/main" id="{0BC13DE3-21A0-4F10-BB09-807E7297C59F}"/>
            </a:ext>
          </a:extLst>
        </xdr:cNvPr>
        <xdr:cNvSpPr/>
      </xdr:nvSpPr>
      <xdr:spPr>
        <a:xfrm>
          <a:off x="264795" y="2025880"/>
          <a:ext cx="5859780" cy="530658"/>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6</xdr:col>
      <xdr:colOff>679450</xdr:colOff>
      <xdr:row>11</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7518400" y="2044760"/>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Noviembre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54429</xdr:colOff>
      <xdr:row>17</xdr:row>
      <xdr:rowOff>54428</xdr:rowOff>
    </xdr:from>
    <xdr:to>
      <xdr:col>13</xdr:col>
      <xdr:colOff>693965</xdr:colOff>
      <xdr:row>31</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11</xdr:row>
      <xdr:rowOff>88726</xdr:rowOff>
    </xdr:from>
    <xdr:ext cx="3253785" cy="1219436"/>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386632"/>
          <a:ext cx="3253785" cy="1219436"/>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Noviembre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636.484488888891"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636.484489236114" createdVersion="8" refreshedVersion="8" minRefreshableVersion="3" recordCount="5" xr:uid="{CFA22173-9D49-42E9-9163-95CA6A3D7647}">
  <cacheSource type="worksheet">
    <worksheetSource name="Tabla18"/>
  </cacheSource>
  <cacheFields count="102">
    <cacheField name="Número petición" numFmtId="0">
      <sharedItems containsString="0" containsBlank="1" containsNumber="1" containsInteger="1" minValue="471202024" maxValue="5021912024" count="56">
        <n v="4979702024"/>
        <n v="4980002024"/>
        <n v="5021912024"/>
        <m/>
        <n v="4368652024" u="1"/>
        <n v="4609262024" u="1"/>
        <n v="4660172024" u="1"/>
        <n v="4379102024" u="1"/>
        <n v="3622632024" u="1"/>
        <n v="3623242024" u="1"/>
        <n v="3638752024" u="1"/>
        <n v="3726532024" u="1"/>
        <n v="3912632024" u="1"/>
        <n v="3381792024" u="1"/>
        <n v="2971942024" u="1"/>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ontainsBlank="1"/>
    </cacheField>
    <cacheField name="Tipo de entidad" numFmtId="0">
      <sharedItems containsBlank="1"/>
    </cacheField>
    <cacheField name="Entidad" numFmtId="0">
      <sharedItems containsBlank="1"/>
    </cacheField>
    <cacheField name="Tipo de dependencia" numFmtId="0">
      <sharedItems containsBlank="1"/>
    </cacheField>
    <cacheField name="Dependencia" numFmtId="0">
      <sharedItems containsBlank="1"/>
    </cacheField>
    <cacheField name="Dependencia hija" numFmtId="0">
      <sharedItems containsNonDate="0" containsString="0" containsBlank="1"/>
    </cacheField>
    <cacheField name="Tema" numFmtId="0">
      <sharedItems containsBlank="1"/>
    </cacheField>
    <cacheField name="Categoría subtema" numFmtId="0">
      <sharedItems containsBlank="1"/>
    </cacheField>
    <cacheField name="Subtema" numFmtId="0">
      <sharedItems containsBlank="1"/>
    </cacheField>
    <cacheField name="Funcionario" numFmtId="0">
      <sharedItems containsBlank="1"/>
    </cacheField>
    <cacheField name="Estado del Usuario" numFmtId="0">
      <sharedItems containsBlank="1"/>
    </cacheField>
    <cacheField name="Punto atención" numFmtId="0">
      <sharedItems containsBlank="1"/>
    </cacheField>
    <cacheField name="Canal" numFmtId="0">
      <sharedItems containsBlank="1"/>
    </cacheField>
    <cacheField name="Tipo petición" numFmtId="0">
      <sharedItems containsBlank="1"/>
    </cacheField>
    <cacheField name="Estado petición inicial" numFmtId="0">
      <sharedItems containsBlank="1"/>
    </cacheField>
    <cacheField name="Estado petición final" numFmtId="0">
      <sharedItems containsBlank="1" count="8">
        <s v="Solucionado - Por traslado"/>
        <s v="Cerrado - Por no competencia"/>
        <s v="Solucionado - Por asignacion"/>
        <m/>
        <s v="Solucionado por asignar - Trasladar" u="1"/>
        <s v="Solucionado - Por respuesta definitiva" u="1"/>
        <s v="Cancelado - Por no peticion" u="1"/>
        <s v="Por aclarar - por solicitud aclaracion" u="1"/>
      </sharedItems>
    </cacheField>
    <cacheField name="Estado de la petición" numFmtId="0">
      <sharedItems containsBlank="1"/>
    </cacheField>
    <cacheField name="Asunto" numFmtId="0">
      <sharedItems containsBlank="1" longText="1"/>
    </cacheField>
    <cacheField name="Proceso de calidad" numFmtId="0">
      <sharedItems containsBlank="1"/>
    </cacheField>
    <cacheField name="Trámite o servicio" numFmtId="0">
      <sharedItems containsBlank="1"/>
    </cacheField>
    <cacheField name="Es trámite" numFmtId="0">
      <sharedItems containsBlank="1"/>
    </cacheField>
    <cacheField name="Adjunto" numFmtId="0">
      <sharedItems containsBlank="1"/>
    </cacheField>
    <cacheField name="Tiene procedencia" numFmtId="0">
      <sharedItems containsBlank="1"/>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ontainsBlank="1"/>
    </cacheField>
    <cacheField name="Entidad fuente" numFmtId="0">
      <sharedItems containsNonDate="0" containsString="0" containsBlank="1"/>
    </cacheField>
    <cacheField name="Nota" numFmtId="0">
      <sharedItems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NonDate="0" containsString="0" containsBlank="1"/>
    </cacheField>
    <cacheField name="Longitud de los hechos" numFmtId="0">
      <sharedItems containsString="0" containsBlank="1" containsNumber="1" containsInteger="1" minValue="-7409540593391280" maxValue="-7409525816095990"/>
    </cacheField>
    <cacheField name="Latitud de los hechos" numFmtId="0">
      <sharedItems containsString="0" containsBlank="1" containsNumber="1" containsInteger="1" minValue="4572846497343730" maxValue="457291163673780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0">
      <sharedItems containsNonDate="0" containsDate="1" containsString="0" containsBlank="1" minDate="2023-07-15T00:00:00" maxDate="2024-11-09T00:00:00" count="40">
        <d v="2024-11-06T00:00:00"/>
        <d v="2024-11-08T00:00:00"/>
        <m/>
        <d v="2024-09-27T00:00:00" u="1"/>
        <d v="2024-10-11T00:00:00" u="1"/>
        <d v="2024-10-16T00:00:00" u="1"/>
        <d v="2024-09-29T00:00:00" u="1"/>
        <d v="2024-08-01T00:00:00" u="1"/>
        <d v="2024-08-02T00:00:00" u="1"/>
        <d v="2024-08-11T00:00:00" u="1"/>
        <d v="2024-08-26T00:00:00" u="1"/>
        <d v="2024-07-14T00:00:00" u="1"/>
        <d v="2024-06-11T00:00:00" u="1"/>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0">
      <sharedItems containsNonDate="0" containsDate="1" containsString="0" containsBlank="1" minDate="2024-11-07T00:00:00" maxDate="2024-11-13T00:00:00"/>
    </cacheField>
    <cacheField name="Fecha asignación" numFmtId="0">
      <sharedItems containsNonDate="0" containsDate="1" containsString="0" containsBlank="1" minDate="2023-08-01T09:54:51" maxDate="2024-11-21T15:30:31" count="48">
        <d v="2024-11-06T11:30:14"/>
        <d v="2024-11-06T12:26:48"/>
        <d v="2024-11-21T15:30:31"/>
        <m/>
        <d v="2024-10-01T11:48:15" u="1"/>
        <d v="2024-10-11T17:14:01" u="1"/>
        <d v="2024-10-16T18:04:03" u="1"/>
        <d v="2024-09-29T00:00:00" u="1"/>
        <d v="2024-08-13T17:13:31" u="1"/>
        <d v="2024-08-01T11:40:11" u="1"/>
        <d v="2024-08-02T11:37:36" u="1"/>
        <d v="2024-08-11T12:47:30" u="1"/>
        <d v="2024-08-28T09:13:12" u="1"/>
        <d v="2024-07-15T00:00:00" u="1"/>
        <d v="2024-06-11T00:00:00" u="1"/>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0">
      <sharedItems containsNonDate="0" containsDate="1" containsString="0" containsBlank="1" minDate="2024-11-07T00:00:00" maxDate="2024-11-23T00:00:00"/>
    </cacheField>
    <cacheField name="Número radicado entrada" numFmtId="0">
      <sharedItems containsBlank="1"/>
    </cacheField>
    <cacheField name="Fecha radicado entrada" numFmtId="0">
      <sharedItems containsNonDate="0" containsDate="1" containsString="0" containsBlank="1" minDate="2024-11-06T00:00:00" maxDate="2024-11-09T00:00:00"/>
    </cacheField>
    <cacheField name="Fecha solicitud aclaración" numFmtId="0">
      <sharedItems containsNonDate="0" containsBlank="1"/>
    </cacheField>
    <cacheField name="Fecha solicitud ampliación" numFmtId="0">
      <sharedItems containsNonDate="0" containsBlank="1"/>
    </cacheField>
    <cacheField name="Fecha respuesta aclaración" numFmtId="0">
      <sharedItems containsNonDate="0" containsBlank="1"/>
    </cacheField>
    <cacheField name="Fecha respuesta ampliación" numFmtId="0">
      <sharedItems containsNonDate="0" containsBlank="1"/>
    </cacheField>
    <cacheField name="Fecha reinicio de términos" numFmtId="0">
      <sharedItems containsNonDate="0" containsBlank="1"/>
    </cacheField>
    <cacheField name="Fecha vencimiento" numFmtId="0">
      <sharedItems containsNonDate="0" containsDate="1" containsString="0" containsBlank="1" minDate="2024-11-21T23:59:59" maxDate="2024-12-05T23:59:59"/>
    </cacheField>
    <cacheField name="Días para el vencimiento" numFmtId="0">
      <sharedItems containsString="0" containsBlank="1" containsNumber="1" containsInteger="1" minValue="9" maxValue="10"/>
    </cacheField>
    <cacheField name="Número radicado salida" numFmtId="0">
      <sharedItems containsNonDate="0" containsString="0" containsBlank="1"/>
    </cacheField>
    <cacheField name="Fecha radicado salida" numFmtId="0">
      <sharedItems containsNonDate="0" containsBlank="1"/>
    </cacheField>
    <cacheField name="Fecha finalización" numFmtId="0">
      <sharedItems containsNonDate="0" containsDate="1" containsString="0" containsBlank="1" minDate="2023-08-01T11:08:14" maxDate="2024-11-22T06:33:39" count="47">
        <d v="2024-11-06T14:37:31"/>
        <d v="2024-11-06T15:14:41"/>
        <d v="2024-11-22T06:33:39"/>
        <m/>
        <d v="2024-10-01T15:50:14" u="1"/>
        <d v="2024-10-15T06:49:57" u="1"/>
        <d v="2024-10-17T06:31:33" u="1"/>
        <d v="2024-09-30T08:41:32" u="1"/>
        <d v="2024-08-13T17:52:14" u="1"/>
        <d v="2024-08-01T13:48:46" u="1"/>
        <d v="2024-08-02T12:32:57" u="1"/>
        <d v="2024-08-12T06:05:47" u="1"/>
        <d v="2024-08-28T13:41:36" u="1"/>
        <d v="2024-07-16T00:00:00" u="1"/>
        <d v="2024-06-12T00:00:00" u="1"/>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0">
      <sharedItems containsNonDate="0" containsDate="1" containsBlank="1" containsMixedTypes="1" minDate="2023-08-01T16:28:29" maxDate="2024-11-18T10:15:52" count="37">
        <d v="2024-11-13T16:51:13"/>
        <d v="2024-11-18T10:15:52"/>
        <s v=" "/>
        <m/>
        <d v="2024-10-02T15:59:39" u="1"/>
        <d v="2024-10-28T17:45:26" u="1"/>
        <d v="2024-10-17T15:53:33" u="1"/>
        <d v="2024-08-14T15:03:37" u="1"/>
        <d v="2024-08-14T15:00:35" u="1"/>
        <d v="2024-08-14T13:57:35" u="1"/>
        <d v="2024-08-12T11:36:37" u="1"/>
        <d v="2024-07-16T00:00:00" u="1"/>
        <d v="2024-06-25T00:00:00" u="1"/>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tring="0" containsBlank="1" containsNumber="1" containsInteger="1" minValue="1" maxValue="17" count="5">
        <n v="1"/>
        <m/>
        <n v="9" u="1"/>
        <n v="6" u="1"/>
        <n v="17" u="1"/>
      </sharedItems>
    </cacheField>
    <cacheField name="Días vencimiento" numFmtId="0">
      <sharedItems containsString="0" containsBlank="1" containsNumber="1" containsInteger="1" minValue="0" maxValue="0"/>
    </cacheField>
    <cacheField name="Actividad" numFmtId="0">
      <sharedItems containsBlank="1"/>
    </cacheField>
    <cacheField name="Responsable actividad" numFmtId="0">
      <sharedItems containsBlank="1"/>
    </cacheField>
    <cacheField name="Fecha fin actividad" numFmtId="0">
      <sharedItems containsNonDate="0" containsDate="1" containsString="0" containsBlank="1" minDate="2024-11-08T00:00:00" maxDate="2024-11-26T00:00:00"/>
    </cacheField>
    <cacheField name="Días de la actividad" numFmtId="0">
      <sharedItems containsString="0" containsBlank="1" containsNumber="1" containsInteger="1" minValue="2" maxValue="2"/>
    </cacheField>
    <cacheField name="Días vencimiento actividad" numFmtId="0">
      <sharedItems containsString="0" containsBlank="1" containsNumber="1" containsInteger="1" minValue="0" maxValue="0"/>
    </cacheField>
    <cacheField name="Comentario" numFmtId="0">
      <sharedItems containsBlank="1" longText="1"/>
    </cacheField>
    <cacheField name="Observaciones" numFmtId="0">
      <sharedItems containsBlank="1" count="44" longText="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m/>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Apreciado ciudadano. En atencion a su peticion con radicado SDQS 2591612024  y radicado DADEP No. 20244000105932  se adjunta respuesta  emitida por la Defensoria del Espacio Publico mediante radicado No. 20241300070311 Cordial saludo"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ontainsBlank="1"/>
    </cacheField>
    <cacheField name="Tipo de peticionario" numFmtId="0">
      <sharedItems containsBlank="1"/>
    </cacheField>
    <cacheField name="Tipo usuario" numFmtId="0">
      <sharedItems containsBlank="1"/>
    </cacheField>
    <cacheField name="Login de usuario" numFmtId="0">
      <sharedItems containsBlank="1"/>
    </cacheField>
    <cacheField name="Tipo de solicitante" numFmtId="0">
      <sharedItems containsBlank="1"/>
    </cacheField>
    <cacheField name="Tipo de documento" numFmtId="0">
      <sharedItems containsBlank="1"/>
    </cacheField>
    <cacheField name="Nombre peticionario" numFmtId="0">
      <sharedItems containsBlank="1"/>
    </cacheField>
    <cacheField name="Número de documento" numFmtId="0">
      <sharedItems containsString="0" containsBlank="1" containsNumber="1" containsInteger="1" minValue="53156845" maxValue="53156845"/>
    </cacheField>
    <cacheField name="Condición del ciudadano" numFmtId="0">
      <sharedItems containsBlank="1"/>
    </cacheField>
    <cacheField name="Correo electrónico peticionario" numFmtId="0">
      <sharedItems containsBlank="1"/>
    </cacheField>
    <cacheField name="Teléfono fijo peticionario" numFmtId="0">
      <sharedItems containsNonDate="0" containsString="0" containsBlank="1"/>
    </cacheField>
    <cacheField name="Celular peticionario" numFmtId="0">
      <sharedItems containsNonDate="0" containsString="0" containsBlank="1"/>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3"/>
    </cacheField>
    <cacheField name="Notificación física" numFmtId="0">
      <sharedItems containsBlank="1"/>
    </cacheField>
    <cacheField name="Notificación electrónica" numFmtId="0">
      <sharedItems containsBlank="1"/>
    </cacheField>
    <cacheField name="Entidad que recibe" numFmtId="0">
      <sharedItems containsBlank="1" count="12">
        <s v="SECRETARIA DE GOBIERNO"/>
        <m/>
        <s v="CATASTRO" u="1"/>
        <s v="IDU" u="1"/>
        <s v="SECRETARIA DE CULTURA" u="1"/>
        <s v="SECRETARIA DE AMBIENTE" u="1"/>
        <s v="SECRETARIA DE PLANEACION" u="1"/>
        <s v="SECRETARIA MOVILIDAD" u="1"/>
        <s v="IDRD" u="1"/>
        <s v="IDIGER" u="1"/>
        <s v="SECRETARIA DE DESARROLLO ECONOMICO" u="1"/>
        <s v="IDARTES - INSTITUTO DE LAS ARTES" u="1"/>
      </sharedItems>
    </cacheField>
    <cacheField name="Entidad que traslada" numFmtId="0">
      <sharedItems containsBlank="1" count="2">
        <s v="DEFENSORIA DEL ESPACIO PUBLICO"/>
        <m/>
      </sharedItems>
    </cacheField>
    <cacheField name="Transacción entidad" numFmtId="0">
      <sharedItems containsString="0" containsBlank="1" containsNumber="1" containsInteger="1" minValue="1" maxValue="1"/>
    </cacheField>
    <cacheField name="Tipo de ingreso" numFmtId="0">
      <sharedItems containsBlank="1"/>
    </cacheField>
    <cacheField name="Tipo de registro" numFmtId="0">
      <sharedItems containsBlank="1"/>
    </cacheField>
    <cacheField name="Comunes" numFmtId="0">
      <sharedItems containsNonDate="0" containsString="0" containsBlank="1"/>
    </cacheField>
    <cacheField name="Periodo" numFmtId="0">
      <sharedItems containsBlank="1"/>
    </cacheField>
    <cacheField name="Tipo de gestión" numFmtId="0">
      <sharedItems containsBlank="1"/>
    </cacheField>
    <cacheField name="Tipo de pendiente" numFmtId="0">
      <sharedItems containsNonDate="0" containsString="0" containsBlank="1"/>
    </cacheField>
    <cacheField name="Gestión en rango días" numFmtId="0">
      <sharedItems containsBlank="1"/>
    </cacheField>
    <cacheField name="Tipo reporte" numFmtId="0">
      <sharedItems containsBlank="1"/>
    </cacheField>
    <cacheField name="Tipo reporte por entidad" numFmtId="0">
      <sharedItems containsBlank="1" count="3">
        <s v="GESTIONADO"/>
        <s v="PENDIENTE"/>
        <m/>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636.493472337963" createdVersion="8" refreshedVersion="8" minRefreshableVersion="3" recordCount="3" xr:uid="{DC982DFA-2D3F-4E7A-8973-21BA28954A3E}">
  <cacheSource type="worksheet">
    <worksheetSource ref="B19:I22" sheet="base Solicitudes de Información"/>
  </cacheSource>
  <cacheFields count="8">
    <cacheField name="Número petición_x000a_Numero de registro en el Sistema" numFmtId="0">
      <sharedItems containsSemiMixedTypes="0" containsString="0" containsNumber="1" containsInteger="1" minValue="4979702024" maxValue="5021912024"/>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unt="3">
        <s v="Solucionado - Por traslado"/>
        <s v="Cerrado - Por no competencia"/>
        <s v="Solucionado - Por asignacion"/>
      </sharedItems>
    </cacheField>
    <cacheField name="Asunto _x000a_Resumen de la solicitud realizada por el ciudadano o resumida por el funcionario" numFmtId="0">
      <sharedItems longText="1"/>
    </cacheField>
    <cacheField name="Días gestión_x000a_Días calendario transcurridos desde la fecha de inicio de términos hasta el último día del mes" numFmtId="1">
      <sharedItems containsSemiMixedTypes="0" containsString="0" containsNumber="1" containsInteger="1" minValue="1" maxValue="1"/>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0"/>
    <s v="Solucionado - Por traslado"/>
    <s v="ASUNTO  CONSULTA SOBRE USO DE SUELO Y PERMISOS PARA TALLERES MECANICOS EN LA CALLE 24 SUR  ENTRE LA 8ª Y LA 10ª  BARRIO EL SOSIEGO  A QUIEN CORRESPONDA   ME PERMITO LA PRESENTE PARA CONSULTAR SOBRE EL USO DE SUELO Y LAS NORMATIVAS VIGENTES EN RELACION CON LA INSTALACION DE TALLERES MECANICOS EN LA ZONA DE LA CALLE 24 SUR  ENTRE LA 8ª Y LA 10ª  UBICADA EN EL BARRIO EL SOSIEGO. SEGUN LO OBSERVADO  HAN PROLIFERADO VARIOS TALLERES MECANICOS EN ESTA AREA  Y ME GUSTARIA SABER SI DICHA ACTIVIDAD ESTA PERMITIDA DE ACUERDO CON LA ZONIFICACION Y NORMATIVAS LOCALES.  DE MANERA ESPECIFICA  SOLICITO SU ORIENTACION SOBRE LOS SIGUIENTES PUNTOS   ¿ESTA PERMITIDA LA INSTALACION DE TALLERES MECANICOS EN LA ZONA MENCIONADA? DE ACUERDO CON EL PLAN DE ORDENAMIENTO TERRITORIAL (POT) Y/O LAS NORMATIVAS DE USO DEL SUELO VIGENTES EN LA CIUDAD  ¿SE AUTORIZA ESTE TIPO DE ACTIVIDAD COMERCIAL EN UN AREA DESTINADA PRINCIPALMENTE PARA COMERCIO Y SERVICIOS?  ¿EXISTEN REGULACIONES ADICIONALES SOBRE EL FUNCIONAMIENTO DE TALLERES MECANICOS EN ZONAS RESIDENCIALES O COMERCIALES DE BAJO IMPACTO? EN CASO AFIRMATIVO  ME GUSTARIA CONOCER LOS REQUISITOS O RESTRICCIONES QUE DEBEN CUMPLIR LOS TALLERES MECANICOS EN CUANTO A RESIDUOS  EMISIONES SONORAS  USO DE ESPACIO PUBLICO  ENTRE OTROS.  ¿LOS PROPIETARIOS DE LOS TALLERES MECANICOS EN ESTA ZONA DEBEN CONTAR CON ALGUN TIPO DE PERMISO ESPECIAL O LICENCIA PARA OPERAR? SI ES ASI  SOLICITO INFORMACION SOBRE LOS PROCEDIMIENTOS Y REQUISITOS PARA OBTENER DICHOS PERMISOS.  ¿QUE ACCIONES ESTAN PREVISTAS POR LAS AUTORIDADES LOCALES PARA GARANTIZAR EL CUMPLIMIENTO DE LAS NORMATIVAS SOBRE EL USO DE SUELO Y LAS ACTIVIDADES COMERCIALES EN LA ZONA? ¿EXISTE ALGUN PLAN DE CONTROL O REGULACION SOBRE EL FUNCIONAMIENTO DE ESTOS TALLERES PARA MITIGAR LOS IMPACTOS NEGATIVOS QUE PUEDAN GENERAR EN LA COMUNIDAD?  AGRADEZCO DE ANTEMANO SU ATENCION A LA PRESENTE SOLICITUD Y QUEDO A LA ESPERA DE UNA PRONTA RESPUESTA QUE ME PERMITA ACLARAR ESTA SITUACION."/>
    <s v="ESTRATEGICO"/>
    <m/>
    <s v="false"/>
    <s v="false"/>
    <s v="false"/>
    <m/>
    <m/>
    <s v="false"/>
    <m/>
    <m/>
    <m/>
    <m/>
    <m/>
    <m/>
    <n v="-7409540593391280"/>
    <n v="4572846497343730"/>
    <m/>
    <m/>
    <x v="0"/>
    <d v="2024-11-07T00:00:00"/>
    <x v="0"/>
    <d v="2024-11-07T00:00:00"/>
    <m/>
    <d v="2024-11-06T00:00:00"/>
    <s v=" "/>
    <s v=" "/>
    <s v=" "/>
    <s v=" "/>
    <s v=" "/>
    <d v="2024-11-21T23:59:59"/>
    <n v="10"/>
    <m/>
    <s v=" "/>
    <x v="0"/>
    <x v="0"/>
    <x v="0"/>
    <n v="0"/>
    <s v="Registro para atencion"/>
    <s v="Funcionario"/>
    <d v="2024-11-08T00:00:00"/>
    <n v="2"/>
    <n v="0"/>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0"/>
    <s v="Natural"/>
    <s v="Natural"/>
    <s v="Peticionario Identificado"/>
    <s v="omesa32"/>
    <s v="En nombre propio"/>
    <s v="Cedula de ciudadania"/>
    <s v="SANDRA MARIA PINEDA CASTANEDA"/>
    <n v="53156845"/>
    <s v="No brinda informacion"/>
    <s v="sspineda.78@gmail.com"/>
    <m/>
    <m/>
    <s v="CL 24 S 8 72"/>
    <s v="04 - SAN CRISTOBAL"/>
    <s v="34 - 20 DE JULIO"/>
    <s v="VEINTE DE JULIO"/>
    <n v="3"/>
    <s v="false"/>
    <s v="true"/>
    <x v="0"/>
    <x v="0"/>
    <n v="1"/>
    <s v="Registrada"/>
    <s v="Por el ciudadano"/>
    <m/>
    <s v="PERIODO ACTUAL"/>
    <s v="Gestion oportuna (DTL)"/>
    <m/>
    <m/>
    <s v="GESTIONADOS"/>
    <x v="0"/>
    <m/>
    <m/>
    <m/>
    <m/>
    <m/>
    <m/>
    <m/>
    <m/>
  </r>
  <r>
    <x v="1"/>
    <s v="GOBIERNO"/>
    <s v="ENTIDADES DISTRITALES"/>
    <s v="DEFENSORIA DEL ESPACIO PUBLICO"/>
    <s v="Oficina de Atencion a la Ciudadania | Puede Consolidar | Trasladar Entidades"/>
    <s v="AREA DE ATENCION A LA CIUDADANIA"/>
    <m/>
    <s v="ESPACIO PUBLICO"/>
    <s v="SERVICIO A LA CIUDADANIA"/>
    <s v="ATENCION A LA CIUDADANIA"/>
    <s v="Olga Lucia Mesa Moreno"/>
    <s v="Activo"/>
    <m/>
    <s v="WEB"/>
    <s v="SOLICITUD DE ACCESO A LA INFORMACION"/>
    <s v="En tramite por asignar - trasladar"/>
    <x v="1"/>
    <s v="Cerrado - Por no competencia"/>
    <s v="ASUNTO  CONSULTA SOBRE USO DE SUELO Y PERMISOS PARA TALLERES MECANICOS EN LA CALLE 24 SUR  ENTRE LA 8ª Y LA 10ª  BARRIO EL SOSIEGO  A QUIEN CORRESPONDA   ME PERMITO LA PRESENTE PARA CONSULTAR SOBRE EL USO DE SUELO Y LAS NORMATIVAS VIGENTES EN RELACION CON LA INSTALACION DE TALLERES MECANICOS EN LA ZONA DE LA CALLE 24 SUR  ENTRE LA 8ª Y LA 10ª  UBICADA EN EL BARRIO EL SOSIEGO. SEGUN LO OBSERVADO  HAN PROLIFERADO VARIOS TALLERES MECANICOS EN ESTA AREA  Y ME GUSTARIA SABER SI DICHA ACTIVIDAD ESTA PERMITIDA DE ACUERDO CON LA ZONIFICACION Y NORMATIVAS LOCALES.  DE MANERA ESPECIFICA  SOLICITO SU ORIENTACION SOBRE LOS SIGUIENTES PUNTOS   ¿ESTA PERMITIDA LA INSTALACION DE TALLERES MECANICOS EN LA ZONA MENCIONADA? DE ACUERDO CON EL PLAN DE ORDENAMIENTO TERRITORIAL (POT) Y/O LAS NORMATIVAS DE USO DEL SUELO VIGENTES EN LA CIUDAD  ¿SE AUTORIZA ESTE TIPO DE ACTIVIDAD COMERCIAL EN UN AREA DESTINADA PRINCIPALMENTE PARA COMERCIO Y SERVICIOS?  ¿EXISTEN REGULACIONES ADICIONALES SOBRE EL FUNCIONAMIENTO DE TALLERES MECANICOS EN ZONAS RESIDENCIALES O COMERCIALES DE BAJO IMPACTO? EN CASO AFIRMATIVO  ME GUSTARIA CONOCER LOS REQUISITOS O RESTRICCIONES QUE DEBEN CUMPLIR LOS TALLERES MECANICOS EN CUANTO A RESIDUOS  EMISIONES SONORAS  USO DE ESPACIO PUBLICO  ENTRE OTROS.  ¿LOS PROPIETARIOS DE LOS TALLERES MECANICOS EN ESTA ZONA DEBEN CONTAR CON ALGUN TIPO DE PERMISO ESPECIAL O LICENCIA PARA OPERAR? SI ES ASI  SOLICITO INFORMACION SOBRE LOS PROCEDIMIENTOS Y REQUISITOS PARA OBTENER DICHOS PERMISOS.  ¿QUE ACCIONES ESTAN PREVISTAS POR LAS AUTORIDADES LOCALES PARA GARANTIZAR EL CUMPLIMIENTO DE LAS NORMATIVAS SOBRE EL USO DE SUELO Y LAS ACTIVIDADES COMERCIALES EN LA ZONA? ¿EXISTE ALGUN PLAN DE CONTROL O REGULACION SOBRE EL FUNCIONAMIENTO DE ESTOS TALLERES PARA MITIGAR LOS IMPACTOS NEGATIVOS QUE PUEDAN GENERAR EN LA COMUNIDAD?  AGRADEZCO DE ANTEMANO SU ATENCION A LA PRESENTE SOLICITUD Y QUEDO A LA ESPERA DE UNA PRONTA RESPUESTA QUE ME PERMITA ACLARAR ESTA SITUACION."/>
    <s v="ESTRATEGICO"/>
    <m/>
    <s v="false"/>
    <s v="false"/>
    <s v="false"/>
    <m/>
    <m/>
    <s v="false"/>
    <m/>
    <m/>
    <m/>
    <m/>
    <m/>
    <m/>
    <n v="-7409525816095990"/>
    <n v="4572911636737800"/>
    <m/>
    <m/>
    <x v="0"/>
    <d v="2024-11-07T00:00:00"/>
    <x v="1"/>
    <d v="2024-11-07T00:00:00"/>
    <m/>
    <d v="2024-11-06T00:00:00"/>
    <s v=" "/>
    <s v=" "/>
    <s v=" "/>
    <s v=" "/>
    <s v=" "/>
    <d v="2024-11-21T23:59:59"/>
    <n v="10"/>
    <m/>
    <s v=" "/>
    <x v="1"/>
    <x v="1"/>
    <x v="0"/>
    <n v="0"/>
    <s v="Registro para atencion"/>
    <s v="Funcionario"/>
    <d v="2024-11-08T00:00:00"/>
    <n v="2"/>
    <n v="0"/>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1"/>
    <s v="Natural"/>
    <s v="Natural"/>
    <s v="Peticionario Identificado"/>
    <s v="omesa32"/>
    <s v="En nombre propio"/>
    <s v="Cedula de ciudadania"/>
    <s v="SANDRA MARIA PINEDA CASTANEDA"/>
    <n v="53156845"/>
    <s v="No brinda informacion"/>
    <s v="sspineda.78@gmail.com"/>
    <m/>
    <m/>
    <s v="CL 24 S 8 72"/>
    <s v="04 - SAN CRISTOBAL"/>
    <s v="34 - 20 DE JULIO"/>
    <s v="VEINTE DE JULIO"/>
    <n v="3"/>
    <s v="false"/>
    <s v="true"/>
    <x v="1"/>
    <x v="1"/>
    <n v="1"/>
    <s v="Recibida"/>
    <s v="Por el ciudadano"/>
    <m/>
    <s v="PERIODO ACTUAL"/>
    <s v="Gestion oportuna (DTL)"/>
    <m/>
    <m/>
    <s v="GESTIONADOS"/>
    <x v="0"/>
    <m/>
    <m/>
    <m/>
    <m/>
    <m/>
    <m/>
    <m/>
    <m/>
  </r>
  <r>
    <x v="2"/>
    <s v="GOBIERNO"/>
    <s v="ENTIDADES DISTRITALES"/>
    <s v="DEFENSORIA DEL ESPACIO PUBLICO"/>
    <s v="Oficina de Atencion a la Ciudadania | Puede Consolidar | Trasladar Entidades"/>
    <s v="AREA DE ATENCION A LA CIUDADANIA"/>
    <m/>
    <s v="ESPACIO PUBLICO"/>
    <s v="CERTIFICACIONES"/>
    <s v="CERTIFICACION O CONCEPTO DE LA PROPIEDAD INMOBILIARIA DISTRITAL"/>
    <s v="Olga Lucia Mesa Moreno"/>
    <s v="Activo"/>
    <s v="WEB SERVICE"/>
    <s v="E-MAIL"/>
    <s v="SOLICITUD DE ACCESO A LA INFORMACION"/>
    <s v="En tramite por asignar - trasladar"/>
    <x v="2"/>
    <s v="Solucionado - Por asignacion"/>
    <s v="DERECHO DE PETICION CON FINES PROBATORIOS ?  SOLICITUD DE DOCUMENTOS E INFORMACION"/>
    <s v="MISIONAL"/>
    <s v="PROCESO MISIONAL"/>
    <s v="false"/>
    <s v="true"/>
    <s v="false"/>
    <m/>
    <m/>
    <s v="false"/>
    <m/>
    <s v="Derecho de peticion con fine probatorios"/>
    <m/>
    <m/>
    <m/>
    <m/>
    <m/>
    <m/>
    <m/>
    <m/>
    <x v="1"/>
    <d v="2024-11-12T00:00:00"/>
    <x v="2"/>
    <d v="2024-11-22T00:00:00"/>
    <s v="2024ER0020131"/>
    <d v="2024-11-08T00:00:00"/>
    <s v=" "/>
    <s v=" "/>
    <s v=" "/>
    <s v=" "/>
    <s v=" "/>
    <d v="2024-12-05T23:59:59"/>
    <n v="9"/>
    <m/>
    <s v=" "/>
    <x v="2"/>
    <x v="2"/>
    <x v="0"/>
    <n v="0"/>
    <s v="Registro para atencion"/>
    <s v="Funcionario"/>
    <d v="2024-11-25T00:00:00"/>
    <n v="2"/>
    <n v="0"/>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2"/>
    <s v="Juridica"/>
    <s v="Juridica"/>
    <s v="Funcionario"/>
    <s v="omesa32"/>
    <s v="En nombre propio"/>
    <m/>
    <s v="OSCAR JAVIER MARTINEZ CORREA"/>
    <m/>
    <m/>
    <s v="notificacionlitigios@pgplegal.com"/>
    <m/>
    <m/>
    <m/>
    <m/>
    <m/>
    <m/>
    <m/>
    <s v="false"/>
    <s v="true"/>
    <x v="1"/>
    <x v="1"/>
    <n v="1"/>
    <s v="Recibida"/>
    <s v="Por el distrito"/>
    <m/>
    <s v="PERIODO ACTUAL"/>
    <s v="Gestion oportuna (DTL)"/>
    <m/>
    <s v="0-3."/>
    <s v="GESTIONADOS"/>
    <x v="1"/>
    <m/>
    <m/>
    <m/>
    <m/>
    <m/>
    <m/>
    <m/>
    <m/>
  </r>
  <r>
    <x v="3"/>
    <m/>
    <m/>
    <m/>
    <m/>
    <m/>
    <m/>
    <m/>
    <m/>
    <m/>
    <m/>
    <m/>
    <m/>
    <m/>
    <m/>
    <m/>
    <x v="3"/>
    <m/>
    <m/>
    <m/>
    <m/>
    <m/>
    <m/>
    <m/>
    <m/>
    <m/>
    <m/>
    <m/>
    <m/>
    <m/>
    <m/>
    <m/>
    <m/>
    <m/>
    <m/>
    <m/>
    <m/>
    <x v="2"/>
    <m/>
    <x v="3"/>
    <m/>
    <m/>
    <m/>
    <m/>
    <m/>
    <m/>
    <m/>
    <m/>
    <m/>
    <m/>
    <m/>
    <m/>
    <x v="3"/>
    <x v="3"/>
    <x v="1"/>
    <m/>
    <m/>
    <m/>
    <m/>
    <m/>
    <m/>
    <m/>
    <x v="3"/>
    <m/>
    <m/>
    <m/>
    <m/>
    <m/>
    <m/>
    <m/>
    <m/>
    <m/>
    <m/>
    <m/>
    <m/>
    <m/>
    <m/>
    <m/>
    <m/>
    <m/>
    <m/>
    <m/>
    <x v="1"/>
    <x v="1"/>
    <m/>
    <m/>
    <m/>
    <m/>
    <m/>
    <m/>
    <m/>
    <m/>
    <m/>
    <x v="2"/>
    <m/>
    <m/>
    <m/>
    <m/>
    <m/>
    <m/>
    <m/>
    <m/>
  </r>
  <r>
    <x v="3"/>
    <m/>
    <m/>
    <m/>
    <m/>
    <m/>
    <m/>
    <m/>
    <m/>
    <m/>
    <m/>
    <m/>
    <m/>
    <m/>
    <m/>
    <m/>
    <x v="3"/>
    <m/>
    <m/>
    <m/>
    <m/>
    <m/>
    <m/>
    <m/>
    <m/>
    <m/>
    <m/>
    <m/>
    <m/>
    <m/>
    <m/>
    <m/>
    <m/>
    <m/>
    <m/>
    <m/>
    <m/>
    <x v="2"/>
    <m/>
    <x v="3"/>
    <m/>
    <m/>
    <m/>
    <m/>
    <m/>
    <m/>
    <m/>
    <m/>
    <m/>
    <m/>
    <m/>
    <m/>
    <x v="3"/>
    <x v="3"/>
    <x v="1"/>
    <m/>
    <m/>
    <m/>
    <m/>
    <m/>
    <m/>
    <m/>
    <x v="3"/>
    <m/>
    <m/>
    <m/>
    <m/>
    <m/>
    <m/>
    <m/>
    <m/>
    <m/>
    <m/>
    <m/>
    <m/>
    <m/>
    <m/>
    <m/>
    <m/>
    <m/>
    <m/>
    <m/>
    <x v="1"/>
    <x v="1"/>
    <m/>
    <m/>
    <m/>
    <m/>
    <m/>
    <m/>
    <m/>
    <m/>
    <m/>
    <x v="2"/>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n v="4979702024"/>
    <s v="Olga Lucia Mesa Moreno"/>
    <s v="WEB"/>
    <s v="SOLICITUD DE ACCESO A LA INFORMACION"/>
    <x v="0"/>
    <s v="ASUNTO  CONSULTA SOBRE USO DE SUELO Y PERMISOS PARA TALLERES MECANICOS EN LA XXXXXXXXXXXXX  BARRIO EL SOSIEGO  A QUIEN CORRESPONDA   ME PERMITO LA PRESENTE PARA CONSULTAR SOBRE EL USO DE SUELO Y LAS NORMATIVAS VIGENTES EN RELACION CON LA INSTALACION DE TALLERES MECANICOS EN LA ZONA DE LA CALLE 24 SUR  ENTRE LA 8ª Y LA 10ª  UBICADA EN EL BARRIO EL SOSIEGO. SEGUN LO OBSERVADO  HAN PROLIFERADO VARIOS TALLERES MECANICOS EN ESTA AREA  Y ME GUSTARIA SABER SI DICHA ACTIVIDAD ESTA PERMITIDA DE ACUERDO CON LA ZONIFICACION Y NORMATIVAS LOCALES.  DE MANERA ESPECIFICA  SOLICITO SU ORIENTACION SOBRE LOS SIGUIENTES PUNTOS   ¿ESTA PERMITIDA LA INSTALACION DE TALLERES MECANICOS EN LA ZONA MENCIONADA? DE ACUERDO CON EL PLAN DE ORDENAMIENTO TERRITORIAL (POT) Y/O LAS NORMATIVAS DE USO DEL SUELO VIGENTES EN LA CIUDAD  ¿SE AUTORIZA ESTE TIPO DE ACTIVIDAD COMERCIAL EN UN AREA DESTINADA PRINCIPALMENTE PARA COMERCIO Y SERVICIOS?  ¿EXISTEN REGULACIONES ADICIONALES SOBRE EL FUNCIONAMIENTO DE TALLERES MECANICOS EN ZONAS RESIDENCIALES O COMERCIALES DE BAJO IMPACTO? EN CASO AFIRMATIVO  ME GUSTARIA CONOCER LOS REQUISITOS O RESTRICCIONES QUE DEBEN CUMPLIR LOS TALLERES MECANICOS EN CUANTO A RESIDUOS  EMISIONES SONORAS  USO DE ESPACIO PUBLICO  ENTRE OTROS.  ¿LOS PROPIETARIOS DE LOS TALLERES MECANICOS EN ESTA ZONA DEBEN CONTAR CON ALGUN TIPO DE PERMISO ESPECIAL O LICENCIA PARA OPERAR? SI ES ASI  SOLICITO INFORMACION SOBRE LOS PROCEDIMIENTOS Y REQUISITOS PARA OBTENER DICHOS PERMISOS.  ¿QUE ACCIONES ESTAN PREVISTAS POR LAS AUTORIDADES LOCALES PARA GARANTIZAR EL CUMPLIMIENTO DE LAS NORMATIVAS SOBRE EL USO DE SUELO Y LAS ACTIVIDADES COMERCIALES EN LA ZONA? ¿EXISTE ALGUN PLAN DE CONTROL O REGULACION SOBRE EL FUNCIONAMIENTO DE ESTOS TALLERES PARA MITIGAR LOS IMPACTOS NEGATIVOS QUE PUEDAN GENERAR EN LA COMUNIDAD?  AGRADEZCO DE ANTEMANO SU ATENCION A LA PRESENTE SOLICITUD Y QUEDO A LA ESPERA DE UNA PRONTA RESPUESTA QUE ME PERMITA ACLARAR ESTA SITUACION."/>
    <n v="1"/>
    <s v="GESTIONADO"/>
  </r>
  <r>
    <n v="4980002024"/>
    <s v="Olga Lucia Mesa Moreno"/>
    <s v="WEB"/>
    <s v="SOLICITUD DE ACCESO A LA INFORMACION"/>
    <x v="1"/>
    <s v="ASUNTO  CONSULTA SOBRE USO DE SUELO Y PERMISOS PARA TALLERES MECANICOS EN LA XXXXXXXXXXXXXXXXXXXXX  BARRIO EL SOSIEGO  A QUIEN CORRESPONDA   ME PERMITO LA PRESENTE PARA CONSULTAR SOBRE EL USO DE SUELO Y LAS NORMATIVAS VIGENTES EN RELACION CON LA INSTALACION DE TALLERES MECANICOS EN LA ZONA DE LA CALLE 24 SUR  ENTRE LA 8ª Y LA 10ª  UBICADA EN EL BARRIO EL SOSIEGO. SEGUN LO OBSERVADO  HAN PROLIFERADO VARIOS TALLERES MECANICOS EN ESTA AREA  Y ME GUSTARIA SABER SI DICHA ACTIVIDAD ESTA PERMITIDA DE ACUERDO CON LA ZONIFICACION Y NORMATIVAS LOCALES.  DE MANERA ESPECIFICA  SOLICITO SU ORIENTACION SOBRE LOS SIGUIENTES PUNTOS   ¿ESTA PERMITIDA LA INSTALACION DE TALLERES MECANICOS EN LA ZONA MENCIONADA? DE ACUERDO CON EL PLAN DE ORDENAMIENTO TERRITORIAL (POT) Y/O LAS NORMATIVAS DE USO DEL SUELO VIGENTES EN LA CIUDAD  ¿SE AUTORIZA ESTE TIPO DE ACTIVIDAD COMERCIAL EN UN AREA DESTINADA PRINCIPALMENTE PARA COMERCIO Y SERVICIOS?  ¿EXISTEN REGULACIONES ADICIONALES SOBRE EL FUNCIONAMIENTO DE TALLERES MECANICOS EN ZONAS RESIDENCIALES O COMERCIALES DE BAJO IMPACTO? EN CASO AFIRMATIVO  ME GUSTARIA CONOCER LOS REQUISITOS O RESTRICCIONES QUE DEBEN CUMPLIR LOS TALLERES MECANICOS EN CUANTO A RESIDUOS  EMISIONES SONORAS  USO DE ESPACIO PUBLICO  ENTRE OTROS.  ¿LOS PROPIETARIOS DE LOS TALLERES MECANICOS EN ESTA ZONA DEBEN CONTAR CON ALGUN TIPO DE PERMISO ESPECIAL O LICENCIA PARA OPERAR? SI ES ASI  SOLICITO INFORMACION SOBRE LOS PROCEDIMIENTOS Y REQUISITOS PARA OBTENER DICHOS PERMISOS.  ¿QUE ACCIONES ESTAN PREVISTAS POR LAS AUTORIDADES LOCALES PARA GARANTIZAR EL CUMPLIMIENTO DE LAS NORMATIVAS SOBRE EL USO DE SUELO Y LAS ACTIVIDADES COMERCIALES EN LA ZONA? ¿EXISTE ALGUN PLAN DE CONTROL O REGULACION SOBRE EL FUNCIONAMIENTO DE ESTOS TALLERES PARA MITIGAR LOS IMPACTOS NEGATIVOS QUE PUEDAN GENERAR EN LA COMUNIDAD?  AGRADEZCO DE ANTEMANO SU ATENCION A LA PRESENTE SOLICITUD Y QUEDO A LA ESPERA DE UNA PRONTA RESPUESTA QUE ME PERMITA ACLARAR ESTA SITUACION."/>
    <n v="1"/>
    <s v="GESTIONADO"/>
  </r>
  <r>
    <n v="5021912024"/>
    <s v="Olga Lucia Mesa Moreno"/>
    <s v="E-MAIL"/>
    <s v="SOLICITUD DE ACCESO A LA INFORMACION"/>
    <x v="2"/>
    <s v="DERECHO DE PETICION CON FINES PROBATORIOS ?  SOLICITUD DE DOCUMENTOS E INFORMACION"/>
    <n v="1"/>
    <s v="PENDIEN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9" firstHeaderRow="1" firstDataRow="1" firstDataCol="10"/>
  <pivotFields count="102">
    <pivotField axis="axisRow" compact="0" outline="0" showAll="0" defaultSubtotal="0">
      <items count="56">
        <item m="1" x="47"/>
        <item m="1" x="50"/>
        <item m="1" x="54"/>
        <item m="1" x="52"/>
        <item m="1" x="53"/>
        <item m="1" x="49"/>
        <item m="1" x="48"/>
        <item m="1" x="51"/>
        <item m="1" x="55"/>
        <item m="1" x="38"/>
        <item m="1" x="39"/>
        <item m="1" x="40"/>
        <item m="1" x="41"/>
        <item m="1" x="42"/>
        <item m="1" x="43"/>
        <item m="1" x="44"/>
        <item m="1" x="45"/>
        <item m="1" x="46"/>
        <item m="1" x="28"/>
        <item m="1" x="29"/>
        <item m="1" x="30"/>
        <item m="1" x="31"/>
        <item m="1" x="32"/>
        <item m="1" x="33"/>
        <item m="1" x="34"/>
        <item m="1" x="35"/>
        <item m="1" x="36"/>
        <item m="1" x="37"/>
        <item m="1" x="27"/>
        <item m="1" x="20"/>
        <item m="1" x="21"/>
        <item m="1" x="22"/>
        <item m="1" x="23"/>
        <item m="1" x="24"/>
        <item m="1" x="25"/>
        <item m="1" x="26"/>
        <item m="1" x="18"/>
        <item m="1" x="19"/>
        <item m="1" x="16"/>
        <item m="1" x="17"/>
        <item m="1" x="15"/>
        <item m="1" x="14"/>
        <item m="1" x="13"/>
        <item m="1" x="8"/>
        <item m="1" x="9"/>
        <item m="1" x="10"/>
        <item m="1" x="11"/>
        <item m="1" x="12"/>
        <item m="1" x="7"/>
        <item m="1" x="4"/>
        <item m="1" x="5"/>
        <item m="1" x="6"/>
        <item x="0"/>
        <item x="1"/>
        <item x="2"/>
        <item h="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5"/>
        <item x="0"/>
        <item m="1" x="6"/>
        <item m="1" x="7"/>
        <item x="1"/>
        <item x="2"/>
        <item x="3"/>
        <item m="1"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0">
        <item m="1" x="35"/>
        <item m="1" x="34"/>
        <item m="1" x="36"/>
        <item m="1" x="33"/>
        <item m="1" x="37"/>
        <item m="1" x="39"/>
        <item m="1" x="38"/>
        <item m="1" x="28"/>
        <item m="1" x="29"/>
        <item m="1" x="30"/>
        <item m="1" x="31"/>
        <item m="1" x="32"/>
        <item m="1" x="23"/>
        <item m="1" x="24"/>
        <item m="1" x="25"/>
        <item m="1" x="26"/>
        <item m="1" x="27"/>
        <item m="1" x="22"/>
        <item m="1" x="18"/>
        <item m="1" x="19"/>
        <item m="1" x="20"/>
        <item m="1" x="21"/>
        <item m="1" x="16"/>
        <item m="1" x="17"/>
        <item m="1" x="14"/>
        <item m="1" x="15"/>
        <item m="1" x="13"/>
        <item m="1" x="12"/>
        <item m="1" x="11"/>
        <item m="1" x="7"/>
        <item m="1" x="8"/>
        <item m="1" x="9"/>
        <item m="1" x="10"/>
        <item m="1" x="6"/>
        <item m="1" x="3"/>
        <item m="1" x="4"/>
        <item m="1" x="5"/>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8">
        <item m="1" x="39"/>
        <item m="1" x="45"/>
        <item m="1" x="44"/>
        <item m="1" x="42"/>
        <item m="1" x="47"/>
        <item m="1" x="41"/>
        <item m="1" x="46"/>
        <item m="1" x="40"/>
        <item m="1" x="43"/>
        <item m="1" x="33"/>
        <item m="1" x="34"/>
        <item m="1" x="35"/>
        <item m="1" x="36"/>
        <item m="1" x="37"/>
        <item m="1" x="38"/>
        <item m="1" x="26"/>
        <item m="1" x="27"/>
        <item m="1" x="28"/>
        <item m="1" x="29"/>
        <item m="1" x="30"/>
        <item m="1" x="31"/>
        <item m="1" x="32"/>
        <item m="1" x="25"/>
        <item m="1" x="21"/>
        <item m="1" x="22"/>
        <item m="1" x="23"/>
        <item m="1" x="24"/>
        <item m="1" x="19"/>
        <item m="1" x="20"/>
        <item m="1" x="17"/>
        <item m="1" x="18"/>
        <item m="1" x="16"/>
        <item m="1" x="14"/>
        <item m="1" x="15"/>
        <item m="1" x="13"/>
        <item m="1" x="8"/>
        <item m="1" x="9"/>
        <item m="1" x="10"/>
        <item m="1" x="11"/>
        <item m="1" x="12"/>
        <item m="1" x="7"/>
        <item m="1" x="4"/>
        <item m="1" x="5"/>
        <item m="1" x="6"/>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7">
        <item m="1" x="39"/>
        <item m="1" x="45"/>
        <item m="1" x="41"/>
        <item m="1" x="42"/>
        <item m="1" x="44"/>
        <item m="1" x="38"/>
        <item m="1" x="46"/>
        <item m="1" x="43"/>
        <item m="1" x="40"/>
        <item m="1" x="33"/>
        <item m="1" x="34"/>
        <item m="1" x="35"/>
        <item m="1" x="36"/>
        <item m="1" x="37"/>
        <item m="1" x="26"/>
        <item m="1" x="27"/>
        <item m="1" x="28"/>
        <item m="1" x="29"/>
        <item m="1" x="30"/>
        <item m="1" x="31"/>
        <item m="1" x="32"/>
        <item m="1" x="25"/>
        <item m="1" x="20"/>
        <item m="1" x="21"/>
        <item m="1" x="22"/>
        <item m="1" x="23"/>
        <item m="1" x="24"/>
        <item m="1" x="18"/>
        <item m="1" x="19"/>
        <item m="1" x="16"/>
        <item m="1" x="17"/>
        <item m="1" x="14"/>
        <item m="1" x="15"/>
        <item m="1" x="13"/>
        <item m="1" x="8"/>
        <item m="1" x="9"/>
        <item m="1" x="10"/>
        <item m="1" x="11"/>
        <item m="1" x="12"/>
        <item m="1" x="7"/>
        <item m="1" x="4"/>
        <item m="1" x="5"/>
        <item m="1" x="6"/>
        <item x="0"/>
        <item x="1"/>
        <item x="2"/>
        <item x="3"/>
      </items>
      <extLst>
        <ext xmlns:x14="http://schemas.microsoft.com/office/spreadsheetml/2009/9/main" uri="{2946ED86-A175-432a-8AC1-64E0C546D7DE}">
          <x14:pivotField fillDownLabels="1"/>
        </ext>
      </extLst>
    </pivotField>
    <pivotField axis="axisRow" compact="0" outline="0" showAll="0" defaultSubtotal="0">
      <items count="37">
        <item m="1" x="31"/>
        <item m="1" x="36"/>
        <item m="1" x="35"/>
        <item m="1" x="33"/>
        <item m="1" x="30"/>
        <item m="1" x="34"/>
        <item m="1" x="32"/>
        <item m="1" x="25"/>
        <item m="1" x="26"/>
        <item m="1" x="27"/>
        <item m="1" x="28"/>
        <item m="1" x="29"/>
        <item m="1" x="20"/>
        <item m="1" x="21"/>
        <item m="1" x="22"/>
        <item m="1" x="23"/>
        <item m="1" x="24"/>
        <item m="1" x="18"/>
        <item m="1" x="19"/>
        <item m="1" x="16"/>
        <item m="1" x="17"/>
        <item m="1" x="14"/>
        <item m="1" x="15"/>
        <item m="1" x="12"/>
        <item m="1" x="13"/>
        <item m="1" x="11"/>
        <item m="1" x="7"/>
        <item m="1" x="8"/>
        <item m="1" x="9"/>
        <item m="1" x="10"/>
        <item m="1" x="4"/>
        <item m="1" x="5"/>
        <item m="1" x="6"/>
        <item x="0"/>
        <item x="1"/>
        <item n="4/12/2024 2:37:35 PM" x="2"/>
        <item x="3"/>
      </items>
      <extLst>
        <ext xmlns:x14="http://schemas.microsoft.com/office/spreadsheetml/2009/9/main" uri="{2946ED86-A175-432a-8AC1-64E0C546D7DE}">
          <x14:pivotField fillDownLabels="1"/>
        </ext>
      </extLst>
    </pivotField>
    <pivotField axis="axisRow" compact="0" outline="0" showAll="0" defaultSubtotal="0">
      <items count="5">
        <item x="0"/>
        <item m="1" x="4"/>
        <item m="1" x="3"/>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2">
        <item x="0"/>
        <item x="1"/>
        <item m="1" x="11"/>
        <item m="1" x="10"/>
        <item m="1" x="3"/>
        <item m="1" x="2"/>
        <item m="1" x="9"/>
        <item m="1" x="8"/>
        <item m="1" x="7"/>
        <item m="1" x="5"/>
        <item m="1" x="6"/>
        <item m="1" x="4"/>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3">
    <i>
      <x v="52"/>
      <x v="37"/>
      <x v="43"/>
      <x/>
      <x v="44"/>
      <x v="33"/>
      <x/>
      <x/>
      <x/>
      <x v="1"/>
    </i>
    <i>
      <x v="53"/>
      <x v="37"/>
      <x v="44"/>
      <x/>
      <x v="45"/>
      <x v="34"/>
      <x/>
      <x v="1"/>
      <x v="1"/>
      <x v="4"/>
    </i>
    <i>
      <x v="54"/>
      <x v="38"/>
      <x v="45"/>
      <x v="2"/>
      <x v="46"/>
      <x v="35"/>
      <x/>
      <x v="1"/>
      <x v="1"/>
      <x v="5"/>
    </i>
  </rowItems>
  <colItems count="1">
    <i/>
  </colItems>
  <formats count="15">
    <format dxfId="81">
      <pivotArea dataOnly="0" labelOnly="1" outline="0" fieldPosition="0">
        <references count="1">
          <reference field="53" count="0"/>
        </references>
      </pivotArea>
    </format>
    <format dxfId="80">
      <pivotArea field="53" type="button" dataOnly="0" labelOnly="1" outline="0" axis="axisRow" fieldPosition="5"/>
    </format>
    <format dxfId="79">
      <pivotArea type="all" dataOnly="0" outline="0" fieldPosition="0"/>
    </format>
    <format dxfId="78">
      <pivotArea field="0" type="button" dataOnly="0" labelOnly="1" outline="0" axis="axisRow" fieldPosition="0"/>
    </format>
    <format dxfId="77">
      <pivotArea field="37" type="button" dataOnly="0" labelOnly="1" outline="0" axis="axisRow" fieldPosition="1"/>
    </format>
    <format dxfId="76">
      <pivotArea field="52" type="button" dataOnly="0" labelOnly="1" outline="0" axis="axisRow" fieldPosition="2"/>
    </format>
    <format dxfId="75">
      <pivotArea field="93" type="button" dataOnly="0" labelOnly="1" outline="0" axis="axisRow" fieldPosition="3"/>
    </format>
    <format dxfId="74">
      <pivotArea field="39" type="button" dataOnly="0" labelOnly="1" outline="0" axis="axisRow" fieldPosition="4"/>
    </format>
    <format dxfId="73">
      <pivotArea field="53" type="button" dataOnly="0" labelOnly="1" outline="0" axis="axisRow" fieldPosition="5"/>
    </format>
    <format dxfId="72">
      <pivotArea field="54" type="button" dataOnly="0" labelOnly="1" outline="0" axis="axisRow" fieldPosition="6"/>
    </format>
    <format dxfId="71">
      <pivotArea field="16" type="button" dataOnly="0" labelOnly="1" outline="0" axis="axisRow" fieldPosition="9"/>
    </format>
    <format dxfId="70">
      <pivotArea dataOnly="0" labelOnly="1" outline="0" fieldPosition="0">
        <references count="1">
          <reference field="0" count="0"/>
        </references>
      </pivotArea>
    </format>
    <format dxfId="69">
      <pivotArea field="83" type="button" dataOnly="0" labelOnly="1" outline="0" axis="axisRow" fieldPosition="7"/>
    </format>
    <format dxfId="68">
      <pivotArea field="82" type="button" dataOnly="0" labelOnly="1" outline="0" axis="axisRow" fieldPosition="8"/>
    </format>
    <format dxfId="67">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7" firstHeaderRow="1" firstDataRow="1" firstDataCol="7"/>
  <pivotFields count="102">
    <pivotField axis="axisRow" compact="0" outline="0" showAll="0" defaultSubtotal="0">
      <items count="56">
        <item m="1" x="47"/>
        <item m="1" x="50"/>
        <item m="1" x="54"/>
        <item m="1" x="52"/>
        <item m="1" x="53"/>
        <item m="1" x="49"/>
        <item m="1" x="48"/>
        <item m="1" x="51"/>
        <item m="1" x="55"/>
        <item m="1" x="38"/>
        <item m="1" x="39"/>
        <item m="1" x="40"/>
        <item m="1" x="41"/>
        <item m="1" x="42"/>
        <item m="1" x="43"/>
        <item m="1" x="44"/>
        <item m="1" x="45"/>
        <item m="1" x="46"/>
        <item m="1" x="28"/>
        <item m="1" x="29"/>
        <item m="1" x="30"/>
        <item m="1" x="31"/>
        <item m="1" x="32"/>
        <item m="1" x="33"/>
        <item m="1" x="34"/>
        <item m="1" x="35"/>
        <item m="1" x="36"/>
        <item m="1" x="37"/>
        <item m="1" x="27"/>
        <item m="1" x="20"/>
        <item m="1" x="21"/>
        <item m="1" x="22"/>
        <item m="1" x="23"/>
        <item m="1" x="24"/>
        <item m="1" x="25"/>
        <item m="1" x="26"/>
        <item m="1" x="18"/>
        <item m="1" x="19"/>
        <item m="1" x="16"/>
        <item m="1" x="17"/>
        <item m="1" x="15"/>
        <item m="1" x="14"/>
        <item m="1" x="13"/>
        <item m="1" x="8"/>
        <item m="1" x="9"/>
        <item m="1" x="10"/>
        <item m="1" x="11"/>
        <item m="1" x="12"/>
        <item m="1" x="7"/>
        <item m="1" x="4"/>
        <item m="1" x="5"/>
        <item m="1" x="6"/>
        <item x="0"/>
        <item x="1"/>
        <item x="2"/>
        <item h="1"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0">
        <item m="1" x="35"/>
        <item m="1" x="34"/>
        <item m="1" x="36"/>
        <item m="1" x="33"/>
        <item m="1" x="37"/>
        <item m="1" x="39"/>
        <item m="1" x="38"/>
        <item m="1" x="28"/>
        <item m="1" x="29"/>
        <item m="1" x="30"/>
        <item m="1" x="31"/>
        <item m="1" x="32"/>
        <item m="1" x="23"/>
        <item m="1" x="24"/>
        <item m="1" x="25"/>
        <item m="1" x="26"/>
        <item m="1" x="27"/>
        <item m="1" x="22"/>
        <item m="1" x="18"/>
        <item m="1" x="19"/>
        <item m="1" x="20"/>
        <item m="1" x="21"/>
        <item m="1" x="16"/>
        <item m="1" x="17"/>
        <item m="1" x="14"/>
        <item m="1" x="15"/>
        <item m="1" x="13"/>
        <item m="1" x="12"/>
        <item m="1" x="11"/>
        <item m="1" x="7"/>
        <item m="1" x="8"/>
        <item m="1" x="9"/>
        <item m="1" x="10"/>
        <item m="1" x="6"/>
        <item m="1" x="3"/>
        <item m="1" x="4"/>
        <item m="1" x="5"/>
        <item x="0"/>
        <item x="1"/>
        <item x="2"/>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8">
        <item m="1" x="39"/>
        <item m="1" x="45"/>
        <item m="1" x="44"/>
        <item m="1" x="42"/>
        <item m="1" x="47"/>
        <item m="1" x="41"/>
        <item m="1" x="46"/>
        <item m="1" x="40"/>
        <item m="1" x="43"/>
        <item m="1" x="33"/>
        <item m="1" x="34"/>
        <item m="1" x="35"/>
        <item m="1" x="36"/>
        <item m="1" x="37"/>
        <item m="1" x="38"/>
        <item m="1" x="26"/>
        <item m="1" x="27"/>
        <item m="1" x="28"/>
        <item m="1" x="29"/>
        <item m="1" x="30"/>
        <item m="1" x="31"/>
        <item m="1" x="32"/>
        <item m="1" x="25"/>
        <item m="1" x="21"/>
        <item m="1" x="22"/>
        <item m="1" x="23"/>
        <item m="1" x="24"/>
        <item m="1" x="19"/>
        <item m="1" x="20"/>
        <item m="1" x="17"/>
        <item m="1" x="18"/>
        <item m="1" x="16"/>
        <item m="1" x="14"/>
        <item m="1" x="15"/>
        <item m="1" x="13"/>
        <item m="1" x="8"/>
        <item m="1" x="9"/>
        <item m="1" x="10"/>
        <item m="1" x="11"/>
        <item m="1" x="12"/>
        <item m="1" x="7"/>
        <item m="1" x="4"/>
        <item m="1" x="5"/>
        <item m="1" x="6"/>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7">
        <item m="1" x="39"/>
        <item m="1" x="45"/>
        <item m="1" x="41"/>
        <item m="1" x="42"/>
        <item m="1" x="44"/>
        <item m="1" x="38"/>
        <item m="1" x="46"/>
        <item m="1" x="43"/>
        <item m="1" x="40"/>
        <item m="1" x="33"/>
        <item m="1" x="34"/>
        <item m="1" x="35"/>
        <item m="1" x="36"/>
        <item m="1" x="37"/>
        <item m="1" x="26"/>
        <item m="1" x="27"/>
        <item m="1" x="28"/>
        <item m="1" x="29"/>
        <item m="1" x="30"/>
        <item m="1" x="31"/>
        <item m="1" x="32"/>
        <item m="1" x="25"/>
        <item m="1" x="20"/>
        <item m="1" x="21"/>
        <item m="1" x="22"/>
        <item m="1" x="23"/>
        <item m="1" x="24"/>
        <item m="1" x="18"/>
        <item m="1" x="19"/>
        <item m="1" x="16"/>
        <item m="1" x="17"/>
        <item m="1" x="14"/>
        <item m="1" x="15"/>
        <item m="1" x="13"/>
        <item m="1" x="8"/>
        <item m="1" x="9"/>
        <item m="1" x="10"/>
        <item m="1" x="11"/>
        <item m="1" x="12"/>
        <item m="1" x="7"/>
        <item m="1" x="4"/>
        <item m="1" x="5"/>
        <item m="1" x="6"/>
        <item x="0"/>
        <item x="1"/>
        <item x="2"/>
        <item x="3"/>
      </items>
      <extLst>
        <ext xmlns:x14="http://schemas.microsoft.com/office/spreadsheetml/2009/9/main" uri="{2946ED86-A175-432a-8AC1-64E0C546D7DE}">
          <x14:pivotField fillDownLabels="1"/>
        </ext>
      </extLst>
    </pivotField>
    <pivotField axis="axisRow" compact="0" outline="0" showAll="0" defaultSubtotal="0">
      <items count="37">
        <item m="1" x="31"/>
        <item m="1" x="36"/>
        <item m="1" x="35"/>
        <item m="1" x="33"/>
        <item m="1" x="30"/>
        <item m="1" x="34"/>
        <item m="1" x="32"/>
        <item m="1" x="25"/>
        <item m="1" x="26"/>
        <item m="1" x="27"/>
        <item m="1" x="28"/>
        <item m="1" x="29"/>
        <item m="1" x="20"/>
        <item m="1" x="21"/>
        <item m="1" x="22"/>
        <item m="1" x="23"/>
        <item m="1" x="24"/>
        <item m="1" x="18"/>
        <item m="1" x="19"/>
        <item m="1" x="16"/>
        <item m="1" x="17"/>
        <item m="1" x="14"/>
        <item m="1" x="15"/>
        <item m="1" x="12"/>
        <item m="1" x="13"/>
        <item m="1" x="11"/>
        <item m="1" x="7"/>
        <item m="1" x="8"/>
        <item m="1" x="9"/>
        <item m="1" x="10"/>
        <item m="1" x="4"/>
        <item m="1" x="5"/>
        <item m="1" x="6"/>
        <item x="0"/>
        <item x="1"/>
        <item n=" 2024-12-04 2:37:35 PM" x="2"/>
        <item x="3"/>
      </items>
      <extLst>
        <ext xmlns:x14="http://schemas.microsoft.com/office/spreadsheetml/2009/9/main" uri="{2946ED86-A175-432a-8AC1-64E0C546D7DE}">
          <x14:pivotField fillDownLabels="1"/>
        </ext>
      </extLst>
    </pivotField>
    <pivotField axis="axisRow" compact="0" outline="0" showAll="0" defaultSubtotal="0">
      <items count="5">
        <item x="0"/>
        <item m="1" x="4"/>
        <item m="1" x="3"/>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3">
    <i>
      <x v="52"/>
      <x v="37"/>
      <x v="43"/>
      <x/>
      <x v="44"/>
      <x v="33"/>
      <x/>
    </i>
    <i>
      <x v="53"/>
      <x v="37"/>
      <x v="44"/>
      <x/>
      <x v="45"/>
      <x v="34"/>
      <x/>
    </i>
    <i>
      <x v="54"/>
      <x v="38"/>
      <x v="45"/>
      <x v="2"/>
      <x v="46"/>
      <x v="35"/>
      <x/>
    </i>
  </rowItems>
  <colItems count="1">
    <i/>
  </colItems>
  <formats count="22">
    <format dxfId="103">
      <pivotArea field="53" type="button" dataOnly="0" labelOnly="1" outline="0" axis="axisRow" fieldPosition="5"/>
    </format>
    <format dxfId="102">
      <pivotArea type="all" dataOnly="0" outline="0" fieldPosition="0"/>
    </format>
    <format dxfId="101">
      <pivotArea field="0" type="button" dataOnly="0" labelOnly="1" outline="0" axis="axisRow" fieldPosition="0"/>
    </format>
    <format dxfId="100">
      <pivotArea field="37" type="button" dataOnly="0" labelOnly="1" outline="0" axis="axisRow" fieldPosition="1"/>
    </format>
    <format dxfId="99">
      <pivotArea field="52" type="button" dataOnly="0" labelOnly="1" outline="0" axis="axisRow" fieldPosition="2"/>
    </format>
    <format dxfId="98">
      <pivotArea field="93" type="button" dataOnly="0" labelOnly="1" outline="0" axis="axisRow" fieldPosition="3"/>
    </format>
    <format dxfId="97">
      <pivotArea field="39" type="button" dataOnly="0" labelOnly="1" outline="0" axis="axisRow" fieldPosition="4"/>
    </format>
    <format dxfId="96">
      <pivotArea field="53" type="button" dataOnly="0" labelOnly="1" outline="0" axis="axisRow" fieldPosition="5"/>
    </format>
    <format dxfId="95">
      <pivotArea field="54" type="button" dataOnly="0" labelOnly="1" outline="0" axis="axisRow" fieldPosition="6"/>
    </format>
    <format dxfId="94">
      <pivotArea dataOnly="0" labelOnly="1" outline="0" fieldPosition="0">
        <references count="1">
          <reference field="0" count="0"/>
        </references>
      </pivotArea>
    </format>
    <format dxfId="93">
      <pivotArea field="53" type="button" dataOnly="0" labelOnly="1" outline="0" axis="axisRow" fieldPosition="5"/>
    </format>
    <format dxfId="92">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91">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90">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89">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88">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87">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86">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 dxfId="85">
      <pivotArea dataOnly="0" labelOnly="1" outline="0" fieldPosition="0">
        <references count="6">
          <reference field="0" count="1" selected="0">
            <x v="49"/>
          </reference>
          <reference field="37" count="1" selected="0">
            <x v="34"/>
          </reference>
          <reference field="39" count="1" selected="0">
            <x v="41"/>
          </reference>
          <reference field="52" count="1" selected="0">
            <x v="40"/>
          </reference>
          <reference field="53" count="1">
            <x v="30"/>
          </reference>
          <reference field="93" count="0" selected="0"/>
        </references>
      </pivotArea>
    </format>
    <format dxfId="84">
      <pivotArea dataOnly="0" labelOnly="1" outline="0" fieldPosition="0">
        <references count="6">
          <reference field="0" count="1" selected="0">
            <x v="50"/>
          </reference>
          <reference field="37" count="1" selected="0">
            <x v="35"/>
          </reference>
          <reference field="39" count="1" selected="0">
            <x v="42"/>
          </reference>
          <reference field="52" count="1" selected="0">
            <x v="41"/>
          </reference>
          <reference field="53" count="1">
            <x v="31"/>
          </reference>
          <reference field="93" count="0" selected="0"/>
        </references>
      </pivotArea>
    </format>
    <format dxfId="83">
      <pivotArea dataOnly="0" labelOnly="1" outline="0" fieldPosition="0">
        <references count="6">
          <reference field="0" count="1" selected="0">
            <x v="51"/>
          </reference>
          <reference field="37" count="1" selected="0">
            <x v="36"/>
          </reference>
          <reference field="39" count="1" selected="0">
            <x v="43"/>
          </reference>
          <reference field="52" count="1" selected="0">
            <x v="42"/>
          </reference>
          <reference field="53" count="1">
            <x v="32"/>
          </reference>
          <reference field="93" count="0" selected="0"/>
        </references>
      </pivotArea>
    </format>
    <format dxfId="82">
      <pivotArea dataOnly="0" labelOnly="1" outline="0" fieldPosition="0">
        <references count="6">
          <reference field="0" count="1" selected="0">
            <x v="54"/>
          </reference>
          <reference field="37" count="1" selected="0">
            <x v="38"/>
          </reference>
          <reference field="39" count="1" selected="0">
            <x v="46"/>
          </reference>
          <reference field="52" count="1" selected="0">
            <x v="45"/>
          </reference>
          <reference field="53" count="1">
            <x v="35"/>
          </reference>
          <reference field="93"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7" firstHeaderRow="1" firstDataRow="1" firstDataCol="3"/>
  <pivotFields count="102">
    <pivotField axis="axisRow" compact="0" outline="0" showAll="0" defaultSubtotal="0">
      <items count="56">
        <item m="1" x="47"/>
        <item m="1" x="50"/>
        <item m="1" x="54"/>
        <item m="1" x="52"/>
        <item m="1" x="53"/>
        <item m="1" x="49"/>
        <item m="1" x="48"/>
        <item m="1" x="51"/>
        <item m="1" x="55"/>
        <item m="1" x="38"/>
        <item m="1" x="39"/>
        <item m="1" x="40"/>
        <item m="1" x="41"/>
        <item m="1" x="42"/>
        <item m="1" x="43"/>
        <item m="1" x="44"/>
        <item m="1" x="45"/>
        <item m="1" x="46"/>
        <item m="1" x="28"/>
        <item m="1" x="29"/>
        <item m="1" x="30"/>
        <item m="1" x="31"/>
        <item m="1" x="32"/>
        <item m="1" x="33"/>
        <item m="1" x="34"/>
        <item m="1" x="35"/>
        <item m="1" x="36"/>
        <item m="1" x="37"/>
        <item m="1" x="27"/>
        <item m="1" x="20"/>
        <item m="1" x="21"/>
        <item m="1" x="22"/>
        <item m="1" x="23"/>
        <item m="1" x="24"/>
        <item m="1" x="25"/>
        <item m="1" x="26"/>
        <item m="1" x="18"/>
        <item m="1" x="19"/>
        <item m="1" x="16"/>
        <item m="1" x="17"/>
        <item m="1" x="15"/>
        <item m="1" x="14"/>
        <item m="1" x="13"/>
        <item m="1" x="8"/>
        <item m="1" x="9"/>
        <item m="1" x="10"/>
        <item m="1" x="11"/>
        <item m="1" x="12"/>
        <item m="1" x="7"/>
        <item m="1" x="4"/>
        <item m="1" x="5"/>
        <item m="1" x="6"/>
        <item x="0"/>
        <item x="1"/>
        <item x="2"/>
        <item x="3"/>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6"/>
        <item m="1" x="7"/>
        <item m="1" x="5"/>
        <item x="0"/>
        <item x="1"/>
        <item x="2"/>
        <item x="3"/>
        <item m="1"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4">
        <item m="1" x="36"/>
        <item m="1" x="40"/>
        <item m="1" x="39"/>
        <item m="1" x="38"/>
        <item m="1" x="37"/>
        <item m="1" x="41"/>
        <item n="Cordial saludo   Apreciado ciudadano  la peticion no corresponde a una peticion ciudadana para registro en Bogota te escucha. ya que esta corresponde a un tramite de la Entidad. Se le dara el tramite que corresponda a traves del sistema de gestion docume" m="1" x="43"/>
        <item n="Cordial saludo  Apreciado ciudadano  la peticion no corresponde a una peticion ciudadana para registro en Bogota te escucha. ya que esta corresponde a un tramite de la Entidad. Se le dara el tramite que corresponda a traves del sistema de gestion documen" m="1" x="35"/>
        <item n="Reciba un cordial saludo  apreciado Ciudadano(a) Una vez analizada su peticion y de acuerdo con la ley 1755 de 2015  trasladamos su caso a la Secretaria de Gobierno -Alcaldia Local  Instituto para la Economia Social- IPES  para que procedan de conformida" m="1" x="42"/>
        <item n="Reciba un cordial saludo  apreciado Ciudadano(a) Una vez analizada su peticion y de acuerdo con el articulo 21 de la Ley 1755 de 2015  trasladamos su caso a la Secretaria Desarrolloe Economico y Secretaria de Gobierno   para que proceda de conformidad co" m="1" x="26"/>
        <item n="Reciba un cordial saludo apreciado ciudadano (a)  Una vez analizada su peticion le informamos que su caso lo esta tramitando la Secretaria de Gobierno-Alcaldia Local  Instituto de Desarrollo Urbano-IDU  entidades competentes para darle tramite a su solic" m="1" x="27"/>
        <item n="Reciba un cordial saludo  apreciado Ciudadano(a) Una vez analizada su peticion y de acuerdo con el articulo 21 de la Ley 1755 de 2015  trasladamos su caso a la Secretarai de Desarrollo Economico y Secretaria Distrital de Gobierno -Alcaldia Local para que" m="1" x="28"/>
        <item n="Reciba un cordial saludo  apreciado Ciudadano(a) Una vez analizada su peticion y de acuerdo con el articulo 21 de la Ley 1755 de 2015  trasladamos su caso a la Secretaria de Desarroloo Economico  IDU y Secretaria Distrital de Gobierno -Alcaldia Local par" m="1" x="29"/>
        <item m="1" x="30"/>
        <item m="1" x="31"/>
        <item n="Reciba un cordial saludo apreciado ciudadano (a) Una vez analizada su peticion le informamos que su caso lo esta tramitando la Secretaria de Gobierno-Alcaldia Local  Secretaria de Ambiente  Secretaria de Seguridad  Subred Norte  entidades competentes par" m="1" x="32"/>
        <item n="Reciba un cordial saludo  apreciado Ciudadano(a) Una vez analizada su peticion y de acuerdo con la Ley 1755 de 2015  trasladamos su caso a la Secretaria de Planeacion  Catastro  Secretaria de Habitat  para que procedan de conformidad con sus competencias" m="1" x="33"/>
        <item n="Reciba un cordial saludo  apreciado Ciudadano(a) Una vez analizada su peticion y de acuerdo con el articulo 21 de la Ley 1755 de 2015  trasladamos su caso a la Secretaria Distrital de Gobierno -Alcaldia Local  para que proceda de conformidad con sus comp" m="1" x="34"/>
        <item m="1" x="25"/>
        <item x="3"/>
        <item n="Reciba un cordial saludo Apreciado ciudadano (a)  Su solicitud ha sido asignada a la Subdireccion de Gestion Corporativa de la Defensoria del Espacio Publico con el radicado Orfeo Dadep No. 20244000011152 Puede hacer seguimiento a su solicitud a traves d" m="1" x="20"/>
        <item n="Reciba un cordial saludo Apreciado ciudadano (a)  Su solicitud ha sido asignada a la Subdireccion de Gestion Corporativa de la Defensoria del Espacio Publico con el radicado Orfeo Dadep No. 20244000010012 Puede hacer seguimiento a su solicitud a traves d" m="1" x="21"/>
        <item m="1" x="22"/>
        <item n="Reciba un cordial saludo  apreciado Ciudadano(a) Una vez analizada su peticion y de acuerdo con el articulo 21 de la Ley 1755 de 2015  trasladamos su caso al Instituto Distrital de Gestion de Riesgos y Cambio Climatico-IDIGER  para que proceda de conform" m="1" x="23"/>
        <item m="1" x="24"/>
        <item m="1" x="16"/>
        <item n="Reciba un cordial saludo  apreciado Ciudadano(a) Una vez analizada su peticion y de acuerdo con el articulo 21 de la Ley 1755 de 2015  trasladamos su caso a la Secretaria Distrital de Gobierno -Alcaldia Local  Instituto de Desarrollo Urbano-IDU  para que" m="1" x="18"/>
        <item n="Reciba un cordial saludo  apreciado Ciudadano(a) Una vez analizada su peticion y de acuerdo con el articulo 21 de la Ley 1755 de 2015  trasladamos su caso a la Secretaria de Movilidad  Instituto de Desarrollo Urbano-IDU  para que procedan de conformidad " m="1" x="19"/>
        <item m="1" x="17"/>
        <item n="Reciba un cordial saludo  apreciado Ciudadano(a) Una vez analizada su peticion y de acuerdo con el articulo 21 de la Ley 1755 de 2015  trasladamos su caso a la Secretaria de Movilidad  para que proceda de conformidad con sus competencias. Igualmente le i" m="1" x="14"/>
        <item m="1" x="15"/>
        <item n="Reciba un cordial saludo apreciado ciudadano (a) Una vez analizada su peticion le informamos que su caso lo esta tramitando la Secretaria de Gobierno-Alcaldia Local  entidad competente para darle tramite a su solicitud.  Para su conocimiento  De conformi" m="1" x="13"/>
        <item m="1" x="8"/>
        <item m="1" x="9"/>
        <item m="1" x="10"/>
        <item m="1" x="11"/>
        <item m="1" x="12"/>
        <item n="Reciba un cordial saludo  apreciado Ciudadano(a) Una vez analizada su peticion y de acuerdo con el articulo 21 de la Ley 1755 de 2015  trasladamos su caso a la Secretaria de Cultura  Instituto Distrital de Patrimonio Cultural-IDPC  para que procedan de c" m="1" x="7"/>
        <item n="Reciba un cordial saludo  apreciado Ciudadano(a) Una vez analizada su peticion y de acuerdo con el articulo 21 de la Ley 1755 de 2015  trasladamos su caso a la Unidad Administrativa Especial de Catastro Distrital-UAECD  para que proceda de conformidad co" m="1" x="4"/>
        <item n="Reciba un cordial saludo  apreciado ciudadano (a)  Su solicitud ha sido asignada a la Subdireccion de Gestion Inmobiliaria y del Espacio Publico de la Defensoria del Espacio Publico con el radicado Orfeo Dadep No. 20244000230182 igualmente de conformidad" m="1" x="5"/>
        <item m="1" x="6"/>
        <item x="0"/>
        <item x="1"/>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4">
    <i>
      <x v="52"/>
      <x v="3"/>
      <x v="41"/>
    </i>
    <i>
      <x v="53"/>
      <x v="4"/>
      <x v="42"/>
    </i>
    <i>
      <x v="54"/>
      <x v="5"/>
      <x v="43"/>
    </i>
    <i>
      <x v="55"/>
      <x v="6"/>
      <x v="19"/>
    </i>
  </rowItems>
  <colItems count="1">
    <i/>
  </colItems>
  <formats count="46">
    <format dxfId="56">
      <pivotArea field="16" type="button" dataOnly="0" labelOnly="1" outline="0" axis="axisRow" fieldPosition="1"/>
    </format>
    <format dxfId="55">
      <pivotArea dataOnly="0" labelOnly="1" fieldPosition="0">
        <references count="1">
          <reference field="16" count="0"/>
        </references>
      </pivotArea>
    </format>
    <format dxfId="54">
      <pivotArea dataOnly="0" labelOnly="1" grandRow="1" outline="0" fieldPosition="0"/>
    </format>
    <format dxfId="53">
      <pivotArea dataOnly="0" labelOnly="1" fieldPosition="0">
        <references count="2">
          <reference field="0" count="2">
            <x v="9"/>
            <x v="17"/>
          </reference>
          <reference field="16" count="1" selected="0">
            <x v="0"/>
          </reference>
        </references>
      </pivotArea>
    </format>
    <format dxfId="52">
      <pivotArea dataOnly="0" labelOnly="1" fieldPosition="0">
        <references count="2">
          <reference field="0" count="1">
            <x v="10"/>
          </reference>
          <reference field="16" count="1" selected="0">
            <x v="1"/>
          </reference>
        </references>
      </pivotArea>
    </format>
    <format dxfId="51">
      <pivotArea dataOnly="0" labelOnly="1" fieldPosition="0">
        <references count="2">
          <reference field="0" count="5">
            <x v="11"/>
            <x v="12"/>
            <x v="13"/>
            <x v="14"/>
            <x v="15"/>
          </reference>
          <reference field="16" count="1" selected="0">
            <x v="2"/>
          </reference>
        </references>
      </pivotArea>
    </format>
    <format dxfId="50">
      <pivotArea dataOnly="0" labelOnly="1" fieldPosition="0">
        <references count="2">
          <reference field="0" count="1">
            <x v="16"/>
          </reference>
          <reference field="16" count="1" selected="0">
            <x v="3"/>
          </reference>
        </references>
      </pivotArea>
    </format>
    <format dxfId="49">
      <pivotArea dataOnly="0" labelOnly="1" fieldPosition="0">
        <references count="3">
          <reference field="0" count="1" selected="0">
            <x v="9"/>
          </reference>
          <reference field="16" count="1" selected="0">
            <x v="0"/>
          </reference>
          <reference field="62" count="1">
            <x v="7"/>
          </reference>
        </references>
      </pivotArea>
    </format>
    <format dxfId="48">
      <pivotArea dataOnly="0" labelOnly="1" fieldPosition="0">
        <references count="3">
          <reference field="0" count="1" selected="0">
            <x v="17"/>
          </reference>
          <reference field="16" count="1" selected="0">
            <x v="0"/>
          </reference>
          <reference field="62" count="1">
            <x v="6"/>
          </reference>
        </references>
      </pivotArea>
    </format>
    <format dxfId="47">
      <pivotArea dataOnly="0" labelOnly="1" fieldPosition="0">
        <references count="3">
          <reference field="0" count="1" selected="0">
            <x v="10"/>
          </reference>
          <reference field="16" count="1" selected="0">
            <x v="1"/>
          </reference>
          <reference field="62" count="1">
            <x v="0"/>
          </reference>
        </references>
      </pivotArea>
    </format>
    <format dxfId="46">
      <pivotArea dataOnly="0" labelOnly="1" fieldPosition="0">
        <references count="3">
          <reference field="0" count="1" selected="0">
            <x v="11"/>
          </reference>
          <reference field="16" count="1" selected="0">
            <x v="2"/>
          </reference>
          <reference field="62" count="1">
            <x v="4"/>
          </reference>
        </references>
      </pivotArea>
    </format>
    <format dxfId="45">
      <pivotArea dataOnly="0" labelOnly="1" fieldPosition="0">
        <references count="3">
          <reference field="0" count="1" selected="0">
            <x v="12"/>
          </reference>
          <reference field="16" count="1" selected="0">
            <x v="2"/>
          </reference>
          <reference field="62" count="1">
            <x v="3"/>
          </reference>
        </references>
      </pivotArea>
    </format>
    <format dxfId="44">
      <pivotArea dataOnly="0" labelOnly="1" fieldPosition="0">
        <references count="3">
          <reference field="0" count="1" selected="0">
            <x v="13"/>
          </reference>
          <reference field="16" count="1" selected="0">
            <x v="2"/>
          </reference>
          <reference field="62" count="1">
            <x v="2"/>
          </reference>
        </references>
      </pivotArea>
    </format>
    <format dxfId="43">
      <pivotArea dataOnly="0" labelOnly="1" fieldPosition="0">
        <references count="3">
          <reference field="0" count="1" selected="0">
            <x v="14"/>
          </reference>
          <reference field="16" count="1" selected="0">
            <x v="2"/>
          </reference>
          <reference field="62" count="1">
            <x v="1"/>
          </reference>
        </references>
      </pivotArea>
    </format>
    <format dxfId="42">
      <pivotArea dataOnly="0" labelOnly="1" fieldPosition="0">
        <references count="3">
          <reference field="0" count="1" selected="0">
            <x v="15"/>
          </reference>
          <reference field="16" count="1" selected="0">
            <x v="2"/>
          </reference>
          <reference field="62" count="1">
            <x v="5"/>
          </reference>
        </references>
      </pivotArea>
    </format>
    <format dxfId="41">
      <pivotArea dataOnly="0" labelOnly="1" fieldPosition="0">
        <references count="3">
          <reference field="0" count="1" selected="0">
            <x v="16"/>
          </reference>
          <reference field="16" count="1" selected="0">
            <x v="3"/>
          </reference>
          <reference field="62" count="1">
            <x v="8"/>
          </reference>
        </references>
      </pivotArea>
    </format>
    <format dxfId="40">
      <pivotArea dataOnly="0" labelOnly="1" fieldPosition="0">
        <references count="3">
          <reference field="0" count="1" selected="0">
            <x v="9"/>
          </reference>
          <reference field="16" count="1" selected="0">
            <x v="0"/>
          </reference>
          <reference field="62" count="1">
            <x v="7"/>
          </reference>
        </references>
      </pivotArea>
    </format>
    <format dxfId="39">
      <pivotArea dataOnly="0" labelOnly="1" outline="0" fieldPosition="0">
        <references count="2">
          <reference field="0" count="1" selected="0">
            <x v="9"/>
          </reference>
          <reference field="16" count="1">
            <x v="0"/>
          </reference>
        </references>
      </pivotArea>
    </format>
    <format dxfId="38">
      <pivotArea dataOnly="0" labelOnly="1" outline="0" fieldPosition="0">
        <references count="2">
          <reference field="0" count="1" selected="0">
            <x v="10"/>
          </reference>
          <reference field="16" count="1">
            <x v="1"/>
          </reference>
        </references>
      </pivotArea>
    </format>
    <format dxfId="37">
      <pivotArea dataOnly="0" labelOnly="1" outline="0" fieldPosition="0">
        <references count="2">
          <reference field="0" count="1" selected="0">
            <x v="11"/>
          </reference>
          <reference field="16" count="1">
            <x v="2"/>
          </reference>
        </references>
      </pivotArea>
    </format>
    <format dxfId="36">
      <pivotArea dataOnly="0" labelOnly="1" outline="0" fieldPosition="0">
        <references count="2">
          <reference field="0" count="1" selected="0">
            <x v="16"/>
          </reference>
          <reference field="16" count="1">
            <x v="3"/>
          </reference>
        </references>
      </pivotArea>
    </format>
    <format dxfId="35">
      <pivotArea dataOnly="0" labelOnly="1" outline="0" fieldPosition="0">
        <references count="2">
          <reference field="0" count="1" selected="0">
            <x v="17"/>
          </reference>
          <reference field="16" count="1">
            <x v="0"/>
          </reference>
        </references>
      </pivotArea>
    </format>
    <format dxfId="34">
      <pivotArea field="0" type="button" dataOnly="0" labelOnly="1" outline="0" axis="axisRow" fieldPosition="0"/>
    </format>
    <format dxfId="33">
      <pivotArea dataOnly="0" labelOnly="1" outline="0" fieldPosition="0">
        <references count="1">
          <reference field="0" count="0"/>
        </references>
      </pivotArea>
    </format>
    <format dxfId="32">
      <pivotArea dataOnly="0" labelOnly="1" outline="0" fieldPosition="0">
        <references count="1">
          <reference field="62" count="0"/>
        </references>
      </pivotArea>
    </format>
    <format dxfId="31">
      <pivotArea field="62" type="button" dataOnly="0" labelOnly="1" outline="0" axis="axisRow" fieldPosition="2"/>
    </format>
    <format dxfId="30">
      <pivotArea dataOnly="0" labelOnly="1" outline="0" fieldPosition="0">
        <references count="3">
          <reference field="0" count="0" selected="0"/>
          <reference field="16" count="0" selected="0"/>
          <reference field="62" count="0"/>
        </references>
      </pivotArea>
    </format>
    <format dxfId="29">
      <pivotArea dataOnly="0" labelOnly="1" outline="0" fieldPosition="0">
        <references count="2">
          <reference field="0" count="1" selected="0">
            <x v="29"/>
          </reference>
          <reference field="16" count="1">
            <x v="5"/>
          </reference>
        </references>
      </pivotArea>
    </format>
    <format dxfId="28">
      <pivotArea dataOnly="0" labelOnly="1" outline="0" fieldPosition="0">
        <references count="2">
          <reference field="0" count="1" selected="0">
            <x v="31"/>
          </reference>
          <reference field="16" count="1">
            <x v="3"/>
          </reference>
        </references>
      </pivotArea>
    </format>
    <format dxfId="27">
      <pivotArea dataOnly="0" labelOnly="1" outline="0" fieldPosition="0">
        <references count="2">
          <reference field="0" count="1" selected="0">
            <x v="29"/>
          </reference>
          <reference field="16" count="1">
            <x v="5"/>
          </reference>
        </references>
      </pivotArea>
    </format>
    <format dxfId="26">
      <pivotArea dataOnly="0" labelOnly="1" outline="0" fieldPosition="0">
        <references count="2">
          <reference field="0" count="1" selected="0">
            <x v="31"/>
          </reference>
          <reference field="16" count="1">
            <x v="3"/>
          </reference>
        </references>
      </pivotArea>
    </format>
    <format dxfId="25">
      <pivotArea field="16" type="button" dataOnly="0" labelOnly="1" outline="0" axis="axisRow" fieldPosition="1"/>
    </format>
    <format dxfId="24">
      <pivotArea dataOnly="0" labelOnly="1" outline="0" fieldPosition="0">
        <references count="2">
          <reference field="0" count="1" selected="0">
            <x v="52"/>
          </reference>
          <reference field="16" count="1">
            <x v="3"/>
          </reference>
        </references>
      </pivotArea>
    </format>
    <format dxfId="23">
      <pivotArea dataOnly="0" labelOnly="1" outline="0" fieldPosition="0">
        <references count="2">
          <reference field="0" count="1" selected="0">
            <x v="53"/>
          </reference>
          <reference field="16" count="1">
            <x v="4"/>
          </reference>
        </references>
      </pivotArea>
    </format>
    <format dxfId="22">
      <pivotArea dataOnly="0" labelOnly="1" outline="0" fieldPosition="0">
        <references count="2">
          <reference field="0" count="1" selected="0">
            <x v="54"/>
          </reference>
          <reference field="16" count="1">
            <x v="5"/>
          </reference>
        </references>
      </pivotArea>
    </format>
    <format dxfId="21">
      <pivotArea dataOnly="0" labelOnly="1" outline="0" fieldPosition="0">
        <references count="2">
          <reference field="0" count="1" selected="0">
            <x v="55"/>
          </reference>
          <reference field="16" count="1">
            <x v="6"/>
          </reference>
        </references>
      </pivotArea>
    </format>
    <format dxfId="20">
      <pivotArea field="16" type="button" dataOnly="0" labelOnly="1" outline="0" axis="axisRow" fieldPosition="1"/>
    </format>
    <format dxfId="19">
      <pivotArea dataOnly="0" labelOnly="1" outline="0" fieldPosition="0">
        <references count="2">
          <reference field="0" count="1" selected="0">
            <x v="52"/>
          </reference>
          <reference field="16" count="1">
            <x v="3"/>
          </reference>
        </references>
      </pivotArea>
    </format>
    <format dxfId="18">
      <pivotArea dataOnly="0" labelOnly="1" outline="0" fieldPosition="0">
        <references count="2">
          <reference field="0" count="1" selected="0">
            <x v="53"/>
          </reference>
          <reference field="16" count="1">
            <x v="4"/>
          </reference>
        </references>
      </pivotArea>
    </format>
    <format dxfId="17">
      <pivotArea dataOnly="0" labelOnly="1" outline="0" fieldPosition="0">
        <references count="2">
          <reference field="0" count="1" selected="0">
            <x v="54"/>
          </reference>
          <reference field="16" count="1">
            <x v="5"/>
          </reference>
        </references>
      </pivotArea>
    </format>
    <format dxfId="16">
      <pivotArea dataOnly="0" labelOnly="1" outline="0" fieldPosition="0">
        <references count="2">
          <reference field="0" count="1" selected="0">
            <x v="55"/>
          </reference>
          <reference field="16" count="1">
            <x v="6"/>
          </reference>
        </references>
      </pivotArea>
    </format>
    <format dxfId="15">
      <pivotArea field="16" type="button" dataOnly="0" labelOnly="1" outline="0" axis="axisRow" fieldPosition="1"/>
    </format>
    <format dxfId="14">
      <pivotArea dataOnly="0" labelOnly="1" outline="0" fieldPosition="0">
        <references count="2">
          <reference field="0" count="1" selected="0">
            <x v="52"/>
          </reference>
          <reference field="16" count="1">
            <x v="3"/>
          </reference>
        </references>
      </pivotArea>
    </format>
    <format dxfId="13">
      <pivotArea dataOnly="0" labelOnly="1" outline="0" fieldPosition="0">
        <references count="2">
          <reference field="0" count="1" selected="0">
            <x v="53"/>
          </reference>
          <reference field="16" count="1">
            <x v="4"/>
          </reference>
        </references>
      </pivotArea>
    </format>
    <format dxfId="12">
      <pivotArea dataOnly="0" labelOnly="1" outline="0" fieldPosition="0">
        <references count="2">
          <reference field="0" count="1" selected="0">
            <x v="54"/>
          </reference>
          <reference field="16" count="1">
            <x v="5"/>
          </reference>
        </references>
      </pivotArea>
    </format>
    <format dxfId="11">
      <pivotArea dataOnly="0" labelOnly="1" outline="0" fieldPosition="0">
        <references count="2">
          <reference field="0" count="1" selected="0">
            <x v="55"/>
          </reference>
          <reference field="16"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127C417-821A-41C4-A4A4-5D443CEB410A}" name="TablaDinámica1"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8">
    <pivotField showAll="0"/>
    <pivotField showAll="0"/>
    <pivotField showAll="0"/>
    <pivotField showAll="0"/>
    <pivotField axis="axisRow" dataField="1" showAll="0">
      <items count="4">
        <item x="0"/>
        <item x="1"/>
        <item x="2"/>
        <item t="default"/>
      </items>
    </pivotField>
    <pivotField showAll="0"/>
    <pivotField numFmtId="1" showAll="0"/>
    <pivotField showAll="0"/>
  </pivotFields>
  <rowFields count="1">
    <field x="4"/>
  </rowFields>
  <rowItems count="4">
    <i>
      <x/>
    </i>
    <i>
      <x v="1"/>
    </i>
    <i>
      <x v="2"/>
    </i>
    <i t="grand">
      <x/>
    </i>
  </rowItems>
  <colItems count="1">
    <i/>
  </colItems>
  <dataFields count="1">
    <dataField name="Cuenta de Estado petición final_x000a_Estado de la petición en el último día  del mes" fld="4" subtotal="count" baseField="0" baseItem="0"/>
  </dataFields>
  <formats count="10">
    <format dxfId="66">
      <pivotArea field="4" type="button" dataOnly="0" labelOnly="1" outline="0" axis="axisRow" fieldPosition="0"/>
    </format>
    <format dxfId="65">
      <pivotArea dataOnly="0" labelOnly="1" grandRow="1" outline="0" fieldPosition="0"/>
    </format>
    <format dxfId="64">
      <pivotArea field="4" type="button" dataOnly="0" labelOnly="1" outline="0" axis="axisRow" fieldPosition="0"/>
    </format>
    <format dxfId="63">
      <pivotArea dataOnly="0" labelOnly="1" grandRow="1" outline="0" fieldPosition="0"/>
    </format>
    <format dxfId="62">
      <pivotArea outline="0" collapsedLevelsAreSubtotals="1" fieldPosition="0"/>
    </format>
    <format dxfId="61">
      <pivotArea dataOnly="0" labelOnly="1" outline="0" axis="axisValues" fieldPosition="0"/>
    </format>
    <format dxfId="60">
      <pivotArea outline="0" collapsedLevelsAreSubtotals="1" fieldPosition="0"/>
    </format>
    <format dxfId="59">
      <pivotArea dataOnly="0" labelOnly="1" outline="0" axis="axisValues" fieldPosition="0"/>
    </format>
    <format dxfId="58">
      <pivotArea outline="0" collapsedLevelsAreSubtotals="1" fieldPosition="0"/>
    </format>
    <format dxfId="5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1"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7" totalsRowShown="0" headerRowDxfId="131">
  <autoFilter ref="A2:CX7" xr:uid="{5AF3C217-A5E2-4B43-8DCA-F69089FF6FD6}"/>
  <sortState xmlns:xlrd2="http://schemas.microsoft.com/office/spreadsheetml/2017/richdata2" ref="A3:CX3">
    <sortCondition ref="A3"/>
    <sortCondition ref="G3"/>
    <sortCondition descending="1" ref="CH3"/>
  </sortState>
  <tableColumns count="102">
    <tableColumn id="101" xr3:uid="{70EF1E3F-7888-4193-9835-1D7F808BB39B}" name="Número petición"/>
    <tableColumn id="102" xr3:uid="{6CDACD48-A2EC-4B50-A9F5-088B15C5203C}" name="Sector" dataDxfId="130"/>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dataDxfId="129"/>
    <tableColumn id="33" xr3:uid="{22C76F38-374E-4BE9-BDF0-C0C6CBB9176F}" name="Latitud de los hechos" dataDxfId="128"/>
    <tableColumn id="34" xr3:uid="{D324DBDC-71A2-4AE6-B60F-DAAFD0106793}" name="Longitud de registro de la petición" dataDxfId="127"/>
    <tableColumn id="35" xr3:uid="{9C46939B-AB96-4492-8186-D137444C0257}" name="Latitud de registro de la petición" dataDxfId="126"/>
    <tableColumn id="36" xr3:uid="{E85A7E60-8B74-4865-9617-3063DBD94D47}" name="Fecha ingreso" dataDxfId="125"/>
    <tableColumn id="37" xr3:uid="{C9C2EC9C-796F-41FC-AD4D-20AFB7B3C69B}" name="Fecha registro" dataDxfId="124"/>
    <tableColumn id="38" xr3:uid="{1D07CB92-A1E6-49D1-8E7C-79B52A1C938C}" name="Fecha asignación" dataDxfId="123"/>
    <tableColumn id="39" xr3:uid="{F7AAD57E-760B-43A7-B65E-D7A7545234B6}" name="Fecha inicio términos" dataDxfId="122"/>
    <tableColumn id="40" xr3:uid="{6790AB65-4960-4954-816A-F58D29553499}" name="Número radicado entrada" dataDxfId="121"/>
    <tableColumn id="41" xr3:uid="{F4E52A11-8483-4761-B9DC-7E4036747FC7}" name="Fecha radicado entrada" dataDxfId="120"/>
    <tableColumn id="42" xr3:uid="{9148B41D-612F-45F6-B9ED-60F9A90B1C4A}" name="Fecha solicitud aclaración" dataDxfId="119"/>
    <tableColumn id="43" xr3:uid="{6301B721-1E4B-4C1D-854F-7D8501485D1A}" name="Fecha solicitud ampliación" dataDxfId="118"/>
    <tableColumn id="44" xr3:uid="{2F21BEA8-9A9A-45FB-9E37-66D4C9BBBF64}" name="Fecha respuesta aclaración" dataDxfId="117"/>
    <tableColumn id="45" xr3:uid="{82E32B16-728B-4D06-97ED-F7E4F5105000}" name="Fecha respuesta ampliación" dataDxfId="116"/>
    <tableColumn id="46" xr3:uid="{B1259AF3-9288-4A12-9F4B-E04740E7F956}" name="Fecha reinicio de términos" dataDxfId="115"/>
    <tableColumn id="47" xr3:uid="{D337E24C-3F5B-4865-B40F-C72309FC6871}" name="Fecha vencimiento" dataDxfId="114"/>
    <tableColumn id="48" xr3:uid="{5EDB7085-836C-423E-8EAC-0661B8366AD1}" name="Días para el vencimiento" dataDxfId="113"/>
    <tableColumn id="49" xr3:uid="{2A8028C5-236B-4A38-9427-CB79AF5B50C2}" name="Número radicado salida" dataDxfId="112"/>
    <tableColumn id="50" xr3:uid="{C318C084-2BD5-4201-A6C8-B0D371EDA36F}" name="Fecha radicado salida" dataDxfId="111"/>
    <tableColumn id="51" xr3:uid="{A2BCC445-019E-475E-A50E-FEF78A4C101D}" name="Fecha finalización" dataDxfId="110"/>
    <tableColumn id="52" xr3:uid="{37A39E96-DE97-4B04-ABB8-1357ACB15C96}" name="Fecha cierre" dataDxfId="109"/>
    <tableColumn id="53" xr3:uid="{D0FCA4F1-9B22-46DD-9845-14728AECFA5B}" name="Días gestión" dataDxfId="108"/>
    <tableColumn id="54" xr3:uid="{FAF79A9D-EDB3-4B26-ACB4-48AE7854B0EC}" name="Días vencimiento" dataDxfId="107"/>
    <tableColumn id="55" xr3:uid="{3F04C641-DE98-44C8-B2B6-FA12C8F043F8}" name="Actividad"/>
    <tableColumn id="56" xr3:uid="{2E909AA5-6541-4AFC-8623-4D39153C7133}" name="Responsable actividad"/>
    <tableColumn id="57" xr3:uid="{3575530D-11B0-4537-93D3-6D48F0C36326}" name="Fecha fin actividad" dataDxfId="106"/>
    <tableColumn id="58" xr3:uid="{7BC8D085-A344-485A-94D1-E6DB354AD273}" name="Días de la actividad" dataDxfId="105"/>
    <tableColumn id="59" xr3:uid="{3E20DA29-EF5A-4522-BBED-1ACC48C3752E}" name="Días vencimiento actividad" dataDxfId="104"/>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Columna1"/>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4.4" zeroHeight="1"/>
  <cols>
    <col min="1" max="1" width="3.44140625" customWidth="1"/>
    <col min="2" max="2" width="2.44140625" customWidth="1"/>
    <col min="3" max="17" width="11.44140625" customWidth="1"/>
    <col min="18" max="18" width="3.44140625" customWidth="1"/>
    <col min="19" max="16383" width="11.44140625" hidden="1"/>
    <col min="16384" max="16384" width="2.44140625" customWidth="1"/>
  </cols>
  <sheetData>
    <row r="1" spans="16:18">
      <c r="P1" s="11" t="s">
        <v>230</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60" zoomScaleNormal="60" workbookViewId="0">
      <selection activeCell="D14" sqref="D14:H15"/>
    </sheetView>
  </sheetViews>
  <sheetFormatPr baseColWidth="10" defaultColWidth="0" defaultRowHeight="14.4" zeroHeight="1"/>
  <cols>
    <col min="1" max="1" width="8.109375" customWidth="1"/>
    <col min="2" max="2" width="23.5546875" customWidth="1"/>
    <col min="3" max="3" width="31.109375" customWidth="1"/>
    <col min="4" max="4" width="35.88671875" customWidth="1"/>
    <col min="5" max="5" width="35" customWidth="1"/>
    <col min="6" max="6" width="28.44140625" customWidth="1"/>
    <col min="7" max="7" width="153.33203125" customWidth="1"/>
    <col min="8" max="8" width="20.109375" customWidth="1"/>
    <col min="9" max="9" width="32.44140625" bestFit="1" customWidth="1"/>
    <col min="10" max="10" width="6.44140625" customWidth="1"/>
    <col min="11" max="16384" width="11.44140625" hidden="1"/>
  </cols>
  <sheetData>
    <row r="1" spans="2:8"/>
    <row r="2" spans="2:8" ht="14.4"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5" t="s">
        <v>263</v>
      </c>
      <c r="C11" s="95"/>
      <c r="D11" s="97"/>
      <c r="E11" s="97"/>
      <c r="F11" s="97"/>
      <c r="G11" s="97"/>
      <c r="H11" s="4"/>
    </row>
    <row r="12" spans="2:8" ht="15" customHeight="1">
      <c r="B12" s="95"/>
      <c r="C12" s="95"/>
      <c r="D12" s="97"/>
      <c r="E12" s="97"/>
      <c r="F12" s="97"/>
      <c r="G12" s="97"/>
      <c r="H12" s="4"/>
    </row>
    <row r="13" spans="2:8" ht="10.5" customHeight="1">
      <c r="B13" s="95"/>
      <c r="C13" s="95"/>
      <c r="D13" s="4"/>
      <c r="E13" s="4"/>
      <c r="F13" s="4"/>
      <c r="G13" s="4"/>
      <c r="H13" s="4"/>
    </row>
    <row r="14" spans="2:8" ht="26.25" customHeight="1">
      <c r="B14" s="95"/>
      <c r="C14" s="95"/>
      <c r="D14" s="96"/>
      <c r="E14" s="96"/>
      <c r="F14" s="96"/>
      <c r="G14" s="96"/>
      <c r="H14" s="96"/>
    </row>
    <row r="15" spans="2:8" ht="18" customHeight="1">
      <c r="D15" s="96"/>
      <c r="E15" s="96"/>
      <c r="F15" s="96"/>
      <c r="G15" s="96"/>
      <c r="H15" s="96"/>
    </row>
    <row r="16" spans="2:8"/>
    <row r="17" spans="1:9"/>
    <row r="18" spans="1:9" ht="15" thickBot="1"/>
    <row r="19" spans="1:9" ht="100.5" customHeight="1">
      <c r="B19" s="8" t="s">
        <v>203</v>
      </c>
      <c r="C19" s="9" t="s">
        <v>204</v>
      </c>
      <c r="D19" s="9" t="s">
        <v>205</v>
      </c>
      <c r="E19" s="9" t="s">
        <v>206</v>
      </c>
      <c r="F19" s="9" t="s">
        <v>143</v>
      </c>
      <c r="G19" s="9" t="s">
        <v>144</v>
      </c>
      <c r="H19" s="9" t="s">
        <v>207</v>
      </c>
      <c r="I19" s="10" t="s">
        <v>208</v>
      </c>
    </row>
    <row r="20" spans="1:9" ht="207">
      <c r="A20" s="79">
        <v>1</v>
      </c>
      <c r="B20" s="16">
        <f>+'solc. acc.info.noviembre'!A3</f>
        <v>4979702024</v>
      </c>
      <c r="C20" s="16" t="str">
        <f>+'solc. acc.info.noviembre'!K3</f>
        <v>Olga Lucia Mesa Moreno</v>
      </c>
      <c r="D20" s="16" t="str">
        <f>+'solc. acc.info.noviembre'!N3</f>
        <v>WEB</v>
      </c>
      <c r="E20" s="16" t="str">
        <f>+'solc. acc.info.noviembre'!O3</f>
        <v>SOLICITUD DE ACCESO A LA INFORMACION</v>
      </c>
      <c r="F20" s="16" t="str">
        <f>+'solc. acc.info.noviembre'!Q3</f>
        <v>Solucionado - Por traslado</v>
      </c>
      <c r="G20" s="61" t="s">
        <v>254</v>
      </c>
      <c r="H20" s="18">
        <f>+'solc. acc.info.noviembre'!BC3</f>
        <v>1</v>
      </c>
      <c r="I20" s="16" t="str">
        <f>+'solc. acc.info.noviembre'!CP3</f>
        <v>GESTIONADO</v>
      </c>
    </row>
    <row r="21" spans="1:9" ht="220.8">
      <c r="B21" s="16">
        <f>+'solc. acc.info.noviembre'!A4</f>
        <v>4980002024</v>
      </c>
      <c r="C21" s="16" t="str">
        <f>+'solc. acc.info.noviembre'!K4</f>
        <v>Olga Lucia Mesa Moreno</v>
      </c>
      <c r="D21" s="16" t="str">
        <f>+'solc. acc.info.noviembre'!N4</f>
        <v>WEB</v>
      </c>
      <c r="E21" s="16" t="str">
        <f>+'solc. acc.info.noviembre'!O4</f>
        <v>SOLICITUD DE ACCESO A LA INFORMACION</v>
      </c>
      <c r="F21" s="16" t="str">
        <f>+'solc. acc.info.noviembre'!Q4</f>
        <v>Cerrado - Por no competencia</v>
      </c>
      <c r="G21" s="61" t="s">
        <v>255</v>
      </c>
      <c r="H21" s="18">
        <f>+'solc. acc.info.noviembre'!BC4</f>
        <v>1</v>
      </c>
      <c r="I21" s="16" t="str">
        <f>+'solc. acc.info.noviembre'!CP4</f>
        <v>GESTIONADO</v>
      </c>
    </row>
    <row r="22" spans="1:9" ht="31.2">
      <c r="B22" s="16">
        <f>+'solc. acc.info.noviembre'!A5</f>
        <v>5021912024</v>
      </c>
      <c r="C22" s="16" t="str">
        <f>+'solc. acc.info.noviembre'!K5</f>
        <v>Olga Lucia Mesa Moreno</v>
      </c>
      <c r="D22" s="16" t="str">
        <f>+'solc. acc.info.noviembre'!N5</f>
        <v>E-MAIL</v>
      </c>
      <c r="E22" s="16" t="str">
        <f>+'solc. acc.info.noviembre'!O5</f>
        <v>SOLICITUD DE ACCESO A LA INFORMACION</v>
      </c>
      <c r="F22" s="16" t="str">
        <f>+'solc. acc.info.noviembre'!Q5</f>
        <v>Solucionado - Por asignacion</v>
      </c>
      <c r="G22" s="61" t="s">
        <v>244</v>
      </c>
      <c r="H22" s="18">
        <f>+'solc. acc.info.noviembre'!BC5</f>
        <v>1</v>
      </c>
      <c r="I22" s="16" t="str">
        <f>+'solc. acc.info.noviembre'!CP5</f>
        <v>PENDIENTE</v>
      </c>
    </row>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7"/>
  <sheetViews>
    <sheetView zoomScale="106" zoomScaleNormal="106" workbookViewId="0">
      <pane xSplit="3" ySplit="2" topLeftCell="O3" activePane="bottomRight" state="frozen"/>
      <selection pane="topRight" activeCell="C1" sqref="C1"/>
      <selection pane="bottomLeft" activeCell="A3" sqref="A3"/>
      <selection pane="bottomRight" activeCell="Q4" sqref="Q4"/>
    </sheetView>
  </sheetViews>
  <sheetFormatPr baseColWidth="10" defaultRowHeight="14.4"/>
  <cols>
    <col min="2" max="2" width="19.6640625" customWidth="1"/>
    <col min="3" max="3" width="18.44140625" bestFit="1" customWidth="1"/>
    <col min="4" max="4" width="22.33203125" bestFit="1" customWidth="1"/>
    <col min="5" max="5" width="32.33203125" bestFit="1" customWidth="1"/>
    <col min="6" max="6" width="38.109375" customWidth="1"/>
    <col min="7" max="7" width="34.88671875" bestFit="1" customWidth="1"/>
    <col min="8" max="8" width="18.88671875" bestFit="1" customWidth="1"/>
    <col min="9" max="9" width="16.6640625" bestFit="1" customWidth="1"/>
    <col min="10" max="10" width="39.88671875" bestFit="1" customWidth="1"/>
    <col min="11" max="11" width="66" bestFit="1" customWidth="1"/>
    <col min="12" max="12" width="45.109375" bestFit="1" customWidth="1"/>
    <col min="13" max="13" width="19.88671875" bestFit="1" customWidth="1"/>
    <col min="14" max="14" width="16.6640625" bestFit="1" customWidth="1"/>
    <col min="15" max="15" width="8.109375" bestFit="1" customWidth="1"/>
    <col min="16" max="16" width="38.88671875" bestFit="1" customWidth="1"/>
    <col min="17" max="17" width="30" bestFit="1" customWidth="1"/>
    <col min="18" max="19" width="26.5546875" bestFit="1" customWidth="1"/>
    <col min="20" max="20" width="28.5546875" customWidth="1"/>
    <col min="21" max="21" width="19.88671875" bestFit="1" customWidth="1"/>
    <col min="22" max="22" width="19.109375" bestFit="1" customWidth="1"/>
    <col min="23" max="23" width="12.109375" bestFit="1" customWidth="1"/>
    <col min="24" max="24" width="10.44140625" bestFit="1" customWidth="1"/>
    <col min="25" max="25" width="19.6640625" bestFit="1" customWidth="1"/>
    <col min="26" max="26" width="21.44140625" bestFit="1" customWidth="1"/>
    <col min="27" max="27" width="25.5546875" bestFit="1" customWidth="1"/>
    <col min="28" max="28" width="10.33203125" bestFit="1" customWidth="1"/>
    <col min="29" max="29" width="16.44140625" bestFit="1" customWidth="1"/>
    <col min="30" max="30" width="38.5546875" customWidth="1"/>
    <col min="31" max="31" width="24.33203125" bestFit="1" customWidth="1"/>
    <col min="32" max="36" width="10.88671875" customWidth="1"/>
    <col min="37" max="37" width="20.88671875" bestFit="1" customWidth="1"/>
    <col min="38" max="38" width="25.109375" customWidth="1"/>
    <col min="39" max="39" width="10.88671875" customWidth="1"/>
    <col min="40" max="40" width="22.44140625" customWidth="1"/>
    <col min="41" max="41" width="10.88671875" customWidth="1"/>
    <col min="42" max="42" width="18.5546875" bestFit="1" customWidth="1"/>
    <col min="43" max="48" width="10.88671875" customWidth="1"/>
    <col min="49" max="49" width="15.5546875" customWidth="1"/>
    <col min="50" max="50" width="10.88671875" customWidth="1"/>
    <col min="51" max="51" width="20.44140625" bestFit="1" customWidth="1"/>
    <col min="52" max="52" width="10.88671875" customWidth="1"/>
    <col min="53" max="53" width="18" customWidth="1"/>
    <col min="54" max="54" width="14.109375" bestFit="1" customWidth="1"/>
    <col min="55" max="55" width="18" customWidth="1"/>
    <col min="56" max="56" width="14" style="12" customWidth="1"/>
    <col min="57" max="57" width="19.44140625" bestFit="1" customWidth="1"/>
    <col min="58" max="58" width="14.109375" bestFit="1" customWidth="1"/>
    <col min="59" max="59" width="14" bestFit="1" customWidth="1"/>
    <col min="60" max="60" width="18.5546875" bestFit="1" customWidth="1"/>
    <col min="61" max="61" width="20.88671875" bestFit="1" customWidth="1"/>
    <col min="62" max="62" width="23.44140625" bestFit="1" customWidth="1"/>
    <col min="63" max="63" width="19.88671875" bestFit="1" customWidth="1"/>
    <col min="64" max="64" width="20.44140625" bestFit="1" customWidth="1"/>
    <col min="65" max="90" width="11" customWidth="1"/>
    <col min="91" max="91" width="19" bestFit="1" customWidth="1"/>
    <col min="92" max="101" width="11" customWidth="1"/>
  </cols>
  <sheetData>
    <row r="1" spans="1:102">
      <c r="C1" s="22">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1">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s="91" customFormat="1">
      <c r="A2" s="91" t="s">
        <v>0</v>
      </c>
      <c r="B2" s="91" t="s">
        <v>1</v>
      </c>
      <c r="C2" s="91" t="s">
        <v>2</v>
      </c>
      <c r="D2" s="91" t="s">
        <v>3</v>
      </c>
      <c r="E2" s="91" t="s">
        <v>4</v>
      </c>
      <c r="F2" s="91" t="s">
        <v>5</v>
      </c>
      <c r="G2" s="91" t="s">
        <v>6</v>
      </c>
      <c r="H2" s="91" t="s">
        <v>7</v>
      </c>
      <c r="I2" s="91" t="s">
        <v>8</v>
      </c>
      <c r="J2" s="91" t="s">
        <v>9</v>
      </c>
      <c r="K2" s="91" t="s">
        <v>10</v>
      </c>
      <c r="L2" s="91" t="s">
        <v>11</v>
      </c>
      <c r="M2" s="91" t="s">
        <v>12</v>
      </c>
      <c r="N2" s="91" t="s">
        <v>13</v>
      </c>
      <c r="O2" s="91" t="s">
        <v>14</v>
      </c>
      <c r="P2" s="91" t="s">
        <v>15</v>
      </c>
      <c r="Q2" s="91" t="s">
        <v>16</v>
      </c>
      <c r="R2" s="91" t="s">
        <v>17</v>
      </c>
      <c r="S2" s="91" t="s">
        <v>18</v>
      </c>
      <c r="T2" s="91" t="s">
        <v>19</v>
      </c>
      <c r="U2" s="91" t="s">
        <v>20</v>
      </c>
      <c r="V2" s="91" t="s">
        <v>21</v>
      </c>
      <c r="W2" s="91" t="s">
        <v>22</v>
      </c>
      <c r="X2" s="91" t="s">
        <v>23</v>
      </c>
      <c r="Y2" s="91" t="s">
        <v>24</v>
      </c>
      <c r="Z2" s="91" t="s">
        <v>25</v>
      </c>
      <c r="AA2" s="91" t="s">
        <v>26</v>
      </c>
      <c r="AB2" s="91" t="s">
        <v>27</v>
      </c>
      <c r="AC2" s="91" t="s">
        <v>28</v>
      </c>
      <c r="AD2" s="91" t="s">
        <v>29</v>
      </c>
      <c r="AE2" s="91" t="s">
        <v>30</v>
      </c>
      <c r="AF2" s="91" t="s">
        <v>31</v>
      </c>
      <c r="AG2" s="91" t="s">
        <v>32</v>
      </c>
      <c r="AH2" s="91" t="s">
        <v>33</v>
      </c>
      <c r="AI2" s="91" t="s">
        <v>34</v>
      </c>
      <c r="AJ2" s="91" t="s">
        <v>35</v>
      </c>
      <c r="AK2" s="91" t="s">
        <v>36</v>
      </c>
      <c r="AL2" s="92" t="s">
        <v>37</v>
      </c>
      <c r="AM2" s="92" t="s">
        <v>38</v>
      </c>
      <c r="AN2" s="92" t="s">
        <v>39</v>
      </c>
      <c r="AO2" s="92" t="s">
        <v>40</v>
      </c>
      <c r="AP2" s="91" t="s">
        <v>41</v>
      </c>
      <c r="AQ2" s="92" t="s">
        <v>42</v>
      </c>
      <c r="AR2" s="92" t="s">
        <v>43</v>
      </c>
      <c r="AS2" s="92" t="s">
        <v>44</v>
      </c>
      <c r="AT2" s="92" t="s">
        <v>45</v>
      </c>
      <c r="AU2" s="92" t="s">
        <v>46</v>
      </c>
      <c r="AV2" s="92" t="s">
        <v>47</v>
      </c>
      <c r="AW2" s="92" t="s">
        <v>48</v>
      </c>
      <c r="AX2" s="91" t="s">
        <v>49</v>
      </c>
      <c r="AY2" s="91" t="s">
        <v>50</v>
      </c>
      <c r="AZ2" s="92" t="s">
        <v>51</v>
      </c>
      <c r="BA2" s="92" t="s">
        <v>52</v>
      </c>
      <c r="BB2" s="92" t="s">
        <v>53</v>
      </c>
      <c r="BC2" s="91" t="s">
        <v>54</v>
      </c>
      <c r="BD2" s="91" t="s">
        <v>55</v>
      </c>
      <c r="BE2" s="91" t="s">
        <v>56</v>
      </c>
      <c r="BF2" s="91" t="s">
        <v>57</v>
      </c>
      <c r="BG2" s="91" t="s">
        <v>58</v>
      </c>
      <c r="BH2" s="91" t="s">
        <v>59</v>
      </c>
      <c r="BI2" s="91" t="s">
        <v>60</v>
      </c>
      <c r="BJ2" s="91" t="s">
        <v>61</v>
      </c>
      <c r="BK2" s="91" t="s">
        <v>62</v>
      </c>
      <c r="BL2" s="91" t="s">
        <v>63</v>
      </c>
      <c r="BM2" s="91" t="s">
        <v>64</v>
      </c>
      <c r="BN2" s="91" t="s">
        <v>65</v>
      </c>
      <c r="BO2" s="91" t="s">
        <v>66</v>
      </c>
      <c r="BP2" s="91" t="s">
        <v>67</v>
      </c>
      <c r="BQ2" s="91" t="s">
        <v>68</v>
      </c>
      <c r="BR2" s="91" t="s">
        <v>69</v>
      </c>
      <c r="BS2" s="91" t="s">
        <v>70</v>
      </c>
      <c r="BT2" s="91" t="s">
        <v>71</v>
      </c>
      <c r="BU2" s="91" t="s">
        <v>72</v>
      </c>
      <c r="BV2" s="91" t="s">
        <v>73</v>
      </c>
      <c r="BW2" s="91" t="s">
        <v>74</v>
      </c>
      <c r="BX2" s="91" t="s">
        <v>75</v>
      </c>
      <c r="BY2" s="91" t="s">
        <v>76</v>
      </c>
      <c r="BZ2" s="91" t="s">
        <v>77</v>
      </c>
      <c r="CA2" s="91" t="s">
        <v>78</v>
      </c>
      <c r="CB2" s="91" t="s">
        <v>79</v>
      </c>
      <c r="CC2" s="91" t="s">
        <v>80</v>
      </c>
      <c r="CD2" s="91" t="s">
        <v>81</v>
      </c>
      <c r="CE2" s="91" t="s">
        <v>82</v>
      </c>
      <c r="CF2" s="91" t="s">
        <v>83</v>
      </c>
      <c r="CG2" s="91" t="s">
        <v>84</v>
      </c>
      <c r="CH2" s="91" t="s">
        <v>85</v>
      </c>
      <c r="CI2" s="91" t="s">
        <v>86</v>
      </c>
      <c r="CJ2" s="91" t="s">
        <v>87</v>
      </c>
      <c r="CK2" s="91" t="s">
        <v>88</v>
      </c>
      <c r="CL2" s="91" t="s">
        <v>89</v>
      </c>
      <c r="CM2" s="91" t="s">
        <v>90</v>
      </c>
      <c r="CN2" s="91" t="s">
        <v>91</v>
      </c>
      <c r="CO2" s="91" t="s">
        <v>92</v>
      </c>
      <c r="CP2" s="91" t="s">
        <v>93</v>
      </c>
      <c r="CQ2" s="91" t="s">
        <v>94</v>
      </c>
      <c r="CR2" s="91" t="s">
        <v>95</v>
      </c>
      <c r="CS2" s="91" t="s">
        <v>96</v>
      </c>
      <c r="CT2" s="91" t="s">
        <v>97</v>
      </c>
      <c r="CU2" s="91" t="s">
        <v>98</v>
      </c>
      <c r="CV2" s="91" t="s">
        <v>215</v>
      </c>
      <c r="CW2" s="91" t="s">
        <v>216</v>
      </c>
      <c r="CX2" s="91" t="s">
        <v>253</v>
      </c>
    </row>
    <row r="3" spans="1:102">
      <c r="A3">
        <v>4979702024</v>
      </c>
      <c r="B3" t="s">
        <v>99</v>
      </c>
      <c r="C3" t="s">
        <v>100</v>
      </c>
      <c r="D3" t="s">
        <v>101</v>
      </c>
      <c r="E3" t="s">
        <v>102</v>
      </c>
      <c r="F3" t="s">
        <v>103</v>
      </c>
      <c r="H3" t="s">
        <v>104</v>
      </c>
      <c r="I3" t="s">
        <v>127</v>
      </c>
      <c r="J3" t="s">
        <v>128</v>
      </c>
      <c r="K3" t="s">
        <v>153</v>
      </c>
      <c r="L3" t="s">
        <v>107</v>
      </c>
      <c r="N3" t="s">
        <v>121</v>
      </c>
      <c r="O3" t="s">
        <v>108</v>
      </c>
      <c r="P3" t="s">
        <v>171</v>
      </c>
      <c r="Q3" t="s">
        <v>155</v>
      </c>
      <c r="R3" t="s">
        <v>155</v>
      </c>
      <c r="S3" t="s">
        <v>231</v>
      </c>
      <c r="T3" t="s">
        <v>110</v>
      </c>
      <c r="V3" t="s">
        <v>111</v>
      </c>
      <c r="W3" t="s">
        <v>111</v>
      </c>
      <c r="X3" t="s">
        <v>111</v>
      </c>
      <c r="AA3" t="s">
        <v>111</v>
      </c>
      <c r="AH3" s="85">
        <v>-7409540593391280</v>
      </c>
      <c r="AI3" s="85">
        <v>4572846497343730</v>
      </c>
      <c r="AL3" s="5">
        <v>45602</v>
      </c>
      <c r="AM3" s="5">
        <v>45603</v>
      </c>
      <c r="AN3" s="5">
        <v>45602.479328703703</v>
      </c>
      <c r="AO3" s="5">
        <v>45603</v>
      </c>
      <c r="AQ3" s="5">
        <v>45602</v>
      </c>
      <c r="AR3" s="5" t="s">
        <v>113</v>
      </c>
      <c r="AS3" s="5" t="s">
        <v>113</v>
      </c>
      <c r="AT3" s="5" t="s">
        <v>113</v>
      </c>
      <c r="AU3" s="5" t="s">
        <v>113</v>
      </c>
      <c r="AV3" s="5" t="s">
        <v>113</v>
      </c>
      <c r="AW3" s="5">
        <v>45617.999988425923</v>
      </c>
      <c r="AX3">
        <v>10</v>
      </c>
      <c r="AZ3" s="5" t="s">
        <v>113</v>
      </c>
      <c r="BA3" s="5">
        <v>45602.609386574077</v>
      </c>
      <c r="BB3" s="5">
        <v>45609.702233796299</v>
      </c>
      <c r="BC3">
        <v>1</v>
      </c>
      <c r="BD3">
        <v>0</v>
      </c>
      <c r="BE3" t="s">
        <v>114</v>
      </c>
      <c r="BF3" t="s">
        <v>10</v>
      </c>
      <c r="BG3" s="5">
        <v>45604</v>
      </c>
      <c r="BH3">
        <v>2</v>
      </c>
      <c r="BI3">
        <v>0</v>
      </c>
      <c r="BJ3" t="s">
        <v>232</v>
      </c>
      <c r="BK3" t="s">
        <v>232</v>
      </c>
      <c r="BL3" t="s">
        <v>122</v>
      </c>
      <c r="BM3" t="s">
        <v>122</v>
      </c>
      <c r="BN3" t="s">
        <v>123</v>
      </c>
      <c r="BO3" t="s">
        <v>154</v>
      </c>
      <c r="BP3" t="s">
        <v>115</v>
      </c>
      <c r="BQ3" t="s">
        <v>124</v>
      </c>
      <c r="BR3" t="s">
        <v>233</v>
      </c>
      <c r="BS3">
        <v>53156845</v>
      </c>
      <c r="BT3" t="s">
        <v>227</v>
      </c>
      <c r="BU3" t="s">
        <v>234</v>
      </c>
      <c r="BX3" t="s">
        <v>235</v>
      </c>
      <c r="BY3" t="s">
        <v>236</v>
      </c>
      <c r="BZ3" t="s">
        <v>237</v>
      </c>
      <c r="CA3" t="s">
        <v>238</v>
      </c>
      <c r="CB3">
        <v>3</v>
      </c>
      <c r="CC3" t="s">
        <v>111</v>
      </c>
      <c r="CD3" t="s">
        <v>112</v>
      </c>
      <c r="CE3" t="s">
        <v>179</v>
      </c>
      <c r="CF3" t="s">
        <v>101</v>
      </c>
      <c r="CG3">
        <v>1</v>
      </c>
      <c r="CH3" t="s">
        <v>180</v>
      </c>
      <c r="CI3" t="s">
        <v>125</v>
      </c>
      <c r="CK3" t="s">
        <v>126</v>
      </c>
      <c r="CL3" t="s">
        <v>117</v>
      </c>
      <c r="CO3" t="s">
        <v>119</v>
      </c>
      <c r="CP3" t="s">
        <v>120</v>
      </c>
    </row>
    <row r="4" spans="1:102">
      <c r="A4">
        <v>4980002024</v>
      </c>
      <c r="B4" t="s">
        <v>99</v>
      </c>
      <c r="C4" t="s">
        <v>100</v>
      </c>
      <c r="D4" t="s">
        <v>101</v>
      </c>
      <c r="E4" t="s">
        <v>102</v>
      </c>
      <c r="F4" t="s">
        <v>103</v>
      </c>
      <c r="H4" t="s">
        <v>104</v>
      </c>
      <c r="I4" t="s">
        <v>105</v>
      </c>
      <c r="J4" t="s">
        <v>106</v>
      </c>
      <c r="K4" t="s">
        <v>153</v>
      </c>
      <c r="L4" t="s">
        <v>107</v>
      </c>
      <c r="N4" t="s">
        <v>121</v>
      </c>
      <c r="O4" t="s">
        <v>108</v>
      </c>
      <c r="P4" t="s">
        <v>149</v>
      </c>
      <c r="Q4" t="s">
        <v>129</v>
      </c>
      <c r="R4" t="s">
        <v>129</v>
      </c>
      <c r="S4" t="s">
        <v>231</v>
      </c>
      <c r="T4" t="s">
        <v>110</v>
      </c>
      <c r="V4" t="s">
        <v>111</v>
      </c>
      <c r="W4" t="s">
        <v>111</v>
      </c>
      <c r="X4" t="s">
        <v>111</v>
      </c>
      <c r="AA4" t="s">
        <v>111</v>
      </c>
      <c r="AH4" s="85">
        <v>-7409525816095990</v>
      </c>
      <c r="AI4" s="85">
        <v>4572911636737800</v>
      </c>
      <c r="AL4" s="5">
        <v>45602</v>
      </c>
      <c r="AM4" s="5">
        <v>45603</v>
      </c>
      <c r="AN4" s="5">
        <v>45602.518611111111</v>
      </c>
      <c r="AO4" s="5">
        <v>45603</v>
      </c>
      <c r="AQ4" s="5">
        <v>45602</v>
      </c>
      <c r="AR4" s="5" t="s">
        <v>113</v>
      </c>
      <c r="AS4" s="5" t="s">
        <v>113</v>
      </c>
      <c r="AT4" s="5" t="s">
        <v>113</v>
      </c>
      <c r="AU4" s="5" t="s">
        <v>113</v>
      </c>
      <c r="AV4" s="5" t="s">
        <v>113</v>
      </c>
      <c r="AW4" s="5">
        <v>45617.999988425923</v>
      </c>
      <c r="AX4">
        <v>10</v>
      </c>
      <c r="AZ4" s="5" t="s">
        <v>113</v>
      </c>
      <c r="BA4" s="5">
        <v>45602.635196759256</v>
      </c>
      <c r="BB4" s="5">
        <v>45614.427685185183</v>
      </c>
      <c r="BC4">
        <v>1</v>
      </c>
      <c r="BD4">
        <v>0</v>
      </c>
      <c r="BE4" t="s">
        <v>114</v>
      </c>
      <c r="BF4" t="s">
        <v>10</v>
      </c>
      <c r="BG4" s="5">
        <v>45604</v>
      </c>
      <c r="BH4">
        <v>2</v>
      </c>
      <c r="BI4">
        <v>0</v>
      </c>
      <c r="BJ4" t="s">
        <v>239</v>
      </c>
      <c r="BK4" t="s">
        <v>239</v>
      </c>
      <c r="BL4" t="s">
        <v>122</v>
      </c>
      <c r="BM4" t="s">
        <v>122</v>
      </c>
      <c r="BN4" t="s">
        <v>123</v>
      </c>
      <c r="BO4" t="s">
        <v>154</v>
      </c>
      <c r="BP4" t="s">
        <v>115</v>
      </c>
      <c r="BQ4" t="s">
        <v>124</v>
      </c>
      <c r="BR4" t="s">
        <v>233</v>
      </c>
      <c r="BS4">
        <v>53156845</v>
      </c>
      <c r="BT4" t="s">
        <v>227</v>
      </c>
      <c r="BU4" t="s">
        <v>234</v>
      </c>
      <c r="BX4" t="s">
        <v>235</v>
      </c>
      <c r="BY4" t="s">
        <v>236</v>
      </c>
      <c r="BZ4" t="s">
        <v>237</v>
      </c>
      <c r="CA4" t="s">
        <v>238</v>
      </c>
      <c r="CB4">
        <v>3</v>
      </c>
      <c r="CC4" t="s">
        <v>111</v>
      </c>
      <c r="CD4" t="s">
        <v>112</v>
      </c>
      <c r="CG4">
        <v>1</v>
      </c>
      <c r="CH4" t="s">
        <v>116</v>
      </c>
      <c r="CI4" t="s">
        <v>125</v>
      </c>
      <c r="CK4" t="s">
        <v>126</v>
      </c>
      <c r="CL4" t="s">
        <v>117</v>
      </c>
      <c r="CO4" t="s">
        <v>119</v>
      </c>
      <c r="CP4" t="s">
        <v>120</v>
      </c>
    </row>
    <row r="5" spans="1:102">
      <c r="A5">
        <v>5021912024</v>
      </c>
      <c r="B5" t="s">
        <v>99</v>
      </c>
      <c r="C5" t="s">
        <v>100</v>
      </c>
      <c r="D5" t="s">
        <v>101</v>
      </c>
      <c r="E5" t="s">
        <v>102</v>
      </c>
      <c r="F5" t="s">
        <v>103</v>
      </c>
      <c r="H5" t="s">
        <v>104</v>
      </c>
      <c r="I5" t="s">
        <v>240</v>
      </c>
      <c r="J5" t="s">
        <v>241</v>
      </c>
      <c r="K5" t="s">
        <v>153</v>
      </c>
      <c r="L5" t="s">
        <v>107</v>
      </c>
      <c r="M5" t="s">
        <v>242</v>
      </c>
      <c r="N5" t="s">
        <v>243</v>
      </c>
      <c r="O5" t="s">
        <v>108</v>
      </c>
      <c r="P5" t="s">
        <v>149</v>
      </c>
      <c r="Q5" t="s">
        <v>150</v>
      </c>
      <c r="R5" t="s">
        <v>150</v>
      </c>
      <c r="S5" t="s">
        <v>244</v>
      </c>
      <c r="T5" t="s">
        <v>130</v>
      </c>
      <c r="U5" t="s">
        <v>245</v>
      </c>
      <c r="V5" t="s">
        <v>111</v>
      </c>
      <c r="W5" t="s">
        <v>112</v>
      </c>
      <c r="X5" t="s">
        <v>111</v>
      </c>
      <c r="AA5" t="s">
        <v>111</v>
      </c>
      <c r="AC5" t="s">
        <v>246</v>
      </c>
      <c r="AL5" s="5">
        <v>45604</v>
      </c>
      <c r="AM5" s="5">
        <v>45608</v>
      </c>
      <c r="AN5" s="5">
        <v>45617.646192129629</v>
      </c>
      <c r="AO5" s="5">
        <v>45618</v>
      </c>
      <c r="AP5" t="s">
        <v>247</v>
      </c>
      <c r="AQ5" s="5">
        <v>45604</v>
      </c>
      <c r="AR5" s="5" t="s">
        <v>113</v>
      </c>
      <c r="AS5" s="5" t="s">
        <v>113</v>
      </c>
      <c r="AT5" s="5" t="s">
        <v>113</v>
      </c>
      <c r="AU5" s="5" t="s">
        <v>113</v>
      </c>
      <c r="AV5" s="5" t="s">
        <v>113</v>
      </c>
      <c r="AW5" s="5">
        <v>45631.999988425923</v>
      </c>
      <c r="AX5">
        <v>9</v>
      </c>
      <c r="AZ5" s="5" t="s">
        <v>113</v>
      </c>
      <c r="BA5" s="5">
        <v>45618.273368055554</v>
      </c>
      <c r="BB5" s="5" t="s">
        <v>113</v>
      </c>
      <c r="BC5">
        <v>1</v>
      </c>
      <c r="BD5">
        <v>0</v>
      </c>
      <c r="BE5" t="s">
        <v>114</v>
      </c>
      <c r="BF5" t="s">
        <v>10</v>
      </c>
      <c r="BG5" s="5">
        <v>45621</v>
      </c>
      <c r="BH5">
        <v>2</v>
      </c>
      <c r="BI5">
        <v>0</v>
      </c>
      <c r="BJ5" t="s">
        <v>248</v>
      </c>
      <c r="BK5" t="s">
        <v>248</v>
      </c>
      <c r="BL5" t="s">
        <v>249</v>
      </c>
      <c r="BM5" t="s">
        <v>249</v>
      </c>
      <c r="BN5" t="s">
        <v>10</v>
      </c>
      <c r="BO5" t="s">
        <v>154</v>
      </c>
      <c r="BP5" t="s">
        <v>115</v>
      </c>
      <c r="BR5" t="s">
        <v>250</v>
      </c>
      <c r="BU5" t="s">
        <v>251</v>
      </c>
      <c r="CC5" t="s">
        <v>111</v>
      </c>
      <c r="CD5" t="s">
        <v>112</v>
      </c>
      <c r="CG5">
        <v>1</v>
      </c>
      <c r="CH5" t="s">
        <v>116</v>
      </c>
      <c r="CI5" t="s">
        <v>252</v>
      </c>
      <c r="CK5" t="s">
        <v>126</v>
      </c>
      <c r="CL5" t="s">
        <v>117</v>
      </c>
      <c r="CN5" t="s">
        <v>118</v>
      </c>
      <c r="CO5" t="s">
        <v>119</v>
      </c>
      <c r="CP5" t="s">
        <v>152</v>
      </c>
    </row>
    <row r="6" spans="1:102">
      <c r="BD6"/>
    </row>
    <row r="7" spans="1:102">
      <c r="BD7"/>
    </row>
  </sheetData>
  <phoneticPr fontId="28"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3"/>
  <sheetViews>
    <sheetView showGridLines="0" topLeftCell="A4" zoomScale="80" zoomScaleNormal="80" workbookViewId="0"/>
  </sheetViews>
  <sheetFormatPr baseColWidth="10" defaultColWidth="0" defaultRowHeight="14.4" customHeight="1" zeroHeight="1"/>
  <cols>
    <col min="1" max="1" width="2.44140625" customWidth="1"/>
    <col min="2" max="2" width="4.44140625" customWidth="1"/>
    <col min="3" max="3" width="30.5546875" customWidth="1"/>
    <col min="4" max="4" width="30.109375" customWidth="1"/>
    <col min="5" max="5" width="2" customWidth="1"/>
    <col min="6" max="6" width="30.109375" customWidth="1"/>
    <col min="7" max="7" width="30.5546875" customWidth="1"/>
    <col min="8" max="8" width="3.5546875" customWidth="1"/>
    <col min="9" max="11" width="11.5546875" customWidth="1"/>
    <col min="12" max="15" width="11.44140625" customWidth="1"/>
    <col min="16" max="16384" width="11.44140625" hidden="1"/>
  </cols>
  <sheetData>
    <row r="1" spans="3:4"/>
    <row r="2" spans="3:4"/>
    <row r="3" spans="3:4"/>
    <row r="4" spans="3:4"/>
    <row r="5" spans="3:4"/>
    <row r="6" spans="3:4"/>
    <row r="7" spans="3:4"/>
    <row r="8" spans="3:4"/>
    <row r="9" spans="3:4"/>
    <row r="10" spans="3:4"/>
    <row r="11" spans="3:4"/>
    <row r="12" spans="3:4"/>
    <row r="13" spans="3:4"/>
    <row r="14" spans="3:4"/>
    <row r="15" spans="3:4" ht="15" customHeight="1">
      <c r="C15" s="99" t="s">
        <v>132</v>
      </c>
      <c r="D15" s="99"/>
    </row>
    <row r="16" spans="3:4" ht="15" customHeight="1">
      <c r="C16" s="99"/>
      <c r="D16" s="99"/>
    </row>
    <row r="17" spans="3:9" ht="28.5" customHeight="1">
      <c r="C17" s="2"/>
    </row>
    <row r="18" spans="3:9" ht="15" customHeight="1">
      <c r="C18" s="103" t="s">
        <v>256</v>
      </c>
      <c r="D18" s="103"/>
      <c r="E18" s="75"/>
      <c r="F18" s="104" t="s">
        <v>259</v>
      </c>
      <c r="G18" s="104"/>
    </row>
    <row r="19" spans="3:9" ht="30.75" customHeight="1">
      <c r="C19" s="103"/>
      <c r="D19" s="103"/>
      <c r="E19" s="75"/>
      <c r="F19" s="104"/>
      <c r="G19" s="104"/>
    </row>
    <row r="20" spans="3:9" ht="30.75" customHeight="1">
      <c r="C20" s="103"/>
      <c r="D20" s="103"/>
      <c r="E20" s="75"/>
      <c r="F20" s="104"/>
      <c r="G20" s="104"/>
    </row>
    <row r="21" spans="3:9" ht="16.2">
      <c r="C21" s="103"/>
      <c r="D21" s="103"/>
      <c r="E21" s="75"/>
      <c r="F21" s="104"/>
      <c r="G21" s="104"/>
    </row>
    <row r="22" spans="3:9" ht="16.2">
      <c r="C22" s="103"/>
      <c r="D22" s="103"/>
      <c r="E22" s="75"/>
      <c r="F22" s="104"/>
      <c r="G22" s="104"/>
    </row>
    <row r="23" spans="3:9" ht="16.2">
      <c r="C23" s="103"/>
      <c r="D23" s="103"/>
      <c r="E23" s="75"/>
      <c r="F23" s="104"/>
      <c r="G23" s="104"/>
    </row>
    <row r="24" spans="3:9" ht="16.2">
      <c r="C24" s="77"/>
      <c r="D24" s="77"/>
      <c r="E24" s="75"/>
      <c r="F24" s="104"/>
      <c r="G24" s="104"/>
    </row>
    <row r="25" spans="3:9" ht="16.2">
      <c r="C25" s="77"/>
      <c r="D25" s="77"/>
      <c r="E25" s="75"/>
      <c r="F25" s="104"/>
      <c r="G25" s="104"/>
    </row>
    <row r="26" spans="3:9" ht="16.2">
      <c r="C26" s="77"/>
      <c r="D26" s="77"/>
      <c r="E26" s="75"/>
      <c r="F26" s="104"/>
      <c r="G26" s="104"/>
    </row>
    <row r="27" spans="3:9" ht="16.2">
      <c r="C27" s="77"/>
      <c r="D27" s="77"/>
      <c r="E27" s="75"/>
      <c r="F27" s="104"/>
      <c r="G27" s="104"/>
    </row>
    <row r="28" spans="3:9" ht="16.2">
      <c r="C28" s="77"/>
      <c r="D28" s="77"/>
      <c r="E28" s="75"/>
      <c r="F28" s="104"/>
      <c r="G28" s="104"/>
    </row>
    <row r="29" spans="3:9" ht="16.2">
      <c r="C29" s="77"/>
      <c r="D29" s="77"/>
      <c r="E29" s="75"/>
      <c r="F29" s="105"/>
      <c r="G29" s="105"/>
    </row>
    <row r="30" spans="3:9" ht="57.6">
      <c r="C30" s="20" t="s">
        <v>133</v>
      </c>
      <c r="D30" s="20" t="s">
        <v>134</v>
      </c>
      <c r="E30" s="101" t="s">
        <v>135</v>
      </c>
      <c r="F30" s="101"/>
      <c r="G30" s="20" t="s">
        <v>136</v>
      </c>
    </row>
    <row r="31" spans="3:9" ht="42" customHeight="1">
      <c r="C31" s="21">
        <v>3</v>
      </c>
      <c r="D31" s="21">
        <v>1</v>
      </c>
      <c r="E31" s="100">
        <v>1</v>
      </c>
      <c r="F31" s="100"/>
      <c r="G31" s="21">
        <v>0</v>
      </c>
    </row>
    <row r="32" spans="3:9" ht="30.75" customHeight="1">
      <c r="C32" s="98" t="s">
        <v>209</v>
      </c>
      <c r="D32" s="98"/>
      <c r="E32" s="98"/>
      <c r="F32" s="98"/>
      <c r="G32" s="98"/>
      <c r="I32" s="1"/>
    </row>
    <row r="33" spans="3:7" ht="27" customHeight="1">
      <c r="C33" s="102"/>
      <c r="D33" s="102"/>
      <c r="E33" s="102"/>
      <c r="F33" s="102"/>
      <c r="G33" s="102"/>
    </row>
    <row r="34" spans="3:7" hidden="1"/>
    <row r="35" spans="3:7" hidden="1"/>
    <row r="36" spans="3:7" hidden="1"/>
    <row r="42" spans="3:7" hidden="1"/>
    <row r="43" spans="3:7" ht="31.35" hidden="1" customHeight="1"/>
  </sheetData>
  <mergeCells count="7">
    <mergeCell ref="C32:G32"/>
    <mergeCell ref="C15:D16"/>
    <mergeCell ref="E31:F31"/>
    <mergeCell ref="E30:F30"/>
    <mergeCell ref="C33:G33"/>
    <mergeCell ref="C18:D23"/>
    <mergeCell ref="F18:G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49"/>
  <sheetViews>
    <sheetView showGridLines="0" topLeftCell="A14" zoomScale="80" zoomScaleNormal="80" workbookViewId="0">
      <selection activeCell="D23" sqref="D23"/>
    </sheetView>
  </sheetViews>
  <sheetFormatPr baseColWidth="10" defaultColWidth="11.44140625" defaultRowHeight="14.4" customHeight="1" zeroHeight="1"/>
  <cols>
    <col min="1" max="1" width="2.44140625" customWidth="1"/>
    <col min="2" max="2" width="4.44140625" customWidth="1"/>
    <col min="3" max="3" width="20" customWidth="1"/>
    <col min="4" max="7" width="26" customWidth="1"/>
    <col min="8" max="11" width="11.88671875" customWidth="1"/>
    <col min="12" max="12" width="79.5546875" customWidth="1"/>
    <col min="13" max="13" width="11.44140625" customWidth="1"/>
  </cols>
  <sheetData>
    <row r="1" spans="3:3" ht="14.4" customHeight="1"/>
    <row r="2" spans="3:3" ht="14.4" customHeight="1"/>
    <row r="3" spans="3:3" ht="14.4" customHeight="1"/>
    <row r="4" spans="3:3" ht="14.4"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 customHeight="1"/>
    <row r="14" spans="3:3" ht="14.4" customHeight="1"/>
    <row r="15" spans="3:3" ht="14.4" customHeight="1"/>
    <row r="16" spans="3:3" ht="34.200000000000003">
      <c r="C16" s="17" t="s">
        <v>137</v>
      </c>
    </row>
    <row r="17" spans="3:12" ht="14.4" customHeight="1"/>
    <row r="18" spans="3:12">
      <c r="C18" s="108" t="s">
        <v>223</v>
      </c>
      <c r="D18" s="109"/>
      <c r="E18" s="109"/>
      <c r="F18" s="109"/>
      <c r="G18" s="109"/>
      <c r="H18" s="109"/>
      <c r="I18" s="109"/>
      <c r="J18" s="109"/>
      <c r="K18" s="109"/>
      <c r="L18" s="109"/>
    </row>
    <row r="19" spans="3:12" ht="56.25" customHeight="1">
      <c r="C19" s="109"/>
      <c r="D19" s="109"/>
      <c r="E19" s="109"/>
      <c r="F19" s="109"/>
      <c r="G19" s="109"/>
      <c r="H19" s="109"/>
      <c r="I19" s="109"/>
      <c r="J19" s="109"/>
      <c r="K19" s="109"/>
      <c r="L19" s="109"/>
    </row>
    <row r="20" spans="3:12" ht="44.25" customHeight="1">
      <c r="C20" s="108" t="s">
        <v>264</v>
      </c>
      <c r="D20" s="108"/>
      <c r="E20" s="108"/>
      <c r="F20" s="108"/>
      <c r="G20" s="108"/>
      <c r="H20" s="108"/>
      <c r="I20" s="108"/>
      <c r="J20" s="108"/>
      <c r="K20" s="108"/>
      <c r="L20" s="108"/>
    </row>
    <row r="21" spans="3:12" ht="100.5" customHeight="1">
      <c r="C21" s="50" t="s">
        <v>196</v>
      </c>
      <c r="D21" s="51" t="s">
        <v>197</v>
      </c>
      <c r="E21" s="51" t="s">
        <v>198</v>
      </c>
      <c r="F21" s="51" t="s">
        <v>199</v>
      </c>
      <c r="G21" s="52" t="s">
        <v>189</v>
      </c>
      <c r="H21" s="110" t="s">
        <v>200</v>
      </c>
      <c r="I21" s="110"/>
      <c r="J21" s="110" t="s">
        <v>201</v>
      </c>
      <c r="K21" s="110"/>
      <c r="L21" s="53" t="s">
        <v>191</v>
      </c>
    </row>
    <row r="22" spans="3:12" ht="46.8">
      <c r="C22" s="78">
        <f>+'base Solicitudes de Información'!B20</f>
        <v>4979702024</v>
      </c>
      <c r="D22" s="76">
        <f>+'plantilla formula'!E5</f>
        <v>45602</v>
      </c>
      <c r="E22" s="76">
        <f>+'plantilla formula'!P5</f>
        <v>45617</v>
      </c>
      <c r="F22" s="76">
        <f>+'plantilla formula'!H5</f>
        <v>45602.479328703703</v>
      </c>
      <c r="G22" s="76">
        <f>+'plantilla formula'!N5</f>
        <v>45609.702233796299</v>
      </c>
      <c r="H22" s="111">
        <f>+'plantilla formula'!Q5</f>
        <v>5</v>
      </c>
      <c r="I22" s="112"/>
      <c r="J22" s="111" t="str">
        <f>+'plantilla formula'!G17</f>
        <v>GESTIONADO</v>
      </c>
      <c r="K22" s="112"/>
      <c r="L22" s="65" t="str">
        <f>+'datos adicionales'!D14</f>
        <v>Se trasladó  a laSecretaria Distrital de Gobierno -Alcaldia Local  Secretaria de Planeacion para que procedan de conformidad con sus competencias.</v>
      </c>
    </row>
    <row r="23" spans="3:12" ht="46.8">
      <c r="C23" s="78">
        <f>+'base Solicitudes de Información'!B21</f>
        <v>4980002024</v>
      </c>
      <c r="D23" s="76">
        <f>+'plantilla formula'!E6</f>
        <v>45602</v>
      </c>
      <c r="E23" s="76">
        <f>+'plantilla formula'!P6</f>
        <v>45617</v>
      </c>
      <c r="F23" s="76">
        <f>+'plantilla formula'!H6</f>
        <v>45602.518611111111</v>
      </c>
      <c r="G23" s="76">
        <f>+'plantilla formula'!N6</f>
        <v>45614.427685185183</v>
      </c>
      <c r="H23" s="111">
        <f>+'plantilla formula'!Q6</f>
        <v>8</v>
      </c>
      <c r="I23" s="112"/>
      <c r="J23" s="111" t="str">
        <f>+'plantilla formula'!G18</f>
        <v>GESTIONADO</v>
      </c>
      <c r="K23" s="112"/>
      <c r="L23" s="65" t="str">
        <f>+'datos adicionales'!D15</f>
        <v>Este caso lo esta tramitando la Secretaria de Gobierno-Alcaldia Local  Secretaria de Planeacion  entidades competentes para darle tramite a su solicitud.</v>
      </c>
    </row>
    <row r="24" spans="3:12" ht="46.8">
      <c r="C24" s="78">
        <f>+'base Solicitudes de Información'!B22</f>
        <v>5021912024</v>
      </c>
      <c r="D24" s="76">
        <f>+'plantilla formula'!E7</f>
        <v>45604</v>
      </c>
      <c r="E24" s="76">
        <f>+'plantilla formula'!P7</f>
        <v>45631</v>
      </c>
      <c r="F24" s="76">
        <f>+'plantilla formula'!H7</f>
        <v>45617.646192129629</v>
      </c>
      <c r="G24" s="76">
        <f>+'plantilla formula'!N7</f>
        <v>45630</v>
      </c>
      <c r="H24" s="111">
        <f>+'plantilla formula'!Q7</f>
        <v>10</v>
      </c>
      <c r="I24" s="112"/>
      <c r="J24" s="111" t="str">
        <f>+'plantilla formula'!G19</f>
        <v>PENDIENTE</v>
      </c>
      <c r="K24" s="112"/>
      <c r="L24" s="65" t="str">
        <f>+'datos adicionales'!D16</f>
        <v>Se responndió en términos. Se asignó a la entidad  a la Subdireccion de Registro Inmobiliario con el radicado Orfeo Dadep No. 20244000263482.</v>
      </c>
    </row>
    <row r="25" spans="3:12" ht="51" customHeight="1">
      <c r="C25" s="87"/>
      <c r="D25" s="67"/>
      <c r="E25" s="67"/>
      <c r="F25" s="67"/>
      <c r="G25" s="67"/>
      <c r="H25" s="88"/>
      <c r="I25" s="88"/>
      <c r="J25" s="88"/>
      <c r="K25" s="88"/>
      <c r="L25" s="70"/>
    </row>
    <row r="26" spans="3:12" ht="23.25" customHeight="1">
      <c r="C26" s="66"/>
      <c r="D26" s="67"/>
      <c r="E26" s="67"/>
      <c r="F26" s="67"/>
      <c r="G26" s="67"/>
      <c r="H26" s="68"/>
      <c r="I26" s="69"/>
      <c r="J26" s="66"/>
      <c r="K26" s="66"/>
      <c r="L26" s="70"/>
    </row>
    <row r="27" spans="3:12" ht="35.1" customHeight="1">
      <c r="C27" s="107" t="s">
        <v>138</v>
      </c>
      <c r="D27" s="107"/>
      <c r="E27" s="19"/>
      <c r="F27" s="19"/>
      <c r="G27" s="19"/>
      <c r="H27" s="19"/>
      <c r="I27" s="19"/>
      <c r="J27" s="19"/>
      <c r="K27" s="19"/>
      <c r="L27" s="19"/>
    </row>
    <row r="28" spans="3:12" s="6" customFormat="1" ht="92.25" customHeight="1">
      <c r="C28" s="113" t="s">
        <v>192</v>
      </c>
      <c r="D28" s="113"/>
      <c r="E28" s="113"/>
      <c r="F28" s="113"/>
      <c r="G28" s="113"/>
      <c r="H28" s="113"/>
      <c r="I28" s="113"/>
      <c r="J28" s="113"/>
      <c r="K28" s="113"/>
      <c r="L28" s="113"/>
    </row>
    <row r="29" spans="3:12" s="6" customFormat="1" ht="92.25" customHeight="1">
      <c r="C29" s="113"/>
      <c r="D29" s="113"/>
      <c r="E29" s="113"/>
      <c r="F29" s="113"/>
      <c r="G29" s="113"/>
      <c r="H29" s="113"/>
      <c r="I29" s="113"/>
      <c r="J29" s="113"/>
      <c r="K29" s="113"/>
      <c r="L29" s="113"/>
    </row>
    <row r="30" spans="3:12" s="6" customFormat="1" ht="92.25" customHeight="1">
      <c r="C30" s="89"/>
      <c r="D30" s="89"/>
      <c r="E30" s="89"/>
      <c r="F30" s="89"/>
      <c r="G30" s="89"/>
      <c r="H30" s="89"/>
      <c r="I30" s="89"/>
      <c r="J30" s="89"/>
      <c r="K30" s="89"/>
      <c r="L30" s="89"/>
    </row>
    <row r="31" spans="3:12" s="6" customFormat="1" ht="92.25" customHeight="1">
      <c r="C31" s="106" t="s">
        <v>193</v>
      </c>
      <c r="D31" s="106"/>
      <c r="E31" s="106"/>
      <c r="F31" s="106"/>
      <c r="G31" s="106"/>
      <c r="H31" s="106"/>
      <c r="I31" s="106"/>
      <c r="J31" s="106"/>
      <c r="K31" s="106"/>
      <c r="L31" s="106"/>
    </row>
    <row r="32" spans="3:12">
      <c r="L32" s="34" t="s">
        <v>224</v>
      </c>
    </row>
    <row r="33"/>
    <row r="34" hidden="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4.4" customHeight="1"/>
    <row r="47" ht="14.4" customHeight="1"/>
    <row r="48" ht="14.4" customHeight="1"/>
    <row r="49" ht="14.4" customHeight="1"/>
  </sheetData>
  <mergeCells count="13">
    <mergeCell ref="C31:L31"/>
    <mergeCell ref="C27:D27"/>
    <mergeCell ref="C18:L19"/>
    <mergeCell ref="C20:L20"/>
    <mergeCell ref="H21:I21"/>
    <mergeCell ref="J21:K21"/>
    <mergeCell ref="H22:I22"/>
    <mergeCell ref="J22:K22"/>
    <mergeCell ref="C28:L29"/>
    <mergeCell ref="H23:I23"/>
    <mergeCell ref="J23:K23"/>
    <mergeCell ref="H24:I24"/>
    <mergeCell ref="J24:K24"/>
  </mergeCells>
  <phoneticPr fontId="28"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80" zoomScaleNormal="80" workbookViewId="0">
      <pane xSplit="2" ySplit="4" topLeftCell="H5" activePane="bottomRight" state="frozen"/>
      <selection activeCell="C1" sqref="C1"/>
      <selection pane="topRight" activeCell="E1" sqref="E1"/>
      <selection pane="bottomLeft" activeCell="C5" sqref="C5"/>
      <selection pane="bottomRight" activeCell="I12" sqref="I12"/>
    </sheetView>
  </sheetViews>
  <sheetFormatPr baseColWidth="10" defaultColWidth="11.44140625" defaultRowHeight="14.4"/>
  <cols>
    <col min="1" max="2" width="2.109375" style="12" customWidth="1"/>
    <col min="3" max="3" width="4.44140625" style="32" customWidth="1"/>
    <col min="4" max="4" width="19.44140625" style="12" customWidth="1"/>
    <col min="5" max="5" width="22.5546875" style="12" bestFit="1" customWidth="1"/>
    <col min="6" max="6" width="14" style="12" customWidth="1"/>
    <col min="7" max="7" width="16.88671875" style="12" customWidth="1"/>
    <col min="8" max="8" width="15" style="12" customWidth="1"/>
    <col min="9" max="9" width="20.6640625" style="24" customWidth="1"/>
    <col min="10" max="10" width="15" style="12" bestFit="1" customWidth="1"/>
    <col min="11" max="11" width="22.6640625" style="12" customWidth="1"/>
    <col min="12" max="12" width="26.44140625" style="12" customWidth="1"/>
    <col min="13" max="13" width="30.109375" style="12" bestFit="1" customWidth="1"/>
    <col min="14" max="14" width="27.109375" style="31" bestFit="1" customWidth="1"/>
    <col min="15" max="18" width="11.44140625" style="12"/>
    <col min="19" max="19" width="11.44140625" style="12" customWidth="1"/>
    <col min="20" max="21" width="14.88671875" style="12" customWidth="1"/>
    <col min="22" max="22" width="5.44140625" style="12" customWidth="1"/>
    <col min="23" max="24" width="10.88671875" style="12" customWidth="1"/>
    <col min="25" max="25" width="14.44140625" style="12" customWidth="1"/>
    <col min="26" max="16384" width="11.44140625" style="12"/>
  </cols>
  <sheetData>
    <row r="1" spans="1:28" ht="23.4">
      <c r="K1" s="84" t="str">
        <f>+Portada!$P$1</f>
        <v>Noviembre 2024</v>
      </c>
      <c r="T1" s="23" t="s">
        <v>186</v>
      </c>
      <c r="U1" s="24">
        <f ca="1">TODAY()</f>
        <v>45637</v>
      </c>
    </row>
    <row r="2" spans="1:28" ht="15" thickBot="1">
      <c r="T2" s="25"/>
      <c r="U2" s="26"/>
      <c r="Y2" s="29"/>
    </row>
    <row r="3" spans="1:28" s="13" customFormat="1" ht="61.2">
      <c r="B3" s="83" t="s">
        <v>187</v>
      </c>
      <c r="C3" s="33"/>
      <c r="I3" s="35"/>
      <c r="N3" s="36"/>
      <c r="Q3" s="114" t="s">
        <v>188</v>
      </c>
      <c r="R3" s="115"/>
      <c r="S3" s="115"/>
      <c r="T3" s="116"/>
      <c r="W3" s="23"/>
      <c r="X3" s="24"/>
      <c r="Y3" s="12"/>
      <c r="Z3" s="12"/>
      <c r="AA3" s="12"/>
      <c r="AB3" s="12"/>
    </row>
    <row r="4" spans="1:28" ht="52.8">
      <c r="D4" s="12" t="s">
        <v>0</v>
      </c>
      <c r="E4" s="12" t="s">
        <v>37</v>
      </c>
      <c r="F4" s="12" t="s">
        <v>52</v>
      </c>
      <c r="G4" s="12" t="s">
        <v>93</v>
      </c>
      <c r="H4" s="12" t="s">
        <v>39</v>
      </c>
      <c r="I4" s="24" t="s">
        <v>53</v>
      </c>
      <c r="J4" s="12" t="s">
        <v>54</v>
      </c>
      <c r="K4" s="37" t="s">
        <v>194</v>
      </c>
      <c r="L4" s="37" t="s">
        <v>229</v>
      </c>
      <c r="M4" s="37" t="s">
        <v>39</v>
      </c>
      <c r="N4" s="38" t="s">
        <v>53</v>
      </c>
      <c r="O4" s="37" t="s">
        <v>202</v>
      </c>
      <c r="P4" s="37" t="s">
        <v>195</v>
      </c>
      <c r="Q4" s="37" t="s">
        <v>190</v>
      </c>
      <c r="R4" s="39"/>
      <c r="W4" s="27"/>
      <c r="X4" s="28"/>
      <c r="Y4" s="30" t="s">
        <v>217</v>
      </c>
    </row>
    <row r="5" spans="1:28">
      <c r="C5" s="32">
        <v>1</v>
      </c>
      <c r="D5" s="12">
        <v>4979702024</v>
      </c>
      <c r="E5" s="24">
        <v>45602</v>
      </c>
      <c r="F5" s="24">
        <v>45602.609386574077</v>
      </c>
      <c r="G5" s="12" t="s">
        <v>120</v>
      </c>
      <c r="H5" s="24">
        <v>45602.479328703703</v>
      </c>
      <c r="I5" s="93">
        <v>45609.702233796299</v>
      </c>
      <c r="J5" s="12">
        <v>1</v>
      </c>
      <c r="K5" s="40">
        <f>+J5</f>
        <v>1</v>
      </c>
      <c r="L5" s="41">
        <f>NETWORKDAYS.INTL(H5,F5,1,$Y$5:$Y$23)</f>
        <v>1</v>
      </c>
      <c r="M5" s="42">
        <f>+H5</f>
        <v>45602.479328703703</v>
      </c>
      <c r="N5" s="43">
        <f>+I5</f>
        <v>45609.702233796299</v>
      </c>
      <c r="O5" s="44">
        <v>10</v>
      </c>
      <c r="P5" s="62">
        <f>WORKDAY(M5,O5,Y$5:Y$23)</f>
        <v>45617</v>
      </c>
      <c r="Q5" s="94">
        <f>NETWORKDAYS.INTL(H5,N5,1,Y5:Y23)</f>
        <v>5</v>
      </c>
      <c r="R5" s="15"/>
      <c r="Y5" s="64">
        <v>45292</v>
      </c>
    </row>
    <row r="6" spans="1:28">
      <c r="C6" s="32">
        <v>2</v>
      </c>
      <c r="D6" s="12">
        <v>4980002024</v>
      </c>
      <c r="E6" s="24">
        <v>45602</v>
      </c>
      <c r="F6" s="24">
        <v>45602.635196759256</v>
      </c>
      <c r="G6" s="12" t="s">
        <v>120</v>
      </c>
      <c r="H6" s="24">
        <v>45602.518611111111</v>
      </c>
      <c r="I6" s="93">
        <v>45614.427685185183</v>
      </c>
      <c r="J6" s="12">
        <v>1</v>
      </c>
      <c r="K6" s="40">
        <f t="shared" ref="K6:K7" si="0">+J6</f>
        <v>1</v>
      </c>
      <c r="L6" s="41">
        <f t="shared" ref="L6:L7" si="1">NETWORKDAYS.INTL(H6,F6,1,$Y$5:$Y$23)</f>
        <v>1</v>
      </c>
      <c r="M6" s="42">
        <f t="shared" ref="M6:M7" si="2">+H6</f>
        <v>45602.518611111111</v>
      </c>
      <c r="N6" s="43">
        <f t="shared" ref="N6" si="3">+I6</f>
        <v>45614.427685185183</v>
      </c>
      <c r="O6" s="44">
        <v>10</v>
      </c>
      <c r="P6" s="62">
        <f t="shared" ref="P6:P7" si="4">WORKDAY(M6,O6,Y$5:Y$23)</f>
        <v>45617</v>
      </c>
      <c r="Q6" s="94">
        <f>NETWORKDAYS.INTL(H6,N6,1,Y6:Y24)</f>
        <v>8</v>
      </c>
      <c r="R6" s="14"/>
      <c r="Y6" s="64">
        <v>45299</v>
      </c>
    </row>
    <row r="7" spans="1:28">
      <c r="C7" s="32">
        <v>3</v>
      </c>
      <c r="D7" s="12">
        <v>5021912024</v>
      </c>
      <c r="E7" s="24">
        <v>45604</v>
      </c>
      <c r="F7" s="24">
        <v>45618.273368055554</v>
      </c>
      <c r="G7" s="12" t="s">
        <v>152</v>
      </c>
      <c r="H7" s="24">
        <v>45617.646192129629</v>
      </c>
      <c r="I7" s="24" t="s">
        <v>260</v>
      </c>
      <c r="J7" s="12">
        <v>1</v>
      </c>
      <c r="K7" s="40">
        <f t="shared" si="0"/>
        <v>1</v>
      </c>
      <c r="L7" s="41">
        <f t="shared" si="1"/>
        <v>2</v>
      </c>
      <c r="M7" s="42">
        <f t="shared" si="2"/>
        <v>45617.646192129629</v>
      </c>
      <c r="N7" s="43">
        <v>45630</v>
      </c>
      <c r="O7" s="44">
        <v>10</v>
      </c>
      <c r="P7" s="62">
        <f t="shared" si="4"/>
        <v>45631</v>
      </c>
      <c r="Q7" s="94">
        <f t="shared" ref="Q7" si="5">NETWORKDAYS.INTL(H7,N7,1,Y7:Y25)</f>
        <v>10</v>
      </c>
      <c r="R7" s="15"/>
      <c r="Y7" s="64">
        <v>45376</v>
      </c>
    </row>
    <row r="8" spans="1:28">
      <c r="C8" s="32">
        <v>4</v>
      </c>
      <c r="D8"/>
      <c r="E8"/>
      <c r="F8"/>
      <c r="G8"/>
      <c r="H8"/>
      <c r="I8"/>
      <c r="J8"/>
      <c r="K8" s="40"/>
      <c r="L8" s="41"/>
      <c r="M8" s="42"/>
      <c r="N8" s="43"/>
      <c r="O8" s="44"/>
      <c r="P8" s="62"/>
      <c r="Q8" s="63"/>
      <c r="R8" s="15"/>
      <c r="Y8" s="64">
        <v>45379</v>
      </c>
    </row>
    <row r="9" spans="1:28" s="46" customFormat="1">
      <c r="C9" s="32">
        <v>5</v>
      </c>
      <c r="D9"/>
      <c r="E9"/>
      <c r="F9"/>
      <c r="G9"/>
      <c r="H9"/>
      <c r="I9"/>
      <c r="J9"/>
      <c r="K9" s="40"/>
      <c r="L9" s="41"/>
      <c r="M9" s="42"/>
      <c r="N9" s="43"/>
      <c r="O9" s="44"/>
      <c r="P9" s="62"/>
      <c r="Q9" s="63"/>
      <c r="R9" s="47"/>
      <c r="Y9" s="64">
        <v>45380</v>
      </c>
    </row>
    <row r="10" spans="1:28" s="46" customFormat="1">
      <c r="C10" s="32">
        <v>6</v>
      </c>
      <c r="D10"/>
      <c r="E10"/>
      <c r="F10"/>
      <c r="G10"/>
      <c r="H10"/>
      <c r="I10"/>
      <c r="J10"/>
      <c r="K10" s="40"/>
      <c r="L10" s="41"/>
      <c r="M10" s="42"/>
      <c r="N10" s="43"/>
      <c r="O10" s="44"/>
      <c r="P10" s="62"/>
      <c r="Q10" s="63"/>
      <c r="Y10" s="64">
        <v>45382</v>
      </c>
    </row>
    <row r="11" spans="1:28" s="46" customFormat="1">
      <c r="A11" s="12"/>
      <c r="B11" s="12"/>
      <c r="C11" s="32">
        <v>7</v>
      </c>
      <c r="D11"/>
      <c r="E11"/>
      <c r="F11"/>
      <c r="G11"/>
      <c r="H11"/>
      <c r="I11"/>
      <c r="J11"/>
      <c r="K11" s="40"/>
      <c r="L11" s="41"/>
      <c r="M11" s="42"/>
      <c r="N11" s="43"/>
      <c r="O11" s="44"/>
      <c r="P11" s="62"/>
      <c r="Q11" s="63"/>
      <c r="R11" s="12"/>
      <c r="S11" s="12"/>
      <c r="Y11" s="64">
        <v>45413</v>
      </c>
    </row>
    <row r="12" spans="1:28" s="46" customFormat="1">
      <c r="A12" s="12"/>
      <c r="B12" s="12"/>
      <c r="C12" s="32">
        <v>8</v>
      </c>
      <c r="D12"/>
      <c r="E12"/>
      <c r="F12"/>
      <c r="G12"/>
      <c r="H12"/>
      <c r="I12"/>
      <c r="J12"/>
      <c r="K12" s="40"/>
      <c r="L12" s="41"/>
      <c r="M12" s="42"/>
      <c r="N12" s="43"/>
      <c r="O12" s="44"/>
      <c r="P12" s="62"/>
      <c r="Q12" s="63"/>
      <c r="R12" s="12"/>
      <c r="S12" s="12"/>
      <c r="Y12" s="64">
        <v>45425</v>
      </c>
    </row>
    <row r="13" spans="1:28">
      <c r="C13" s="32">
        <v>9</v>
      </c>
      <c r="D13"/>
      <c r="E13"/>
      <c r="F13"/>
      <c r="G13"/>
      <c r="H13"/>
      <c r="I13"/>
      <c r="J13"/>
      <c r="K13" s="40"/>
      <c r="L13" s="41"/>
      <c r="M13" s="42"/>
      <c r="N13" s="43"/>
      <c r="O13" s="44"/>
      <c r="P13" s="62"/>
      <c r="Q13" s="63"/>
      <c r="Y13" s="64">
        <v>45446</v>
      </c>
    </row>
    <row r="14" spans="1:28">
      <c r="D14"/>
      <c r="E14"/>
      <c r="F14"/>
      <c r="G14"/>
      <c r="H14"/>
      <c r="I14"/>
      <c r="J14"/>
      <c r="K14" s="40"/>
      <c r="L14" s="41"/>
      <c r="M14" s="42"/>
      <c r="N14" s="43"/>
      <c r="O14" s="44"/>
      <c r="P14" s="62"/>
      <c r="Q14" s="45"/>
      <c r="Y14" s="64">
        <v>45453</v>
      </c>
    </row>
    <row r="15" spans="1:28">
      <c r="Y15" s="64">
        <v>45474</v>
      </c>
    </row>
    <row r="16" spans="1:28">
      <c r="D16" s="12" t="s">
        <v>0</v>
      </c>
      <c r="E16" s="12" t="s">
        <v>37</v>
      </c>
      <c r="F16" s="12" t="s">
        <v>52</v>
      </c>
      <c r="G16" s="12" t="s">
        <v>93</v>
      </c>
      <c r="H16" s="12" t="s">
        <v>39</v>
      </c>
      <c r="I16" s="24" t="s">
        <v>53</v>
      </c>
      <c r="J16" s="12" t="s">
        <v>54</v>
      </c>
      <c r="K16" s="59" t="s">
        <v>83</v>
      </c>
      <c r="L16" s="59" t="s">
        <v>82</v>
      </c>
      <c r="M16" s="12" t="s">
        <v>16</v>
      </c>
      <c r="N16" s="82" t="s">
        <v>210</v>
      </c>
      <c r="Y16" s="64">
        <v>45493</v>
      </c>
    </row>
    <row r="17" spans="2:25" ht="15.6">
      <c r="C17" s="32">
        <v>1</v>
      </c>
      <c r="D17" s="12">
        <v>4979702024</v>
      </c>
      <c r="E17" s="24">
        <v>45602</v>
      </c>
      <c r="F17" s="24">
        <v>45602.609386574077</v>
      </c>
      <c r="G17" s="12" t="s">
        <v>120</v>
      </c>
      <c r="H17" s="24">
        <v>45602.479328703703</v>
      </c>
      <c r="I17" s="24">
        <v>45609.702233796299</v>
      </c>
      <c r="J17" s="12">
        <v>1</v>
      </c>
      <c r="K17" s="12" t="s">
        <v>101</v>
      </c>
      <c r="L17" s="12" t="s">
        <v>179</v>
      </c>
      <c r="M17" s="12" t="s">
        <v>155</v>
      </c>
      <c r="N17" s="12" t="s">
        <v>155</v>
      </c>
      <c r="O17" s="58"/>
      <c r="Y17" s="64">
        <v>45511</v>
      </c>
    </row>
    <row r="18" spans="2:25">
      <c r="C18" s="32">
        <v>2</v>
      </c>
      <c r="D18" s="12">
        <v>4980002024</v>
      </c>
      <c r="E18" s="24">
        <v>45602</v>
      </c>
      <c r="F18" s="24">
        <v>45602.635196759256</v>
      </c>
      <c r="G18" s="12" t="s">
        <v>120</v>
      </c>
      <c r="H18" s="24">
        <v>45602.518611111111</v>
      </c>
      <c r="I18" s="24">
        <v>45614.427685185183</v>
      </c>
      <c r="J18" s="12">
        <v>1</v>
      </c>
      <c r="K18" s="12" t="s">
        <v>257</v>
      </c>
      <c r="L18" s="12" t="s">
        <v>257</v>
      </c>
      <c r="M18" s="12" t="s">
        <v>129</v>
      </c>
      <c r="N18" s="12" t="s">
        <v>258</v>
      </c>
      <c r="O18" s="81"/>
      <c r="Y18" s="64">
        <v>45523</v>
      </c>
    </row>
    <row r="19" spans="2:25">
      <c r="C19" s="32">
        <v>3</v>
      </c>
      <c r="D19" s="12">
        <v>5021912024</v>
      </c>
      <c r="E19" s="24">
        <v>45604</v>
      </c>
      <c r="F19" s="24">
        <v>45618.273368055554</v>
      </c>
      <c r="G19" s="12" t="s">
        <v>152</v>
      </c>
      <c r="H19" s="24">
        <v>45617.646192129629</v>
      </c>
      <c r="I19" s="24" t="s">
        <v>266</v>
      </c>
      <c r="J19" s="12">
        <v>1</v>
      </c>
      <c r="K19" s="12" t="s">
        <v>257</v>
      </c>
      <c r="L19" s="12" t="s">
        <v>257</v>
      </c>
      <c r="M19" s="12" t="s">
        <v>150</v>
      </c>
      <c r="N19" s="12" t="s">
        <v>228</v>
      </c>
      <c r="Y19" s="64">
        <v>45579</v>
      </c>
    </row>
    <row r="20" spans="2:25">
      <c r="C20" s="32">
        <v>4</v>
      </c>
      <c r="D20"/>
      <c r="E20"/>
      <c r="F20"/>
      <c r="G20"/>
      <c r="H20"/>
      <c r="I20"/>
      <c r="J20"/>
      <c r="K20"/>
      <c r="L20"/>
      <c r="M20"/>
      <c r="N20" s="80"/>
      <c r="Y20" s="64">
        <v>45600</v>
      </c>
    </row>
    <row r="21" spans="2:25">
      <c r="B21" s="46"/>
      <c r="C21" s="32">
        <v>5</v>
      </c>
      <c r="D21"/>
      <c r="E21"/>
      <c r="F21"/>
      <c r="G21"/>
      <c r="H21"/>
      <c r="I21"/>
      <c r="J21"/>
      <c r="K21"/>
      <c r="L21"/>
      <c r="M21"/>
      <c r="N21" s="80"/>
      <c r="Y21" s="64">
        <v>45607</v>
      </c>
    </row>
    <row r="22" spans="2:25">
      <c r="B22" s="46"/>
      <c r="C22" s="32">
        <v>6</v>
      </c>
      <c r="D22"/>
      <c r="E22"/>
      <c r="F22"/>
      <c r="G22"/>
      <c r="H22"/>
      <c r="I22"/>
      <c r="J22"/>
      <c r="K22"/>
      <c r="L22"/>
      <c r="M22"/>
      <c r="Y22" s="64">
        <v>45634</v>
      </c>
    </row>
    <row r="23" spans="2:25">
      <c r="C23" s="32">
        <v>7</v>
      </c>
      <c r="D23"/>
      <c r="E23"/>
      <c r="F23"/>
      <c r="G23"/>
      <c r="H23"/>
      <c r="I23"/>
      <c r="J23"/>
      <c r="K23"/>
      <c r="L23"/>
      <c r="M23"/>
      <c r="Y23" s="64">
        <v>45651</v>
      </c>
    </row>
    <row r="24" spans="2:25">
      <c r="C24" s="32">
        <v>8</v>
      </c>
      <c r="D24"/>
      <c r="E24"/>
      <c r="F24"/>
      <c r="G24"/>
      <c r="H24"/>
      <c r="I24"/>
      <c r="J24"/>
      <c r="K24"/>
      <c r="L24"/>
      <c r="M24"/>
    </row>
    <row r="25" spans="2:25">
      <c r="C25" s="32">
        <v>9</v>
      </c>
      <c r="D25"/>
      <c r="E25"/>
      <c r="F25"/>
      <c r="G25"/>
      <c r="H25"/>
      <c r="I25"/>
      <c r="J25"/>
      <c r="K25"/>
      <c r="L25"/>
      <c r="M25"/>
    </row>
    <row r="26" spans="2:25">
      <c r="D26"/>
      <c r="E26"/>
      <c r="F26"/>
      <c r="G26"/>
      <c r="H26"/>
      <c r="I26"/>
      <c r="J26"/>
      <c r="K26"/>
      <c r="L26"/>
      <c r="M26"/>
    </row>
  </sheetData>
  <mergeCells count="1">
    <mergeCell ref="Q3:T3"/>
  </mergeCells>
  <phoneticPr fontId="28" type="noConversion"/>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2:F45"/>
  <sheetViews>
    <sheetView topLeftCell="A12" zoomScale="60" zoomScaleNormal="60" workbookViewId="0">
      <selection activeCell="B16" sqref="B16"/>
    </sheetView>
  </sheetViews>
  <sheetFormatPr baseColWidth="10" defaultRowHeight="14.4"/>
  <cols>
    <col min="1" max="1" width="32.33203125" style="49" bestFit="1" customWidth="1"/>
    <col min="2" max="2" width="59" style="49" bestFit="1" customWidth="1"/>
    <col min="3" max="3" width="215.88671875" style="1" bestFit="1" customWidth="1"/>
    <col min="4" max="4" width="61.109375" style="49" customWidth="1"/>
    <col min="6" max="6" width="81.5546875" style="6" customWidth="1"/>
  </cols>
  <sheetData>
    <row r="2" spans="1:6" ht="21">
      <c r="A2" s="71" t="s">
        <v>218</v>
      </c>
    </row>
    <row r="3" spans="1:6" ht="28.8">
      <c r="A3" s="55" t="s">
        <v>211</v>
      </c>
      <c r="B3" s="49" t="s">
        <v>213</v>
      </c>
      <c r="C3"/>
    </row>
    <row r="4" spans="1:6">
      <c r="A4" s="86" t="s">
        <v>155</v>
      </c>
      <c r="B4" s="49">
        <v>1</v>
      </c>
      <c r="C4"/>
    </row>
    <row r="5" spans="1:6">
      <c r="A5" s="86" t="s">
        <v>129</v>
      </c>
      <c r="B5" s="49">
        <v>1</v>
      </c>
      <c r="C5"/>
    </row>
    <row r="6" spans="1:6">
      <c r="A6" s="86" t="s">
        <v>150</v>
      </c>
      <c r="B6" s="49">
        <v>1</v>
      </c>
    </row>
    <row r="7" spans="1:6">
      <c r="A7" s="48" t="s">
        <v>212</v>
      </c>
      <c r="B7" s="49">
        <v>3</v>
      </c>
    </row>
    <row r="8" spans="1:6">
      <c r="A8" s="48"/>
    </row>
    <row r="9" spans="1:6">
      <c r="A9" s="48"/>
    </row>
    <row r="10" spans="1:6">
      <c r="A10" s="48"/>
    </row>
    <row r="11" spans="1:6">
      <c r="A11"/>
    </row>
    <row r="12" spans="1:6" ht="21">
      <c r="A12" s="71" t="s">
        <v>219</v>
      </c>
    </row>
    <row r="13" spans="1:6">
      <c r="A13" s="56" t="s">
        <v>0</v>
      </c>
      <c r="B13" s="55" t="s">
        <v>16</v>
      </c>
      <c r="C13" s="57" t="s">
        <v>62</v>
      </c>
      <c r="D13" s="72" t="s">
        <v>214</v>
      </c>
    </row>
    <row r="14" spans="1:6" ht="105" customHeight="1">
      <c r="A14" s="54">
        <v>4979702024</v>
      </c>
      <c r="B14" s="49" t="s">
        <v>155</v>
      </c>
      <c r="C14" s="74" t="s">
        <v>232</v>
      </c>
      <c r="D14" s="73" t="s">
        <v>261</v>
      </c>
      <c r="F14" s="90" t="s">
        <v>232</v>
      </c>
    </row>
    <row r="15" spans="1:6" ht="201.6">
      <c r="A15" s="54">
        <v>4980002024</v>
      </c>
      <c r="B15" s="49" t="s">
        <v>129</v>
      </c>
      <c r="C15" s="74" t="s">
        <v>239</v>
      </c>
      <c r="D15" s="49" t="s">
        <v>262</v>
      </c>
      <c r="F15" s="90" t="s">
        <v>239</v>
      </c>
    </row>
    <row r="16" spans="1:6" ht="144">
      <c r="A16" s="54">
        <v>5021912024</v>
      </c>
      <c r="B16" s="49" t="s">
        <v>150</v>
      </c>
      <c r="C16" s="74" t="s">
        <v>248</v>
      </c>
      <c r="D16" s="73" t="s">
        <v>265</v>
      </c>
      <c r="F16" s="90" t="s">
        <v>248</v>
      </c>
    </row>
    <row r="17" spans="1:4" ht="28.8">
      <c r="A17" s="54" t="s">
        <v>257</v>
      </c>
      <c r="B17" s="49" t="s">
        <v>257</v>
      </c>
      <c r="C17" s="74" t="s">
        <v>257</v>
      </c>
      <c r="D17" s="73" t="s">
        <v>225</v>
      </c>
    </row>
    <row r="18" spans="1:4">
      <c r="A18"/>
      <c r="C18"/>
      <c r="D18" s="73" t="s">
        <v>226</v>
      </c>
    </row>
    <row r="19" spans="1:4">
      <c r="A19"/>
      <c r="C19"/>
      <c r="D19" s="73"/>
    </row>
    <row r="20" spans="1:4" ht="43.2">
      <c r="A20"/>
      <c r="C20"/>
      <c r="D20" s="73" t="s">
        <v>220</v>
      </c>
    </row>
    <row r="21" spans="1:4" ht="28.8">
      <c r="A21"/>
      <c r="C21"/>
      <c r="D21" s="73" t="s">
        <v>221</v>
      </c>
    </row>
    <row r="22" spans="1:4" ht="28.8">
      <c r="A22"/>
      <c r="C22"/>
      <c r="D22" s="73" t="s">
        <v>222</v>
      </c>
    </row>
    <row r="23" spans="1:4">
      <c r="A23"/>
      <c r="C23"/>
    </row>
    <row r="24" spans="1:4">
      <c r="A24" s="54"/>
    </row>
    <row r="25" spans="1:4">
      <c r="A25" s="54"/>
    </row>
    <row r="26" spans="1:4">
      <c r="A26" s="54"/>
    </row>
    <row r="27" spans="1:4">
      <c r="A27" s="54"/>
    </row>
    <row r="28" spans="1:4">
      <c r="A28" s="54"/>
    </row>
    <row r="29" spans="1:4">
      <c r="A29" s="54"/>
    </row>
    <row r="30" spans="1:4">
      <c r="A30" s="54"/>
    </row>
    <row r="31" spans="1:4">
      <c r="A31" s="54"/>
    </row>
    <row r="32" spans="1:4">
      <c r="A32" s="54"/>
    </row>
    <row r="33" spans="1:1">
      <c r="A33" s="54"/>
    </row>
    <row r="34" spans="1:1">
      <c r="A34" s="54"/>
    </row>
    <row r="35" spans="1:1">
      <c r="A35" s="54"/>
    </row>
    <row r="36" spans="1:1">
      <c r="A36" s="54"/>
    </row>
    <row r="37" spans="1:1">
      <c r="A37" s="54"/>
    </row>
    <row r="38" spans="1:1">
      <c r="A38" s="54"/>
    </row>
    <row r="39" spans="1:1">
      <c r="A39" s="54"/>
    </row>
    <row r="40" spans="1:1">
      <c r="A40" s="54"/>
    </row>
    <row r="41" spans="1:1">
      <c r="A41" s="54"/>
    </row>
    <row r="42" spans="1:1">
      <c r="A42" s="54"/>
    </row>
    <row r="43" spans="1:1">
      <c r="A43" s="54"/>
    </row>
    <row r="44" spans="1:1">
      <c r="A44" s="54"/>
    </row>
    <row r="45" spans="1:1">
      <c r="A45" s="5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C16" sqref="C16"/>
    </sheetView>
  </sheetViews>
  <sheetFormatPr baseColWidth="10" defaultColWidth="11.44140625" defaultRowHeight="15" customHeight="1"/>
  <cols>
    <col min="1" max="1" width="22.5546875" customWidth="1"/>
    <col min="2" max="2" width="31.5546875" bestFit="1" customWidth="1"/>
    <col min="4" max="4" width="17" customWidth="1"/>
    <col min="5" max="5" width="32.5546875" customWidth="1"/>
    <col min="6" max="6" width="40.44140625" customWidth="1"/>
    <col min="7" max="8" width="32.109375" bestFit="1" customWidth="1"/>
    <col min="9" max="9" width="14.44140625" bestFit="1" customWidth="1"/>
    <col min="10" max="10" width="19.5546875" customWidth="1"/>
    <col min="12" max="12" width="13.44140625" customWidth="1"/>
    <col min="13" max="13" width="19.44140625" customWidth="1"/>
    <col min="14" max="14" width="16.44140625" customWidth="1"/>
    <col min="16" max="16" width="14.5546875" customWidth="1"/>
    <col min="17" max="17" width="22.44140625" customWidth="1"/>
    <col min="18" max="18" width="21.109375" customWidth="1"/>
    <col min="19" max="19" width="21.44140625" customWidth="1"/>
    <col min="21" max="21" width="19.44140625" customWidth="1"/>
    <col min="22" max="22" width="18.88671875" customWidth="1"/>
    <col min="23" max="23" width="12" customWidth="1"/>
    <col min="25" max="25" width="19.44140625" customWidth="1"/>
    <col min="26" max="26" width="21.109375" customWidth="1"/>
    <col min="27" max="27" width="25.109375" customWidth="1"/>
    <col min="29" max="29" width="16.44140625" customWidth="1"/>
    <col min="31" max="31" width="23.88671875" customWidth="1"/>
    <col min="32" max="32" width="19.109375" customWidth="1"/>
    <col min="33" max="33" width="20.88671875" customWidth="1"/>
    <col min="34" max="34" width="21.5546875" customWidth="1"/>
    <col min="35" max="35" width="23.44140625" customWidth="1"/>
    <col min="36" max="36" width="21.5546875" customWidth="1"/>
    <col min="37" max="37" width="33.44140625" customWidth="1"/>
    <col min="38" max="38" width="31.5546875" customWidth="1"/>
    <col min="39" max="40" width="15.44140625" style="5" customWidth="1"/>
    <col min="41" max="41" width="18" style="5" customWidth="1"/>
    <col min="42" max="42" width="22" style="5" customWidth="1"/>
    <col min="43" max="43" width="25.5546875" customWidth="1"/>
    <col min="44" max="44" width="23.44140625" style="5" customWidth="1"/>
    <col min="45" max="45" width="25.44140625" style="5" customWidth="1"/>
    <col min="46" max="46" width="26.44140625" style="5" customWidth="1"/>
    <col min="47" max="47" width="26.5546875" style="5" customWidth="1"/>
    <col min="48" max="48" width="27.44140625" style="5" customWidth="1"/>
    <col min="49" max="49" width="26.44140625" style="5" customWidth="1"/>
    <col min="50" max="50" width="19.88671875" style="5" customWidth="1"/>
    <col min="51" max="51" width="24.88671875" customWidth="1"/>
    <col min="52" max="52" width="24" customWidth="1"/>
    <col min="53" max="53" width="21.88671875" style="5" customWidth="1"/>
    <col min="54" max="54" width="18.88671875" style="5" customWidth="1"/>
    <col min="55" max="55" width="13.88671875" style="5" customWidth="1"/>
    <col min="56" max="56" width="13.88671875" customWidth="1"/>
    <col min="57" max="57" width="18.44140625" customWidth="1"/>
    <col min="59" max="59" width="22.88671875" customWidth="1"/>
    <col min="60" max="60" width="19.44140625" style="5" customWidth="1"/>
    <col min="61" max="61" width="20" customWidth="1"/>
    <col min="62" max="62" width="26.88671875" customWidth="1"/>
    <col min="63" max="63" width="13.44140625" customWidth="1"/>
    <col min="64" max="64" width="16.109375" customWidth="1"/>
    <col min="65" max="65" width="14.44140625" customWidth="1"/>
    <col min="66" max="66" width="20.88671875" customWidth="1"/>
    <col min="67" max="67" width="14" customWidth="1"/>
    <col min="68" max="68" width="17.44140625" customWidth="1"/>
    <col min="69" max="69" width="19.44140625" customWidth="1"/>
    <col min="70" max="70" width="20.44140625" customWidth="1"/>
    <col min="71" max="71" width="21.44140625" customWidth="1"/>
    <col min="72" max="72" width="23.5546875" customWidth="1"/>
    <col min="73" max="73" width="24.88671875" customWidth="1"/>
    <col min="74" max="74" width="30.5546875" customWidth="1"/>
    <col min="75" max="75" width="25.5546875" customWidth="1"/>
    <col min="76" max="76" width="20.44140625" customWidth="1"/>
    <col min="77" max="77" width="32.109375" customWidth="1"/>
    <col min="78" max="78" width="24.44140625" customWidth="1"/>
    <col min="79" max="79" width="19.44140625" customWidth="1"/>
    <col min="80" max="80" width="21.44140625" customWidth="1"/>
    <col min="81" max="81" width="22.109375" customWidth="1"/>
    <col min="82" max="82" width="18.88671875" customWidth="1"/>
    <col min="83" max="83" width="24.109375" customWidth="1"/>
    <col min="84" max="84" width="19.5546875" customWidth="1"/>
    <col min="85" max="85" width="21.109375" customWidth="1"/>
    <col min="86" max="86" width="20.5546875" customWidth="1"/>
    <col min="87" max="87" width="16.5546875" customWidth="1"/>
    <col min="88" max="88" width="17" customWidth="1"/>
    <col min="91" max="91" width="16.5546875" customWidth="1"/>
    <col min="92" max="92" width="20.44140625" customWidth="1"/>
    <col min="93" max="93" width="22.44140625" customWidth="1"/>
    <col min="94" max="94" width="14.109375" customWidth="1"/>
    <col min="95" max="95" width="24.88671875" customWidth="1"/>
    <col min="96" max="96" width="19.5546875" customWidth="1"/>
    <col min="97" max="97" width="21.109375" customWidth="1"/>
    <col min="98" max="98" width="30.109375" customWidth="1"/>
    <col min="99" max="99" width="17.44140625" customWidth="1"/>
  </cols>
  <sheetData>
    <row r="1" spans="1:102" ht="14.4">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ht="14.4">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ht="14.4">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ht="14.4">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ht="14.4">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ht="14.4">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ht="14.4">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60" t="s">
        <v>147</v>
      </c>
      <c r="B19" s="60" t="s">
        <v>5</v>
      </c>
      <c r="C19" s="60" t="s">
        <v>13</v>
      </c>
      <c r="D19" s="60" t="s">
        <v>14</v>
      </c>
      <c r="E19" s="60" t="s">
        <v>16</v>
      </c>
      <c r="F19" s="60" t="s">
        <v>18</v>
      </c>
      <c r="G19" s="60" t="s">
        <v>54</v>
      </c>
      <c r="H19" s="60"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acc.info.noviembre</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Paula Alejandra Martinez Calderon</cp:lastModifiedBy>
  <cp:revision/>
  <dcterms:created xsi:type="dcterms:W3CDTF">2019-02-04T13:33:26Z</dcterms:created>
  <dcterms:modified xsi:type="dcterms:W3CDTF">2024-12-11T12:49:09Z</dcterms:modified>
  <cp:category/>
  <cp:contentStatus/>
</cp:coreProperties>
</file>