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mc:AlternateContent xmlns:mc="http://schemas.openxmlformats.org/markup-compatibility/2006">
    <mc:Choice Requires="x15">
      <x15ac:absPath xmlns:x15ac="http://schemas.microsoft.com/office/spreadsheetml/2010/11/ac" url="https://dadepbta-my.sharepoint.com/personal/cpquintero_dadep_gov_co/Documents/2025/SOLICTUDES_ACCES_INFORMACION/de febrero/"/>
    </mc:Choice>
  </mc:AlternateContent>
  <xr:revisionPtr revIDLastSave="0" documentId="8_{507A0A04-7B13-4556-B076-6C7ECD53DD18}" xr6:coauthVersionLast="47" xr6:coauthVersionMax="47" xr10:uidLastSave="{00000000-0000-0000-0000-000000000000}"/>
  <bookViews>
    <workbookView showHorizontalScroll="0" showVerticalScroll="0" xWindow="-120" yWindow="-120" windowWidth="24240" windowHeight="13020" tabRatio="874" xr2:uid="{00000000-000D-0000-FFFF-FFFF00000000}"/>
  </bookViews>
  <sheets>
    <sheet name="Portada" sheetId="32" r:id="rId1"/>
    <sheet name="base Solicitudes de Información" sheetId="30" r:id="rId2"/>
    <sheet name="solc. acc.info.febr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470" r:id="rId14"/>
    <pivotCache cacheId="484" r:id="rId15"/>
    <pivotCache cacheId="495"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 i="38" l="1"/>
  <c r="Q5" i="38"/>
  <c r="H22" i="35" s="1"/>
  <c r="L22" i="35"/>
  <c r="P5" i="38"/>
  <c r="G22" i="35"/>
  <c r="F15" i="40"/>
  <c r="F14" i="40"/>
  <c r="L23" i="35"/>
  <c r="L6" i="38"/>
  <c r="M5" i="38"/>
  <c r="E1" i="38"/>
  <c r="G23" i="35" l="1"/>
  <c r="L7" i="38"/>
  <c r="L5" i="38"/>
  <c r="K6" i="38"/>
  <c r="M6" i="38"/>
  <c r="P6" i="38" s="1"/>
  <c r="E23" i="35" s="1"/>
  <c r="K7" i="38"/>
  <c r="D23" i="35"/>
  <c r="F23" i="35"/>
  <c r="J23" i="35"/>
  <c r="B21" i="30"/>
  <c r="C23" i="35" s="1"/>
  <c r="C21" i="30"/>
  <c r="D21" i="30"/>
  <c r="E21" i="30"/>
  <c r="F21" i="30"/>
  <c r="H21" i="30"/>
  <c r="I21" i="30"/>
  <c r="H23" i="35" l="1"/>
  <c r="J22" i="35"/>
  <c r="I20" i="30"/>
  <c r="F20" i="30"/>
  <c r="E20" i="30"/>
  <c r="C20" i="30"/>
  <c r="D20" i="30"/>
  <c r="K1" i="38" l="1"/>
  <c r="K5" i="38" l="1"/>
  <c r="F22" i="35" l="1"/>
  <c r="D22" i="35"/>
  <c r="H20" i="30"/>
  <c r="B20" i="30" l="1"/>
  <c r="C22" i="35" s="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<sst xmlns="http://schemas.openxmlformats.org/spreadsheetml/2006/main" count="719" uniqueCount="257">
  <si>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</si>
  <si>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</si>
  <si>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</si>
  <si>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</si>
  <si>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</si>
  <si>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</si>
  <si>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</si>
  <si>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</si>
  <si>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</si>
  <si>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</si>
  <si>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</si>
  <si>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</si>
  <si>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</si>
  <si>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</si>
  <si>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</si>
  <si>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</si>
  <si>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</si>
  <si>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</si>
  <si>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</si>
  <si>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</si>
  <si>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</si>
  <si>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</si>
  <si>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</si>
  <si>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</si>
  <si>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</si>
  <si>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</si>
  <si>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</si>
  <si>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</si>
  <si>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</si>
  <si>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</si>
  <si>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</si>
  <si>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</si>
  <si>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</si>
  <si>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</si>
  <si>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</si>
  <si>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</si>
  <si>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</si>
  <si>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</si>
  <si>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</si>
  <si>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</si>
  <si>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</si>
  <si>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</si>
  <si>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</si>
  <si>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</si>
  <si>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</si>
  <si>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</si>
  <si>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</si>
  <si>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</si>
  <si>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</si>
  <si>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</si>
  <si>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</si>
  <si>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</si>
  <si>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</si>
  <si>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</si>
  <si>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</si>
  <si>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</si>
  <si>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</si>
  <si>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</si>
  <si>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</si>
  <si>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</si>
  <si>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</si>
  <si>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</si>
  <si>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</si>
  <si>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</si>
  <si>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</si>
  <si>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</si>
  <si>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</si>
  <si>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</si>
  <si>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</si>
  <si>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</si>
  <si>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</si>
  <si>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</si>
  <si>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</si>
  <si>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</si>
  <si>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</si>
  <si>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</si>
  <si>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</si>
  <si>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</si>
  <si>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</si>
  <si>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</si>
  <si>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</si>
  <si>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</si>
  <si>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</si>
  <si>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</si>
  <si>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</si>
  <si>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</si>
  <si>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</si>
  <si>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</si>
  <si>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</si>
  <si>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</si>
  <si>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</si>
  <si>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</si>
  <si>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</si>
  <si>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</si>
  <si>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</si>
  <si>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</si>
  <si>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</si>
  <si>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</si>
  <si>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</si>
  <si>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</si>
  <si>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</si>
  <si>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</si>
  <si>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</si>
  <si>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</si>
  <si>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</si>
  <si>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</si>
  <si>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</si>
  <si>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</si>
  <si>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</si>
  <si>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</si>
  <si>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</si>
  <si>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</si>
  <si>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</si>
  <si>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</si>
  <si>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</si>
  <si>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</si>
  <si>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</si>
  <si>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</si>
  <si>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</si>
  <si>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</si>
  <si>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</si>
  <si>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</si>
  <si>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</si>
  <si>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</si>
  <si>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</si>
  <si>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</si>
  <si>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</si>
  <si>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</si>
  <si>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</si>
  <si>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</si>
  <si>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</si>
  <si>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</si>
  <si>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</si>
  <si>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</si>
  <si>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</si>
  <si>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</si>
  <si>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</si>
  <si>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</si>
  <si>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</si>
  <si>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</si>
  <si>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</si>
  <si>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</si>
  <si>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</si>
  <si>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</si>
  <si>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</si>
  <si>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</si>
  <si>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</si>
  <si>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</si>
  <si>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</si>
  <si>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</si>
  <si>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</si>
  <si>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</si>
  <si>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</si>
  <si>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</si>
  <si>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</si>
  <si>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</si>
  <si>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</si>
  <si>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</si>
  <si>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</si>
  <si>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</si>
  <si>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</si>
  <si>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</si>
  <si>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</si>
  <si>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</si>
  <si>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</si>
  <si>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</si>
  <si>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</si>
  <si>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</si>
  <si>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</si>
  <si>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</si>
  <si>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</si>
  <si>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</si>
  <si>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</si>
  <si>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</si>
  <si>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</si>
  <si>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</si>
  <si>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</si>
  <si>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</si>
  <si>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</si>
  <si>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</si>
  <si>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</si>
  <si>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</si>
  <si>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</si>
  <si>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</si>
  <si>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</si>
  <si>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</si>
  <si>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</si>
  <si>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</si>
  <si>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</si>
  <si>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</si>
  <si>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</si>
  <si>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</si>
  <si>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</si>
  <si>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</si>
  <si>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</si>
  <si>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</si>
  <si>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</si>
  <si>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</si>
  <si>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</si>
  <si>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</si>
  <si>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</si>
  <si>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</si>
  <si>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</si>
  <si>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</si>
  <si>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</si>
  <si>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</si>
  <si>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</si>
  <si>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</si>
  <si>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</si>
  <si>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</si>
  <si>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</si>
  <si>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</si>
  <si>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</si>
  <si>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Cuenta de Estado petición final
Estado de la petición en el último día  del mes</t>
  </si>
  <si>
    <t>PARA EL ANALISIS</t>
  </si>
  <si>
    <t>Columna1</t>
  </si>
  <si>
    <t>Columna2</t>
  </si>
  <si>
    <t>festivos 2024</t>
  </si>
  <si>
    <t>datos para comentario</t>
  </si>
  <si>
    <t>datos para análisis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</si>
  <si>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</si>
  <si>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</si>
  <si>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</si>
  <si>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</si>
  <si>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1"/>
        <color theme="1"/>
        <rFont val="Calibri"/>
        <family val="2"/>
        <scheme val="minor"/>
      </rPr>
      <t xml:space="preserve">Fecha de Elaboración </t>
    </r>
    <r>
      <rPr>
        <sz val="11"/>
        <color theme="1"/>
        <rFont val="Calibri"/>
        <family val="2"/>
        <scheme val="minor"/>
      </rPr>
      <t>08 de agosto del 2024</t>
    </r>
    <r>
      <rPr>
        <b/>
        <sz val="11"/>
        <color theme="1"/>
        <rFont val="Calibri"/>
        <family val="2"/>
        <scheme val="minor"/>
      </rPr>
      <t xml:space="preserve"> fecha de revisión y ajuste:</t>
    </r>
    <r>
      <rPr>
        <sz val="11"/>
        <color theme="1"/>
        <rFont val="Calibri"/>
        <family val="2"/>
        <scheme val="minor"/>
      </rPr>
      <t xml:space="preserve"> 15 de mayo del 2024</t>
    </r>
  </si>
  <si>
    <t>Se trasladó  a  la Secretaria Distrital de Gobierno -Alcaldia Local   para que procedan de conformidad con sus competencias.</t>
  </si>
  <si>
    <t>Se asignó a la entidad con el radicado Orfeo Dadep No. 20244000188522</t>
  </si>
  <si>
    <r>
      <t>Cálculo Fórmula</t>
    </r>
    <r>
      <rPr>
        <b/>
        <sz val="9"/>
        <color rgb="FFFF0000"/>
        <rFont val="Segoe UI"/>
        <family val="2"/>
      </rPr>
      <t xml:space="preserve">
F.Asig/F.resp H/F</t>
    </r>
  </si>
  <si>
    <t>Columna3</t>
  </si>
  <si>
    <t>(en blanco)</t>
  </si>
  <si>
    <t xml:space="preserve">Cerrado - Por no competencia	</t>
  </si>
  <si>
    <t>4/12/2024 2:37:35 PM</t>
  </si>
  <si>
    <t xml:space="preserve">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</si>
  <si>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 xml:space="preserve"> 2024/12/04</t>
  </si>
  <si>
    <t>Se cierra por no competencia y se verifica que lo tienen en e Sistema las Entidades Secretaria  Distrital de Gobierno -SDG, Secretaría Distrital de Integracion Social  -SDIS, Secretaria Distrital de Desarrollo Económico -SDDE  y Enel Colombia ESP. entidades competentes para darle tramite a su solicitud.</t>
  </si>
  <si>
    <t>A la fecha de elaboración de este informe se encuentra e términos y en proceso de proyección de respuesta.</t>
  </si>
  <si>
    <t>Febrero 2025</t>
  </si>
  <si>
    <t>GESTION FINANCIERA</t>
  </si>
  <si>
    <t>PRESUPUESTO DE LA ENTIDAD</t>
  </si>
  <si>
    <t>BUENA TARDE  DE MANERA CORDIAL  SOLICITO SE ME INFORME LO SIGUIENTE   1. EL PRESUPUESTO DE GASTOS EJECUTADO DURANTE EL ANO 2024  DESGLOSADO POR PARTIDAS O CATEGORIAS DE GASTO  INCLUYENDO LOS MONTOS ASIGNADOS Y EJECUTADOS.  2. LA PROYECCION DEL PRESUPUESTO DE GASTOS PARA EL ANO 2025  ESPECIFICANDO LOS RUBROS ESTIMADOS.  3. SE ME INFORMEN LOS DATOS DE LOS FUNCIONARIOS FRENTE A LOS CUALES  ENTRE LOS ANOS 2023 Y 2024  CURSARON INVESTIGACIONES DE CARACTER DISCIPLINARIO.  SOLICITO SE ME REMITA LA INFORMACION EN FORMATO EXCEL.  GRACIAS</t>
  </si>
  <si>
    <t>SOPORTE</t>
  </si>
  <si>
    <t xml:space="preserve">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</si>
  <si>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 xml:space="preserve">Esmeralda  Campos </t>
  </si>
  <si>
    <t>Periodistas en ejercicio de su actividad</t>
  </si>
  <si>
    <t>campos.esmeralda1@outlook.com</t>
  </si>
  <si>
    <t>COMO RESIDENTE DE LA ZONA  SOLICITO INFORMACION SOBRE QUE IMPLICA PARA UNA COMUNIDAD ADOPTAR UN PARQUE   QUE RESPONSABILIDADES SE ADQUIEREN  QUE COMPROMISOS  LEGALMENTE QUE RESPONSABILIDAD SE ADQUIERE FRENTE ALGUN SUCESO QUE TENGA LUGAR EN EL PARQUE (ACCIDENTES  HURTOS  CAIDAS DE ARBOLES)  FINANCIERAMENTE QUE RESPONSABILIDAD SE ADQUIERE  ES OBLIGATORIO NOMBRAR UN ADMINISTRADOR  A CARGO DE QUIEN ESTARA EL MANTENIMIENTO DEL PARQUE EN ACTIVIDADES COMO PODA DE PASTO Y ARBOLES  MANTENIMIENTO DE ESPACIOS DEPORTIVOS  MANTENIMIENTO DE ZONAS RECREATIVAS  EN GENERAL AGRADEZCO INFORMAR QUE RESPONSABILIDADES  OBLIGACIONES Y BENEFICIOS TIENE EL ADOPTAR UN PARQUE</t>
  </si>
  <si>
    <t>01 - USAQUEN</t>
  </si>
  <si>
    <t>13 - LOS CEDROS</t>
  </si>
  <si>
    <t>CEDRO SALAZAR</t>
  </si>
  <si>
    <t xml:space="preserve">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</si>
  <si>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IDRD</t>
  </si>
  <si>
    <t xml:space="preserve">Se trasladó al Instituto de Recreacion y Deporte-IDRD  para que proceda de conformidad con sus competencias. </t>
  </si>
  <si>
    <t xml:space="preserve">El estado en el cual se encuentran las solicitudes clasificadas como de acceso a la información, es el que se detalla a continuación:
► Una (01)  se trasladaron a otras entidades por competencia
► Uno (01)  Se asignó a la entidad. y se respondió. </t>
  </si>
  <si>
    <t>Se asignó a la entidad con el radicado Orfeo Dadep No. 20254000023482. Se respondió en términos</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</si>
  <si>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febrero del 2025,</t>
    </r>
    <r>
      <rPr>
        <sz val="12"/>
        <color theme="1"/>
        <rFont val="Museo Sans 300"/>
        <family val="3"/>
      </rPr>
      <t xml:space="preserve"> así:</t>
    </r>
  </si>
  <si>
    <r>
      <rPr>
        <b/>
        <sz val="14"/>
        <color theme="1"/>
        <rFont val="Calibri"/>
        <family val="2"/>
        <scheme val="minor"/>
      </rPr>
      <t>REPORTE  GESTIÓN DE PETICIONES</t>
    </r>
    <r>
      <rPr>
        <sz val="11"/>
        <color theme="1"/>
        <rFont val="Calibri"/>
        <family val="2"/>
        <scheme val="minor"/>
      </rPr>
      <t xml:space="preserve">
Fecha:  2025-02-01    a   2025-02-28
Estado de Petición:  Al Periodo
</t>
    </r>
  </si>
  <si>
    <r>
      <t>Durante el mes de</t>
    </r>
    <r>
      <rPr>
        <b/>
        <sz val="12"/>
        <rFont val="Museo Sans 300"/>
      </rPr>
      <t xml:space="preserve"> febrero de 2025</t>
    </r>
    <r>
      <rPr>
        <sz val="12"/>
        <rFont val="Museo Sans 300"/>
        <family val="3"/>
      </rPr>
      <t xml:space="preserve">, se recibieron </t>
    </r>
    <r>
      <rPr>
        <b/>
        <sz val="12"/>
        <rFont val="Museo Sans 300"/>
        <family val="3"/>
      </rPr>
      <t>dos (02) solicitudes</t>
    </r>
    <r>
      <rPr>
        <sz val="12"/>
        <rFont val="Museo Sans 300"/>
        <family val="3"/>
      </rPr>
      <t xml:space="preserve"> clasificadas como de acceso a la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</si>
</sst>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_ ;[Red]\-0\ "/>
  </numFmts>
  <fonts count="69">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
      <b/>
      <sz val="24"/>
      <color theme="1"/>
      <name val="Calibri"/>
      <family val="2"/>
      <scheme val="minor"/>
    </font>
    <font>
      <b/>
      <sz val="10"/>
      <color theme="0"/>
      <name val="Museo Sans 300"/>
      <family val="3"/>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09">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cellStyleXfs>
  <cellXfs count="118">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0" fontId="0" fillId="0" borderId="0" xfId="0" applyAlignment="1">
      <alignment horizontal="right"/>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14" fontId="32" fillId="5" borderId="1" xfId="0" applyNumberFormat="1" applyFont="1" applyFill="1" applyBorder="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58" fillId="0" borderId="0" xfId="0" applyFont="1"/>
    <xf numFmtId="0" fontId="0" fillId="6" borderId="0" xfId="0" applyFill="1"/>
    <xf numFmtId="0" fontId="0" fillId="0" borderId="0" xfId="0" pivotButton="1"/>
    <xf numFmtId="0" fontId="59" fillId="0" borderId="1" xfId="0" applyFont="1" applyBorder="1" applyAlignment="1">
      <alignment horizontal="justify" vertical="center" wrapText="1"/>
    </xf>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60"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2" fillId="3" borderId="1" xfId="0" applyFont="1" applyFill="1" applyBorder="1" applyAlignment="1">
      <alignment horizontal="center" vertical="center" wrapText="1"/>
    </xf>
    <xf numFmtId="0" fontId="63" fillId="0" borderId="0" xfId="0" applyFont="1" applyAlignment="1">
      <alignment vertical="center"/>
    </xf>
    <xf numFmtId="0" fontId="64" fillId="39" borderId="21" xfId="0" applyFont="1" applyFill="1" applyBorder="1" applyAlignment="1">
      <alignment vertical="center" wrapText="1"/>
    </xf>
    <xf numFmtId="0" fontId="65" fillId="39" borderId="21" xfId="0" applyFont="1" applyFill="1" applyBorder="1" applyAlignment="1">
      <alignment horizontal="center" vertical="center" wrapText="1"/>
    </xf>
    <xf numFmtId="0" fontId="32" fillId="3" borderId="22" xfId="0" applyFont="1" applyFill="1" applyBorder="1"/>
    <xf numFmtId="0" fontId="14" fillId="3" borderId="0" xfId="1" applyFont="1" applyFill="1" applyBorder="1" applyAlignment="1">
      <alignment horizontal="left"/>
    </xf>
    <xf numFmtId="0" fontId="66" fillId="3" borderId="0" xfId="0" applyFont="1" applyFill="1"/>
    <xf numFmtId="3" fontId="0" fillId="0" borderId="0" xfId="0" applyNumberFormat="1"/>
    <xf numFmtId="0" fontId="62" fillId="3" borderId="0" xfId="0" applyFont="1" applyFill="1" applyAlignment="1">
      <alignment horizontal="center" vertical="center" wrapText="1"/>
    </xf>
    <xf numFmtId="1" fontId="10" fillId="3" borderId="0" xfId="0" applyNumberFormat="1" applyFont="1" applyFill="1" applyAlignment="1">
      <alignment horizontal="center" vertical="center" wrapText="1"/>
    </xf>
    <xf numFmtId="0" fontId="0" fillId="0" borderId="0" xfId="0" applyAlignment="1">
      <alignment horizontal="justify" vertical="top"/>
    </xf>
    <xf numFmtId="0" fontId="32" fillId="0" borderId="0" xfId="0" applyFont="1"/>
    <xf numFmtId="14" fontId="32" fillId="0" borderId="0" xfId="0" applyNumberFormat="1" applyFont="1"/>
    <xf numFmtId="164" fontId="0" fillId="6" borderId="1" xfId="0" applyNumberFormat="1" applyFill="1" applyBorder="1"/>
    <xf numFmtId="0" fontId="67" fillId="3" borderId="0" xfId="0" applyFont="1" applyFill="1"/>
    <xf numFmtId="0" fontId="32" fillId="7" borderId="0" xfId="0" applyFont="1" applyFill="1" applyAlignment="1">
      <alignment vertical="center"/>
    </xf>
    <xf numFmtId="0" fontId="0" fillId="7" borderId="1" xfId="0" applyFill="1" applyBorder="1" applyAlignment="1">
      <alignment vertical="center" wrapText="1"/>
    </xf>
    <xf numFmtId="0" fontId="68" fillId="2" borderId="1" xfId="0" applyFont="1" applyFill="1" applyBorder="1" applyAlignment="1">
      <alignment horizontal="center" vertical="center" wrapText="1"/>
    </xf>
    <xf numFmtId="22" fontId="0" fillId="3" borderId="0" xfId="0" applyNumberFormat="1" applyFill="1"/>
    <xf numFmtId="0" fontId="0" fillId="0" borderId="1" xfId="0" applyBorder="1" applyAlignment="1">
      <alignment horizontal="justify" vertical="center" wrapText="1"/>
    </xf>
    <xf numFmtId="0" fontId="0" fillId="0" borderId="0" xfId="0" applyAlignment="1">
      <alignment horizontal="justify" vertical="center" wrapText="1"/>
    </xf>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8" fillId="2" borderId="1"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justify" vertical="top" wrapText="1"/>
    </xf>
    <xf numFmtId="0" fontId="28" fillId="0" borderId="23" xfId="0" applyFont="1" applyBorder="1" applyAlignment="1">
      <alignment horizontal="justify"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0" fillId="0" borderId="0" xfId="0" applyNumberFormat="1" applyAlignment="1">
      <alignment vertical="center" wrapText="1"/>
    </xf>
    <xf numFmtId="0" fontId="66" fillId="0" borderId="0" xfId="0" applyFont="1" applyAlignment="1">
      <alignment vertical="center" wrapText="1"/>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472">
    <dxf>
      <fill>
        <patternFill>
          <bgColor rgb="FFFF0000"/>
        </patternFill>
      </fill>
    </dxf>
    <dxf>
      <alignment wrapText="1" indent="0"/>
    </dxf>
    <dxf>
      <alignment wrapText="1" indent="0"/>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font>
        <b val="0"/>
      </font>
    </dxf>
    <dxf>
      <font>
        <b val="0"/>
      </font>
    </dxf>
    <dxf>
      <font>
        <b val="0"/>
      </font>
    </dxf>
    <dxf>
      <font>
        <b val="0"/>
      </font>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65" formatCode="dd/mm/yyyy;@"/>
    </dxf>
    <dxf>
      <numFmt numFmtId="165" formatCode="dd/mm/yyyy;@"/>
    </dxf>
    <dxf>
      <numFmt numFmtId="165" formatCode="dd/mm/yyyy;@"/>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b val="0"/>
      </font>
    </dxf>
    <dxf>
      <font>
        <b val="0"/>
      </font>
    </dxf>
    <dxf>
      <font>
        <b val="0"/>
      </font>
    </dxf>
    <dxf>
      <font>
        <b val="0"/>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65" formatCode="dd/mm/yyyy;@"/>
    </dxf>
    <dxf>
      <numFmt numFmtId="165" formatCode="dd/mm/yyyy;@"/>
    </dxf>
    <dxf>
      <numFmt numFmtId="165" formatCode="dd/mm/yyyy;@"/>
    </dxf>
    <dxf>
      <alignment wrapText="1" indent="0"/>
    </dxf>
    <dxf>
      <alignment wrapText="1" indent="0"/>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65" formatCode="dd/mm/yyyy;@"/>
    </dxf>
    <dxf>
      <numFmt numFmtId="165" formatCode="dd/mm/yyyy;@"/>
    </dxf>
    <dxf>
      <numFmt numFmtId="165" formatCode="dd/mm/yyyy;@"/>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65" formatCode="dd/mm/yyyy;@"/>
    </dxf>
    <dxf>
      <numFmt numFmtId="165" formatCode="dd/mm/yyyy;@"/>
    </dxf>
    <dxf>
      <numFmt numFmtId="165" formatCode="dd/mm/yyyy;@"/>
    </dxf>
    <dxf>
      <alignment wrapText="1" indent="0"/>
    </dxf>
    <dxf>
      <alignment wrapText="1" indent="0"/>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font>
        <b val="0"/>
      </font>
    </dxf>
    <dxf>
      <font>
        <b val="0"/>
      </font>
    </dxf>
    <dxf>
      <font>
        <b val="0"/>
      </font>
    </dxf>
    <dxf>
      <font>
        <b val="0"/>
      </font>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fill>
        <patternFill patternType="solid">
          <fgColor indexed="64"/>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471"/>
      <tableStyleElement type="firstRowStripe" dxfId="470"/>
      <tableStyleElement type="secondRowStripe" dxfId="469"/>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Comentario!$C$30:$G$30</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Comentario!$C$31:$G$31</c:f>
              <c:numCache>
                <c:formatCode>General</c:formatCode>
                <c:ptCount val="5"/>
                <c:pt idx="0">
                  <c:v>2</c:v>
                </c:pt>
                <c:pt idx="1">
                  <c:v>1</c:v>
                </c:pt>
                <c:pt idx="2">
                  <c:v>1</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Febrero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febrero de 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3155854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66729" y="2721920"/>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Febrero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Febrero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31</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144282</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68407"/>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Febrero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720.670945138889" createdVersion="8" refreshedVersion="8" minRefreshableVersion="3" recordCount="2" xr:uid="{DC982DFA-2D3F-4E7A-8973-21BA28954A3E}">
  <cacheSource type="worksheet">
    <worksheetSource ref="B19:I21" sheet="base Solicitudes de Información"/>
  </cacheSource>
  <cacheFields count="8">
    <cacheField name="Número petición_x000a_Numero de registro en el Sistema" numFmtId="0">
      <sharedItems containsSemiMixedTypes="0" containsString="0" containsNumber="1" containsInteger="1" minValue="510072025" maxValue="757062025"/>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4">
        <s v="Solucionado - Por asignacion"/>
        <s v="Solucionado - Por traslado"/>
        <s v="Solucionado por asignar - Trasladar" u="1"/>
        <s v="Cerrado - Por no competencia" u="1"/>
      </sharedItems>
    </cacheField>
    <cacheField name="Asunto _x000a_Resumen de la solicitud realizada por el ciudadano o resumida por el funcionario" numFmtId="0">
      <sharedItems longText="1"/>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720.670945717589" createdVersion="8" refreshedVersion="8" minRefreshableVersion="3" recordCount="2" xr:uid="{CFA22173-9D49-42E9-9163-95CA6A3D7647}">
  <cacheSource type="worksheet">
    <worksheetSource name="Tabla18"/>
  </cacheSource>
  <cacheFields count="102">
    <cacheField name="Número petición" numFmtId="0">
      <sharedItems containsSemiMixedTypes="0" containsString="0" containsNumber="1" containsInteger="1" minValue="365482025" maxValue="5624192024" count="62">
        <n v="510072025"/>
        <n v="757062025"/>
        <n v="365482025" u="1"/>
        <n v="454262025" u="1"/>
        <n v="5431082024" u="1"/>
        <n v="5490972024" u="1"/>
        <n v="5624192024" u="1"/>
        <n v="4979702024" u="1"/>
        <n v="4980002024" u="1"/>
        <n v="5021912024" u="1"/>
        <n v="4368652024" u="1"/>
        <n v="4609262024" u="1"/>
        <n v="4660172024" u="1"/>
        <n v="4379102024" u="1"/>
        <n v="3622632024" u="1"/>
        <n v="3623242024" u="1"/>
        <n v="3638752024" u="1"/>
        <n v="3726532024" u="1"/>
        <n v="3912632024" u="1"/>
        <n v="3381792024" u="1"/>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8">
        <s v="Solucionado - Por asignacion"/>
        <s v="Solucionado - Por traslado"/>
        <s v="Solucionado por asignar - Trasladar" u="1"/>
        <m u="1"/>
        <s v="Cerrado - Por no competencia" u="1"/>
        <s v="Solucionado - Por respuesta definitiva" u="1"/>
        <s v="Cancelado - Por no peticion" u="1"/>
        <s v="Por aclarar - por solicitud aclaracion"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4" maxValue="4"/>
    </cacheField>
    <cacheField name="Longitud de los hechos" numFmtId="0">
      <sharedItems containsString="0" containsBlank="1" containsNumber="1" containsInteger="1" minValue="-741179392" maxValue="-741179392"/>
    </cacheField>
    <cacheField name="Latitud de los hechos" numFmtId="0">
      <sharedItems containsString="0" containsBlank="1" containsNumber="1" containsInteger="1" minValue="47153152" maxValue="47153152"/>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5-02-18T00:00:00" count="46">
        <d v="2025-02-04T00:00:00"/>
        <d v="2025-02-17T00:00:00"/>
        <d v="2025-01-27T00:00:00" u="1"/>
        <d v="2025-01-31T00:00:00" u="1"/>
        <d v="2024-12-04T00:00:00" u="1"/>
        <d v="2024-12-08T00:00:00" u="1"/>
        <d v="2024-12-16T00:00:00" u="1"/>
        <d v="2024-11-06T00:00:00" u="1"/>
        <d v="2024-11-08T00:00:00" u="1"/>
        <d v="2024-09-27T00:00:00" u="1"/>
        <d v="2024-10-11T00:00:00" u="1"/>
        <d v="2024-10-16T00:00:00" u="1"/>
        <d v="2024-09-29T00:00:00" u="1"/>
        <d v="2024-08-01T00:00:00" u="1"/>
        <d v="2024-08-02T00:00:00" u="1"/>
        <d v="2024-08-11T00:00:00" u="1"/>
        <d v="2024-08-26T00:00:00" u="1"/>
        <d v="2024-07-14T00:00:00" u="1"/>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5-02-05T00:00:00" maxDate="2025-02-19T00:00:00"/>
    </cacheField>
    <cacheField name="Fecha asignación" numFmtId="14">
      <sharedItems containsSemiMixedTypes="0" containsNonDate="0" containsDate="1" containsString="0" minDate="2023-08-01T09:54:51" maxDate="2025-02-17T16:32:23" count="54">
        <d v="2025-02-04T11:21:15"/>
        <d v="2025-02-17T16:32:23"/>
        <d v="2025-01-27T15:07:13" u="1"/>
        <d v="2025-01-31T12:16:17" u="1"/>
        <d v="2024-12-04T12:29:10" u="1"/>
        <d v="2024-12-08T17:21:16" u="1"/>
        <d v="2024-12-17T08:37:43" u="1"/>
        <d v="2024-11-06T11:30:14" u="1"/>
        <d v="2024-11-06T12:26:48" u="1"/>
        <d v="2024-11-21T15:30:31" u="1"/>
        <d v="2024-10-01T11:48:15" u="1"/>
        <d v="2024-10-11T17:14:01" u="1"/>
        <d v="2024-10-16T18:04:03" u="1"/>
        <d v="2024-09-29T00:00:00" u="1"/>
        <d v="2024-08-13T17:13:31" u="1"/>
        <d v="2024-08-01T11:40:11" u="1"/>
        <d v="2024-08-02T11:37:36" u="1"/>
        <d v="2024-08-11T12:47:30" u="1"/>
        <d v="2024-08-28T09:13:12" u="1"/>
        <d v="2024-07-15T00:00:00" u="1"/>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5-02-05T00:00:00" maxDate="2025-02-19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5-02-04T00:00:00" maxDate="2025-02-18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5-02-18T23:59:59" maxDate="2025-03-03T23:59:59"/>
    </cacheField>
    <cacheField name="Días para el vencimiento" numFmtId="0">
      <sharedItems containsSemiMixedTypes="0" containsString="0" containsNumber="1" containsInteger="1" minValue="9" maxValue="10"/>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8-01T11:08:14" maxDate="2025-02-18T07:52:41" count="52">
        <d v="2025-02-04T14:35:40"/>
        <d v="2025-02-18T07:52:41"/>
        <d v="2025-01-31T13:56:35" u="1"/>
        <d v="2024-12-04T13:23:30" u="1"/>
        <d v="2024-12-09T08:39:41" u="1"/>
        <d v="2024-12-17T08:45:36" u="1"/>
        <d v="2024-11-06T14:37:31" u="1"/>
        <d v="2024-11-06T15:14:41" u="1"/>
        <d v="2024-11-22T06:33:39" u="1"/>
        <d v="2024-10-01T15:50:14" u="1"/>
        <d v="2024-10-15T06:49:57" u="1"/>
        <d v="2024-10-17T06:31:33" u="1"/>
        <d v="2024-09-30T08:41:32" u="1"/>
        <d v="2024-08-13T17:52:14" u="1"/>
        <d v="2024-08-01T13:48:46" u="1"/>
        <d v="2024-08-02T12:32:57" u="1"/>
        <d v="2024-08-12T06:05:47" u="1"/>
        <d v="2024-08-28T13:41:36" u="1"/>
        <d v="2024-07-16T00:00:00" u="1"/>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Date="1" containsBlank="1" containsMixedTypes="1" minDate="2023-08-01T16:28:29" maxDate="2025-02-18T16:19:39" count="41">
        <d v="2025-02-18T16:19:39"/>
        <s v=" "/>
        <d v="2025-01-31T15:21:01" u="1"/>
        <m u="1"/>
        <d v="2024-12-04T15:20:20" u="1"/>
        <d v="2024-12-27T15:16:14" u="1"/>
        <d v="2024-11-13T16:51:13" u="1"/>
        <d v="2024-11-18T10:15:52" u="1"/>
        <d v="2024-10-02T15:59:39" u="1"/>
        <d v="2024-10-28T17:45:26" u="1"/>
        <d v="2024-10-17T15:53:33" u="1"/>
        <d v="2024-08-14T15:03:37" u="1"/>
        <d v="2024-08-14T15:00:35" u="1"/>
        <d v="2024-08-14T13:57:35" u="1"/>
        <d v="2024-08-12T11:36:37" u="1"/>
        <d v="2024-07-16T00:00:00" u="1"/>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5">
        <n v="1"/>
        <n v="4" u="1"/>
        <n v="9" u="1"/>
        <n v="6" u="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5-02-06T00:00:00" maxDate="2025-02-20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50" longText="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37625167" maxValue="37625167"/>
    </cacheField>
    <cacheField name="Condición del ciudadano" numFmtId="0">
      <sharedItems containsBlank="1"/>
    </cacheField>
    <cacheField name="Correo electrónico peticionario" numFmtId="0">
      <sharedItems containsBlank="1"/>
    </cacheField>
    <cacheField name="Teléfono fijo peticionario" numFmtId="0">
      <sharedItems containsNonDate="0" containsString="0" containsBlank="1"/>
    </cacheField>
    <cacheField name="Celular peticionario" numFmtId="0">
      <sharedItems containsNonDate="0" containsString="0" containsBlank="1"/>
    </cacheField>
    <cacheField name="Dirección residencia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Notificación física" numFmtId="0">
      <sharedItems/>
    </cacheField>
    <cacheField name="Notificación electrónica" numFmtId="0">
      <sharedItems/>
    </cacheField>
    <cacheField name="Entidad que recibe" numFmtId="0">
      <sharedItems containsBlank="1" count="12">
        <m/>
        <s v="IDRD"/>
        <s v="SECRETARIA DE PLANEACION" u="1"/>
        <s v="SECRETARIA DE GOBIERNO" u="1"/>
        <s v="CATASTRO" u="1"/>
        <s v="IDU" u="1"/>
        <s v="SECRETARIA DE CULTURA" u="1"/>
        <s v="SECRETARIA DE AMBIENTE" u="1"/>
        <s v="SECRETARIA MOVILIDAD" u="1"/>
        <s v="IDIGER" u="1"/>
        <s v="SECRETARIA DE DESARROLLO ECONOMICO" u="1"/>
        <s v="IDARTES - INSTITUTO DE LAS ARTES" u="1"/>
      </sharedItems>
    </cacheField>
    <cacheField name="Entidad que traslada" numFmtId="0">
      <sharedItems containsBlank="1" count="2">
        <m/>
        <s v="DEFENSORIA DEL ESPACIO PUBLICO"/>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720.670946412036"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n v="510072025"/>
    <s v="Olga Lucia Mesa Moreno"/>
    <s v="WEB"/>
    <s v="SOLICITUD DE ACCESO A LA INFORMACION"/>
    <x v="0"/>
    <s v="BUENA TARDE  DE MANERA CORDIAL  SOLICITO SE ME INFORME LO SIGUIENTE   1. EL PRESUPUESTO DE GASTOS EJECUTADO DURANTE EL ANO 2024  DESGLOSADO POR PARTIDAS O CATEGORIAS DE GASTO  INCLUYENDO LOS MONTOS ASIGNADOS Y EJECUTADOS.  2. LA PROYECCION DEL PRESUPUESTO DE GASTOS PARA EL ANO 2025  ESPECIFICANDO LOS RUBROS ESTIMADOS.  3. SE ME INFORMEN LOS DATOS DE LOS FUNCIONARIOS FRENTE A LOS CUALES  ENTRE LOS ANOS 2023 Y 2024  CURSARON INVESTIGACIONES DE CARACTER DISCIPLINARIO.  SOLICITO SE ME REMITA LA INFORMACION EN FORMATO EXCEL.  GRACIAS"/>
    <n v="1"/>
    <s v="GESTIONADO"/>
  </r>
  <r>
    <n v="757062025"/>
    <s v="Olga Lucia Mesa Moreno"/>
    <s v="WEB"/>
    <s v="SOLICITUD DE ACCESO A LA INFORMACION"/>
    <x v="1"/>
    <s v="COMO RESIDENTE DE LA ZONA  SOLICITO INFORMACION SOBRE QUE IMPLICA PARA UNA COMUNIDAD ADOPTAR UN PARQUE   QUE RESPONSABILIDADES SE ADQUIEREN  QUE COMPROMISOS  LEGALMENTE QUE RESPONSABILIDAD SE ADQUIERE FRENTE ALGUN SUCESO QUE TENGA LUGAR EN EL PARQUE (ACCIDENTES  HURTOS  CAIDAS DE ARBOLES)  FINANCIERAMENTE QUE RESPONSABILIDAD SE ADQUIERE  ES OBLIGATORIO NOMBRAR UN ADMINISTRADOR  A CARGO DE QUIEN ESTARA EL MANTENIMIENTO DEL PARQUE EN ACTIVIDADES COMO PODA DE PASTO Y ARBOLES  MANTENIMIENTO DE ESPACIOS DEPORTIVOS  MANTENIMIENTO DE ZONAS RECREATIVAS  EN GENERAL AGRADEZCO INFORMAR QUE RESPONSABILIDADES  OBLIGACIONES Y BENEFICIOS TIENE EL ADOPTAR UN PARQUE"/>
    <n v="1"/>
    <s v="GESTION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x v="0"/>
    <s v="GOBIERNO"/>
    <s v="ENTIDADES DISTRITALES"/>
    <s v="DEFENSORIA DEL ESPACIO PUBLICO"/>
    <s v="Oficina de Atencion a la Ciudadania | Puede Consolidar | Trasladar Entidades"/>
    <s v="AREA DE ATENCION A LA CIUDADANIA"/>
    <m/>
    <s v="ESPACIO PUBLICO"/>
    <s v="GESTION FINANCIERA"/>
    <s v="PRESUPUESTO DE LA ENTIDAD"/>
    <s v="Olga Lucia Mesa Moreno"/>
    <s v="Activo"/>
    <m/>
    <s v="WEB"/>
    <s v="SOLICITUD DE ACCESO A LA INFORMACION"/>
    <s v="Registro - con preclasificacion"/>
    <x v="0"/>
    <s v="Solucionado - Por asignacion"/>
    <s v="BUENA TARDE  DE MANERA CORDIAL  SOLICITO SE ME INFORME LO SIGUIENTE   1. EL PRESUPUESTO DE GASTOS EJECUTADO DURANTE EL ANO 2024  DESGLOSADO POR PARTIDAS O CATEGORIAS DE GASTO  INCLUYENDO LOS MONTOS ASIGNADOS Y EJECUTADOS.  2. LA PROYECCION DEL PRESUPUESTO DE GASTOS PARA EL ANO 2025  ESPECIFICANDO LOS RUBROS ESTIMADOS.  3. SE ME INFORMEN LOS DATOS DE LOS FUNCIONARIOS FRENTE A LOS CUALES  ENTRE LOS ANOS 2023 Y 2024  CURSARON INVESTIGACIONES DE CARACTER DISCIPLINARIO.  SOLICITO SE ME REMITA LA INFORMACION EN FORMATO EXCEL.  GRACIAS"/>
    <s v="SOPORTE"/>
    <m/>
    <s v="false"/>
    <s v="false"/>
    <s v="false"/>
    <m/>
    <m/>
    <s v="false"/>
    <m/>
    <m/>
    <m/>
    <m/>
    <m/>
    <m/>
    <n v="-741179392"/>
    <n v="47153152"/>
    <m/>
    <m/>
    <x v="0"/>
    <d v="2025-02-05T00:00:00"/>
    <x v="0"/>
    <d v="2025-02-05T00:00:00"/>
    <m/>
    <d v="2025-02-04T00:00:00"/>
    <s v=" "/>
    <s v=" "/>
    <s v=" "/>
    <s v=" "/>
    <s v=" "/>
    <d v="2025-02-18T23:59:59"/>
    <n v="10"/>
    <m/>
    <s v=" "/>
    <x v="0"/>
    <x v="0"/>
    <x v="0"/>
    <n v="0"/>
    <s v="Registro para atencion"/>
    <s v="Funcionario"/>
    <d v="2025-02-06T00:00:00"/>
    <n v="2"/>
    <n v="0"/>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0"/>
    <s v="Natural"/>
    <s v="Natural"/>
    <s v="Peticionario Identificado"/>
    <s v="omesa32"/>
    <s v="En nombre propio"/>
    <s v="Cedula de ciudadania"/>
    <s v="Esmeralda  Campos "/>
    <n v="37625167"/>
    <s v="Periodistas en ejercicio de su actividad"/>
    <s v="campos.esmeralda1@outlook.com"/>
    <m/>
    <m/>
    <m/>
    <m/>
    <m/>
    <m/>
    <m/>
    <s v="false"/>
    <s v="true"/>
    <x v="0"/>
    <x v="0"/>
    <n v="1"/>
    <s v="Registrada"/>
    <s v="Por el ciudadano"/>
    <m/>
    <s v="PERIODO ACTUAL"/>
    <s v="Gestion oportuna (DTL)"/>
    <m/>
    <m/>
    <s v="GESTIONADOS"/>
    <x v="0"/>
    <m/>
    <m/>
    <m/>
    <m/>
    <m/>
    <m/>
    <m/>
    <m/>
  </r>
  <r>
    <x v="1"/>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En tramite - Por traslado"/>
    <x v="1"/>
    <s v="Solucionado - Por traslado"/>
    <s v="COMO RESIDENTE DE LA ZONA  SOLICITO INFORMACION SOBRE QUE IMPLICA PARA UNA COMUNIDAD ADOPTAR UN PARQUE   QUE RESPONSABILIDADES SE ADQUIEREN  QUE COMPROMISOS  LEGALMENTE QUE RESPONSABILIDAD SE ADQUIERE FRENTE ALGUN SUCESO QUE TENGA LUGAR EN EL PARQUE (ACCIDENTES  HURTOS  CAIDAS DE ARBOLES)  FINANCIERAMENTE QUE RESPONSABILIDAD SE ADQUIERE  ES OBLIGATORIO NOMBRAR UN ADMINISTRADOR  A CARGO DE QUIEN ESTARA EL MANTENIMIENTO DEL PARQUE EN ACTIVIDADES COMO PODA DE PASTO Y ARBOLES  MANTENIMIENTO DE ESPACIOS DEPORTIVOS  MANTENIMIENTO DE ZONAS RECREATIVAS  EN GENERAL AGRADEZCO INFORMAR QUE RESPONSABILIDADES  OBLIGACIONES Y BENEFICIOS TIENE EL ADOPTAR UN PARQUE"/>
    <s v="ESTRATEGICO"/>
    <m/>
    <s v="false"/>
    <s v="false"/>
    <s v="false"/>
    <m/>
    <m/>
    <s v="false"/>
    <m/>
    <m/>
    <s v="01 - USAQUEN"/>
    <s v="13 - LOS CEDROS"/>
    <s v="CEDRO SALAZAR"/>
    <n v="4"/>
    <m/>
    <m/>
    <m/>
    <m/>
    <x v="1"/>
    <d v="2025-02-18T00:00:00"/>
    <x v="1"/>
    <d v="2025-02-18T00:00:00"/>
    <m/>
    <d v="2025-02-17T00:00:00"/>
    <s v=" "/>
    <s v=" "/>
    <s v=" "/>
    <s v=" "/>
    <s v=" "/>
    <d v="2025-03-03T23:59:59"/>
    <n v="9"/>
    <m/>
    <s v=" "/>
    <x v="1"/>
    <x v="1"/>
    <x v="0"/>
    <n v="0"/>
    <s v="Registro para atencion"/>
    <s v="Funcionario"/>
    <d v="2025-02-19T00:00:00"/>
    <n v="2"/>
    <n v="0"/>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m/>
    <m/>
    <s v="Anonimo"/>
    <s v="omesa32"/>
    <s v="En nombre propio"/>
    <m/>
    <s v="ANONIMO"/>
    <m/>
    <m/>
    <m/>
    <m/>
    <m/>
    <m/>
    <m/>
    <m/>
    <m/>
    <m/>
    <s v="false"/>
    <s v="false"/>
    <x v="1"/>
    <x v="1"/>
    <n v="1"/>
    <s v="Recibida"/>
    <s v="Por el ciudadano"/>
    <m/>
    <s v="PERIODO ACTUAL"/>
    <s v="Gestion oportuna (DTL)"/>
    <m/>
    <s v="0-3."/>
    <s v="GESTIONADOS"/>
    <x v="0"/>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484"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6" firstHeaderRow="1" firstDataRow="1" firstDataCol="7"/>
  <pivotFields count="102">
    <pivotField axis="axisRow" compact="0" outline="0" showAll="0" defaultSubtotal="0">
      <items count="62">
        <item m="1" x="53"/>
        <item m="1" x="56"/>
        <item m="1" x="60"/>
        <item m="1" x="58"/>
        <item m="1" x="59"/>
        <item m="1" x="55"/>
        <item m="1" x="54"/>
        <item m="1" x="57"/>
        <item m="1" x="61"/>
        <item m="1" x="44"/>
        <item m="1" x="45"/>
        <item m="1" x="46"/>
        <item m="1" x="47"/>
        <item m="1" x="48"/>
        <item m="1" x="49"/>
        <item m="1" x="50"/>
        <item m="1" x="51"/>
        <item m="1" x="52"/>
        <item m="1" x="34"/>
        <item m="1" x="35"/>
        <item m="1" x="36"/>
        <item m="1" x="37"/>
        <item m="1" x="38"/>
        <item m="1" x="39"/>
        <item m="1" x="40"/>
        <item m="1" x="41"/>
        <item m="1" x="42"/>
        <item m="1" x="43"/>
        <item m="1" x="33"/>
        <item m="1" x="26"/>
        <item m="1" x="27"/>
        <item m="1" x="28"/>
        <item m="1" x="29"/>
        <item m="1" x="30"/>
        <item m="1" x="31"/>
        <item m="1" x="32"/>
        <item m="1" x="24"/>
        <item m="1" x="25"/>
        <item m="1" x="22"/>
        <item m="1" x="23"/>
        <item m="1" x="21"/>
        <item m="1" x="20"/>
        <item m="1" x="19"/>
        <item m="1" x="14"/>
        <item m="1" x="15"/>
        <item m="1" x="16"/>
        <item m="1" x="17"/>
        <item m="1" x="18"/>
        <item m="1" x="13"/>
        <item m="1" x="10"/>
        <item m="1" x="11"/>
        <item m="1" x="12"/>
        <item m="1" x="7"/>
        <item m="1" x="8"/>
        <item m="1" x="9"/>
        <item m="1" x="4"/>
        <item m="1" x="5"/>
        <item m="1" x="6"/>
        <item m="1" x="2"/>
        <item m="1"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6">
        <item m="1" x="41"/>
        <item m="1" x="40"/>
        <item m="1" x="42"/>
        <item m="1" x="39"/>
        <item m="1" x="43"/>
        <item m="1" x="45"/>
        <item m="1" x="44"/>
        <item m="1" x="34"/>
        <item m="1" x="35"/>
        <item m="1" x="36"/>
        <item m="1" x="37"/>
        <item m="1" x="38"/>
        <item m="1" x="29"/>
        <item m="1" x="30"/>
        <item m="1" x="31"/>
        <item m="1" x="32"/>
        <item m="1" x="33"/>
        <item m="1" x="28"/>
        <item m="1" x="24"/>
        <item m="1" x="25"/>
        <item m="1" x="26"/>
        <item m="1" x="27"/>
        <item m="1" x="22"/>
        <item m="1" x="23"/>
        <item m="1" x="20"/>
        <item m="1" x="21"/>
        <item m="1" x="19"/>
        <item m="1" x="18"/>
        <item m="1" x="17"/>
        <item m="1" x="13"/>
        <item m="1" x="14"/>
        <item m="1" x="15"/>
        <item m="1" x="16"/>
        <item m="1" x="12"/>
        <item m="1" x="9"/>
        <item m="1" x="10"/>
        <item m="1" x="11"/>
        <item m="1" x="7"/>
        <item m="1" x="8"/>
        <item m="1" x="4"/>
        <item m="1" x="5"/>
        <item m="1" x="6"/>
        <item m="1" x="2"/>
        <item m="1" x="3"/>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4">
        <item m="1" x="45"/>
        <item m="1" x="51"/>
        <item m="1" x="50"/>
        <item m="1" x="48"/>
        <item m="1" x="53"/>
        <item m="1" x="47"/>
        <item m="1" x="52"/>
        <item m="1" x="46"/>
        <item m="1" x="49"/>
        <item m="1" x="39"/>
        <item m="1" x="40"/>
        <item m="1" x="41"/>
        <item m="1" x="42"/>
        <item m="1" x="43"/>
        <item m="1" x="44"/>
        <item m="1" x="32"/>
        <item m="1" x="33"/>
        <item m="1" x="34"/>
        <item m="1" x="35"/>
        <item m="1" x="36"/>
        <item m="1" x="37"/>
        <item m="1" x="38"/>
        <item m="1" x="31"/>
        <item m="1" x="27"/>
        <item m="1" x="28"/>
        <item m="1" x="29"/>
        <item m="1" x="30"/>
        <item m="1" x="25"/>
        <item m="1" x="26"/>
        <item m="1" x="23"/>
        <item m="1" x="24"/>
        <item m="1" x="22"/>
        <item m="1" x="20"/>
        <item m="1" x="21"/>
        <item m="1" x="19"/>
        <item m="1" x="14"/>
        <item m="1" x="15"/>
        <item m="1" x="16"/>
        <item m="1" x="17"/>
        <item m="1" x="18"/>
        <item m="1" x="13"/>
        <item m="1" x="10"/>
        <item m="1" x="11"/>
        <item m="1" x="12"/>
        <item m="1" x="7"/>
        <item m="1" x="8"/>
        <item m="1" x="9"/>
        <item m="1" x="4"/>
        <item m="1" x="5"/>
        <item m="1" x="6"/>
        <item m="1" x="2"/>
        <item m="1" x="3"/>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2">
        <item m="1" x="44"/>
        <item m="1" x="50"/>
        <item m="1" x="46"/>
        <item m="1" x="47"/>
        <item m="1" x="49"/>
        <item m="1" x="43"/>
        <item m="1" x="51"/>
        <item m="1" x="48"/>
        <item m="1" x="45"/>
        <item m="1" x="38"/>
        <item m="1" x="39"/>
        <item m="1" x="40"/>
        <item m="1" x="41"/>
        <item m="1" x="42"/>
        <item m="1" x="31"/>
        <item m="1" x="32"/>
        <item m="1" x="33"/>
        <item m="1" x="34"/>
        <item m="1" x="35"/>
        <item m="1" x="36"/>
        <item m="1" x="37"/>
        <item m="1" x="30"/>
        <item m="1" x="25"/>
        <item m="1" x="26"/>
        <item m="1" x="27"/>
        <item m="1" x="28"/>
        <item m="1" x="29"/>
        <item m="1" x="23"/>
        <item m="1" x="24"/>
        <item m="1" x="21"/>
        <item m="1" x="22"/>
        <item m="1" x="19"/>
        <item m="1" x="20"/>
        <item m="1" x="18"/>
        <item m="1" x="13"/>
        <item m="1" x="14"/>
        <item m="1" x="15"/>
        <item m="1" x="16"/>
        <item m="1" x="17"/>
        <item m="1" x="12"/>
        <item m="1" x="9"/>
        <item m="1" x="10"/>
        <item m="1" x="11"/>
        <item m="1" x="6"/>
        <item m="1" x="7"/>
        <item m="1" x="8"/>
        <item m="1" x="3"/>
        <item m="1" x="4"/>
        <item m="1" x="5"/>
        <item m="1" x="2"/>
        <item x="0"/>
        <item x="1"/>
      </items>
      <extLst>
        <ext xmlns:x14="http://schemas.microsoft.com/office/spreadsheetml/2009/9/main" uri="{2946ED86-A175-432a-8AC1-64E0C546D7DE}">
          <x14:pivotField fillDownLabels="1"/>
        </ext>
      </extLst>
    </pivotField>
    <pivotField axis="axisRow" compact="0" outline="0" showAll="0" defaultSubtotal="0">
      <items count="41">
        <item m="1" x="35"/>
        <item m="1" x="40"/>
        <item m="1" x="39"/>
        <item m="1" x="37"/>
        <item m="1" x="34"/>
        <item m="1" x="38"/>
        <item m="1" x="36"/>
        <item m="1" x="29"/>
        <item m="1" x="30"/>
        <item m="1" x="31"/>
        <item m="1" x="32"/>
        <item m="1" x="33"/>
        <item m="1" x="24"/>
        <item m="1" x="25"/>
        <item m="1" x="26"/>
        <item m="1" x="27"/>
        <item m="1" x="28"/>
        <item m="1" x="22"/>
        <item m="1" x="23"/>
        <item m="1" x="20"/>
        <item m="1" x="21"/>
        <item m="1" x="18"/>
        <item m="1" x="19"/>
        <item m="1" x="16"/>
        <item m="1" x="17"/>
        <item m="1" x="15"/>
        <item m="1" x="11"/>
        <item m="1" x="12"/>
        <item m="1" x="13"/>
        <item m="1" x="14"/>
        <item m="1" x="8"/>
        <item m="1" x="9"/>
        <item m="1" x="10"/>
        <item m="1" x="6"/>
        <item m="1" x="7"/>
        <item n=" 2024/12/04" x="1"/>
        <item m="1" x="3"/>
        <item m="1" x="4"/>
        <item m="1" x="5"/>
        <item m="1" x="2"/>
        <item x="0"/>
      </items>
      <extLst>
        <ext xmlns:x14="http://schemas.microsoft.com/office/spreadsheetml/2009/9/main" uri="{2946ED86-A175-432a-8AC1-64E0C546D7DE}">
          <x14:pivotField fillDownLabels="1"/>
        </ext>
      </extLst>
    </pivotField>
    <pivotField axis="axisRow" compact="0" outline="0" showAll="0" defaultSubtotal="0">
      <items count="5">
        <item x="0"/>
        <item m="1" x="4"/>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2">
    <i>
      <x v="60"/>
      <x v="44"/>
      <x v="50"/>
      <x/>
      <x v="52"/>
      <x v="40"/>
      <x/>
    </i>
    <i>
      <x v="61"/>
      <x v="45"/>
      <x v="51"/>
      <x/>
      <x v="53"/>
      <x v="35"/>
      <x/>
    </i>
  </rowItems>
  <colItems count="1">
    <i/>
  </colItems>
  <formats count="25">
    <format dxfId="36">
      <pivotArea field="53" type="button" dataOnly="0" labelOnly="1" outline="0" axis="axisRow" fieldPosition="5"/>
    </format>
    <format dxfId="37">
      <pivotArea type="all" dataOnly="0" outline="0" fieldPosition="0"/>
    </format>
    <format dxfId="38">
      <pivotArea field="0" type="button" dataOnly="0" labelOnly="1" outline="0" axis="axisRow" fieldPosition="0"/>
    </format>
    <format dxfId="39">
      <pivotArea field="37" type="button" dataOnly="0" labelOnly="1" outline="0" axis="axisRow" fieldPosition="1"/>
    </format>
    <format dxfId="40">
      <pivotArea field="52" type="button" dataOnly="0" labelOnly="1" outline="0" axis="axisRow" fieldPosition="2"/>
    </format>
    <format dxfId="41">
      <pivotArea field="93" type="button" dataOnly="0" labelOnly="1" outline="0" axis="axisRow" fieldPosition="3"/>
    </format>
    <format dxfId="42">
      <pivotArea field="39" type="button" dataOnly="0" labelOnly="1" outline="0" axis="axisRow" fieldPosition="4"/>
    </format>
    <format dxfId="43">
      <pivotArea field="53" type="button" dataOnly="0" labelOnly="1" outline="0" axis="axisRow" fieldPosition="5"/>
    </format>
    <format dxfId="44">
      <pivotArea field="54" type="button" dataOnly="0" labelOnly="1" outline="0" axis="axisRow" fieldPosition="6"/>
    </format>
    <format dxfId="45">
      <pivotArea dataOnly="0" labelOnly="1" outline="0" fieldPosition="0">
        <references count="1">
          <reference field="0" count="0"/>
        </references>
      </pivotArea>
    </format>
    <format dxfId="46">
      <pivotArea field="53" type="button" dataOnly="0" labelOnly="1" outline="0" axis="axisRow" fieldPosition="5"/>
    </format>
    <format dxfId="47">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48">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49">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50">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51">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52">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53">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 dxfId="54">
      <pivotArea dataOnly="0" labelOnly="1" outline="0" fieldPosition="0">
        <references count="6">
          <reference field="0" count="1" selected="0">
            <x v="49"/>
          </reference>
          <reference field="37" count="1" selected="0">
            <x v="34"/>
          </reference>
          <reference field="39" count="1" selected="0">
            <x v="41"/>
          </reference>
          <reference field="52" count="1" selected="0">
            <x v="40"/>
          </reference>
          <reference field="53" count="1">
            <x v="30"/>
          </reference>
          <reference field="93" count="0" selected="0"/>
        </references>
      </pivotArea>
    </format>
    <format dxfId="55">
      <pivotArea dataOnly="0" labelOnly="1" outline="0" fieldPosition="0">
        <references count="6">
          <reference field="0" count="1" selected="0">
            <x v="50"/>
          </reference>
          <reference field="37" count="1" selected="0">
            <x v="35"/>
          </reference>
          <reference field="39" count="1" selected="0">
            <x v="42"/>
          </reference>
          <reference field="52" count="1" selected="0">
            <x v="41"/>
          </reference>
          <reference field="53" count="1">
            <x v="31"/>
          </reference>
          <reference field="93" count="0" selected="0"/>
        </references>
      </pivotArea>
    </format>
    <format dxfId="56">
      <pivotArea dataOnly="0" labelOnly="1" outline="0" fieldPosition="0">
        <references count="6">
          <reference field="0" count="1" selected="0">
            <x v="51"/>
          </reference>
          <reference field="37" count="1" selected="0">
            <x v="36"/>
          </reference>
          <reference field="39" count="1" selected="0">
            <x v="43"/>
          </reference>
          <reference field="52" count="1" selected="0">
            <x v="42"/>
          </reference>
          <reference field="53" count="1">
            <x v="32"/>
          </reference>
          <reference field="93" count="0" selected="0"/>
        </references>
      </pivotArea>
    </format>
    <format dxfId="57">
      <pivotArea dataOnly="0" labelOnly="1" outline="0" fieldPosition="0">
        <references count="6">
          <reference field="0" count="1" selected="0">
            <x v="54"/>
          </reference>
          <reference field="37" count="1" selected="0">
            <x v="38"/>
          </reference>
          <reference field="39" count="1" selected="0">
            <x v="46"/>
          </reference>
          <reference field="52" count="1" selected="0">
            <x v="45"/>
          </reference>
          <reference field="53" count="1">
            <x v="35"/>
          </reference>
          <reference field="93" count="1" selected="0">
            <x v="2"/>
          </reference>
        </references>
      </pivotArea>
    </format>
    <format dxfId="58">
      <pivotArea dataOnly="0" labelOnly="1" outline="0" fieldPosition="0">
        <references count="6">
          <reference field="0" count="1" selected="0">
            <x v="55"/>
          </reference>
          <reference field="37" count="1" selected="0">
            <x v="39"/>
          </reference>
          <reference field="39" count="1" selected="0">
            <x v="47"/>
          </reference>
          <reference field="52" count="1" selected="0">
            <x v="46"/>
          </reference>
          <reference field="53" count="1">
            <x v="37"/>
          </reference>
          <reference field="93" count="1" selected="0">
            <x v="0"/>
          </reference>
        </references>
      </pivotArea>
    </format>
    <format dxfId="59">
      <pivotArea dataOnly="0" labelOnly="1" outline="0" fieldPosition="0">
        <references count="6">
          <reference field="0" count="1" selected="0">
            <x v="56"/>
          </reference>
          <reference field="37" count="1" selected="0">
            <x v="40"/>
          </reference>
          <reference field="39" count="1" selected="0">
            <x v="48"/>
          </reference>
          <reference field="52" count="1" selected="0">
            <x v="47"/>
          </reference>
          <reference field="53" count="1">
            <x v="38"/>
          </reference>
          <reference field="93" count="1" selected="0">
            <x v="0"/>
          </reference>
        </references>
      </pivotArea>
    </format>
    <format dxfId="60">
      <pivotArea dataOnly="0" labelOnly="1" outline="0" fieldPosition="0">
        <references count="6">
          <reference field="0" count="1" selected="0">
            <x v="57"/>
          </reference>
          <reference field="37" count="1" selected="0">
            <x v="41"/>
          </reference>
          <reference field="39" count="1" selected="0">
            <x v="49"/>
          </reference>
          <reference field="52" count="1" selected="0">
            <x v="48"/>
          </reference>
          <reference field="53" count="1">
            <x v="35"/>
          </reference>
          <reference field="93"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484"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8" firstHeaderRow="1" firstDataRow="1" firstDataCol="10"/>
  <pivotFields count="102">
    <pivotField axis="axisRow" compact="0" outline="0" showAll="0" defaultSubtotal="0">
      <items count="62">
        <item m="1" x="53"/>
        <item m="1" x="56"/>
        <item m="1" x="60"/>
        <item m="1" x="58"/>
        <item m="1" x="59"/>
        <item m="1" x="55"/>
        <item m="1" x="54"/>
        <item m="1" x="57"/>
        <item m="1" x="61"/>
        <item m="1" x="44"/>
        <item m="1" x="45"/>
        <item m="1" x="46"/>
        <item m="1" x="47"/>
        <item m="1" x="48"/>
        <item m="1" x="49"/>
        <item m="1" x="50"/>
        <item m="1" x="51"/>
        <item m="1" x="52"/>
        <item m="1" x="34"/>
        <item m="1" x="35"/>
        <item m="1" x="36"/>
        <item m="1" x="37"/>
        <item m="1" x="38"/>
        <item m="1" x="39"/>
        <item m="1" x="40"/>
        <item m="1" x="41"/>
        <item m="1" x="42"/>
        <item m="1" x="43"/>
        <item m="1" x="33"/>
        <item m="1" x="26"/>
        <item m="1" x="27"/>
        <item m="1" x="28"/>
        <item m="1" x="29"/>
        <item m="1" x="30"/>
        <item m="1" x="31"/>
        <item m="1" x="32"/>
        <item m="1" x="24"/>
        <item m="1" x="25"/>
        <item m="1" x="22"/>
        <item m="1" x="23"/>
        <item m="1" x="21"/>
        <item m="1" x="20"/>
        <item m="1" x="19"/>
        <item m="1" x="14"/>
        <item m="1" x="15"/>
        <item m="1" x="16"/>
        <item m="1" x="17"/>
        <item m="1" x="18"/>
        <item m="1" x="13"/>
        <item m="1" x="10"/>
        <item m="1" x="11"/>
        <item m="1" x="12"/>
        <item m="1" x="7"/>
        <item m="1" x="8"/>
        <item m="1" x="9"/>
        <item m="1" x="4"/>
        <item m="1" x="5"/>
        <item m="1" x="6"/>
        <item m="1" x="2"/>
        <item m="1"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5"/>
        <item x="1"/>
        <item m="1" x="6"/>
        <item m="1" x="7"/>
        <item m="1" x="4"/>
        <item x="0"/>
        <item m="1" x="3"/>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46">
        <item m="1" x="41"/>
        <item m="1" x="40"/>
        <item m="1" x="42"/>
        <item m="1" x="39"/>
        <item m="1" x="43"/>
        <item m="1" x="45"/>
        <item m="1" x="44"/>
        <item m="1" x="34"/>
        <item m="1" x="35"/>
        <item m="1" x="36"/>
        <item m="1" x="37"/>
        <item m="1" x="38"/>
        <item m="1" x="29"/>
        <item m="1" x="30"/>
        <item m="1" x="31"/>
        <item m="1" x="32"/>
        <item m="1" x="33"/>
        <item m="1" x="28"/>
        <item m="1" x="24"/>
        <item m="1" x="25"/>
        <item m="1" x="26"/>
        <item m="1" x="27"/>
        <item m="1" x="22"/>
        <item m="1" x="23"/>
        <item m="1" x="20"/>
        <item m="1" x="21"/>
        <item m="1" x="19"/>
        <item m="1" x="18"/>
        <item m="1" x="17"/>
        <item m="1" x="13"/>
        <item m="1" x="14"/>
        <item m="1" x="15"/>
        <item m="1" x="16"/>
        <item m="1" x="12"/>
        <item m="1" x="9"/>
        <item m="1" x="10"/>
        <item m="1" x="11"/>
        <item m="1" x="7"/>
        <item m="1" x="8"/>
        <item m="1" x="4"/>
        <item m="1" x="5"/>
        <item m="1" x="6"/>
        <item m="1" x="2"/>
        <item m="1" x="3"/>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4">
        <item m="1" x="45"/>
        <item m="1" x="51"/>
        <item m="1" x="50"/>
        <item m="1" x="48"/>
        <item m="1" x="53"/>
        <item m="1" x="47"/>
        <item m="1" x="52"/>
        <item m="1" x="46"/>
        <item m="1" x="49"/>
        <item m="1" x="39"/>
        <item m="1" x="40"/>
        <item m="1" x="41"/>
        <item m="1" x="42"/>
        <item m="1" x="43"/>
        <item m="1" x="44"/>
        <item m="1" x="32"/>
        <item m="1" x="33"/>
        <item m="1" x="34"/>
        <item m="1" x="35"/>
        <item m="1" x="36"/>
        <item m="1" x="37"/>
        <item m="1" x="38"/>
        <item m="1" x="31"/>
        <item m="1" x="27"/>
        <item m="1" x="28"/>
        <item m="1" x="29"/>
        <item m="1" x="30"/>
        <item m="1" x="25"/>
        <item m="1" x="26"/>
        <item m="1" x="23"/>
        <item m="1" x="24"/>
        <item m="1" x="22"/>
        <item m="1" x="20"/>
        <item m="1" x="21"/>
        <item m="1" x="19"/>
        <item m="1" x="14"/>
        <item m="1" x="15"/>
        <item m="1" x="16"/>
        <item m="1" x="17"/>
        <item m="1" x="18"/>
        <item m="1" x="13"/>
        <item m="1" x="10"/>
        <item m="1" x="11"/>
        <item m="1" x="12"/>
        <item m="1" x="7"/>
        <item m="1" x="8"/>
        <item m="1" x="9"/>
        <item m="1" x="4"/>
        <item m="1" x="5"/>
        <item m="1" x="6"/>
        <item m="1" x="2"/>
        <item m="1" x="3"/>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2">
        <item m="1" x="44"/>
        <item m="1" x="50"/>
        <item m="1" x="46"/>
        <item m="1" x="47"/>
        <item m="1" x="49"/>
        <item m="1" x="43"/>
        <item m="1" x="51"/>
        <item m="1" x="48"/>
        <item m="1" x="45"/>
        <item m="1" x="38"/>
        <item m="1" x="39"/>
        <item m="1" x="40"/>
        <item m="1" x="41"/>
        <item m="1" x="42"/>
        <item m="1" x="31"/>
        <item m="1" x="32"/>
        <item m="1" x="33"/>
        <item m="1" x="34"/>
        <item m="1" x="35"/>
        <item m="1" x="36"/>
        <item m="1" x="37"/>
        <item m="1" x="30"/>
        <item m="1" x="25"/>
        <item m="1" x="26"/>
        <item m="1" x="27"/>
        <item m="1" x="28"/>
        <item m="1" x="29"/>
        <item m="1" x="23"/>
        <item m="1" x="24"/>
        <item m="1" x="21"/>
        <item m="1" x="22"/>
        <item m="1" x="19"/>
        <item m="1" x="20"/>
        <item m="1" x="18"/>
        <item m="1" x="13"/>
        <item m="1" x="14"/>
        <item m="1" x="15"/>
        <item m="1" x="16"/>
        <item m="1" x="17"/>
        <item m="1" x="12"/>
        <item m="1" x="9"/>
        <item m="1" x="10"/>
        <item m="1" x="11"/>
        <item m="1" x="6"/>
        <item m="1" x="7"/>
        <item m="1" x="8"/>
        <item m="1" x="3"/>
        <item m="1" x="4"/>
        <item m="1" x="5"/>
        <item m="1" x="2"/>
        <item x="0"/>
        <item x="1"/>
      </items>
      <extLst>
        <ext xmlns:x14="http://schemas.microsoft.com/office/spreadsheetml/2009/9/main" uri="{2946ED86-A175-432a-8AC1-64E0C546D7DE}">
          <x14:pivotField fillDownLabels="1"/>
        </ext>
      </extLst>
    </pivotField>
    <pivotField axis="axisRow" compact="0" outline="0" showAll="0" defaultSubtotal="0">
      <items count="41">
        <item m="1" x="35"/>
        <item m="1" x="40"/>
        <item m="1" x="39"/>
        <item m="1" x="37"/>
        <item m="1" x="34"/>
        <item m="1" x="38"/>
        <item m="1" x="36"/>
        <item m="1" x="29"/>
        <item m="1" x="30"/>
        <item m="1" x="31"/>
        <item m="1" x="32"/>
        <item m="1" x="33"/>
        <item m="1" x="24"/>
        <item m="1" x="25"/>
        <item m="1" x="26"/>
        <item m="1" x="27"/>
        <item m="1" x="28"/>
        <item m="1" x="22"/>
        <item m="1" x="23"/>
        <item m="1" x="20"/>
        <item m="1" x="21"/>
        <item m="1" x="18"/>
        <item m="1" x="19"/>
        <item m="1" x="16"/>
        <item m="1" x="17"/>
        <item m="1" x="15"/>
        <item m="1" x="11"/>
        <item m="1" x="12"/>
        <item m="1" x="13"/>
        <item m="1" x="14"/>
        <item m="1" x="8"/>
        <item m="1" x="9"/>
        <item m="1" x="10"/>
        <item m="1" x="6"/>
        <item m="1" x="7"/>
        <item n="4/12/2024 2:37:35 PM" x="1"/>
        <item m="1" x="3"/>
        <item m="1" x="4"/>
        <item m="1" x="5"/>
        <item m="1" x="2"/>
        <item x="0"/>
      </items>
      <extLst>
        <ext xmlns:x14="http://schemas.microsoft.com/office/spreadsheetml/2009/9/main" uri="{2946ED86-A175-432a-8AC1-64E0C546D7DE}">
          <x14:pivotField fillDownLabels="1"/>
        </ext>
      </extLst>
    </pivotField>
    <pivotField axis="axisRow" compact="0" outline="0" showAll="0" defaultSubtotal="0">
      <items count="5">
        <item x="0"/>
        <item m="1" x="4"/>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m="1" x="3"/>
        <item x="0"/>
        <item m="1" x="11"/>
        <item m="1" x="10"/>
        <item m="1" x="5"/>
        <item m="1" x="4"/>
        <item m="1" x="9"/>
        <item x="1"/>
        <item m="1" x="8"/>
        <item m="1" x="7"/>
        <item m="1" x="2"/>
        <item m="1" x="6"/>
      </items>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2">
    <i>
      <x v="60"/>
      <x v="44"/>
      <x v="50"/>
      <x/>
      <x v="52"/>
      <x v="40"/>
      <x/>
      <x v="1"/>
      <x v="1"/>
      <x v="5"/>
    </i>
    <i>
      <x v="61"/>
      <x v="45"/>
      <x v="51"/>
      <x/>
      <x v="53"/>
      <x v="35"/>
      <x/>
      <x/>
      <x v="7"/>
      <x v="1"/>
    </i>
  </rowItems>
  <colItems count="1">
    <i/>
  </colItems>
  <formats count="15">
    <format dxfId="21">
      <pivotArea dataOnly="0" labelOnly="1" outline="0" fieldPosition="0">
        <references count="1">
          <reference field="53" count="0"/>
        </references>
      </pivotArea>
    </format>
    <format dxfId="22">
      <pivotArea field="53" type="button" dataOnly="0" labelOnly="1" outline="0" axis="axisRow" fieldPosition="5"/>
    </format>
    <format dxfId="23">
      <pivotArea type="all" dataOnly="0" outline="0" fieldPosition="0"/>
    </format>
    <format dxfId="24">
      <pivotArea field="0" type="button" dataOnly="0" labelOnly="1" outline="0" axis="axisRow" fieldPosition="0"/>
    </format>
    <format dxfId="25">
      <pivotArea field="37" type="button" dataOnly="0" labelOnly="1" outline="0" axis="axisRow" fieldPosition="1"/>
    </format>
    <format dxfId="26">
      <pivotArea field="52" type="button" dataOnly="0" labelOnly="1" outline="0" axis="axisRow" fieldPosition="2"/>
    </format>
    <format dxfId="27">
      <pivotArea field="93" type="button" dataOnly="0" labelOnly="1" outline="0" axis="axisRow" fieldPosition="3"/>
    </format>
    <format dxfId="28">
      <pivotArea field="39" type="button" dataOnly="0" labelOnly="1" outline="0" axis="axisRow" fieldPosition="4"/>
    </format>
    <format dxfId="29">
      <pivotArea field="53" type="button" dataOnly="0" labelOnly="1" outline="0" axis="axisRow" fieldPosition="5"/>
    </format>
    <format dxfId="30">
      <pivotArea field="54" type="button" dataOnly="0" labelOnly="1" outline="0" axis="axisRow" fieldPosition="6"/>
    </format>
    <format dxfId="31">
      <pivotArea field="16" type="button" dataOnly="0" labelOnly="1" outline="0" axis="axisRow" fieldPosition="9"/>
    </format>
    <format dxfId="32">
      <pivotArea dataOnly="0" labelOnly="1" outline="0" fieldPosition="0">
        <references count="1">
          <reference field="0" count="0"/>
        </references>
      </pivotArea>
    </format>
    <format dxfId="33">
      <pivotArea field="83" type="button" dataOnly="0" labelOnly="1" outline="0" axis="axisRow" fieldPosition="7"/>
    </format>
    <format dxfId="34">
      <pivotArea field="82" type="button" dataOnly="0" labelOnly="1" outline="0" axis="axisRow" fieldPosition="8"/>
    </format>
    <format dxfId="35">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484"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5" firstHeaderRow="1" firstDataRow="1" firstDataCol="3"/>
  <pivotFields count="102">
    <pivotField axis="axisRow" compact="0" outline="0" showAll="0" defaultSubtotal="0">
      <items count="62">
        <item m="1" x="53"/>
        <item m="1" x="56"/>
        <item m="1" x="60"/>
        <item m="1" x="58"/>
        <item m="1" x="59"/>
        <item m="1" x="55"/>
        <item m="1" x="54"/>
        <item m="1" x="57"/>
        <item m="1" x="61"/>
        <item m="1" x="44"/>
        <item m="1" x="45"/>
        <item m="1" x="46"/>
        <item m="1" x="47"/>
        <item m="1" x="48"/>
        <item m="1" x="49"/>
        <item m="1" x="50"/>
        <item m="1" x="51"/>
        <item m="1" x="52"/>
        <item m="1" x="34"/>
        <item m="1" x="35"/>
        <item m="1" x="36"/>
        <item m="1" x="37"/>
        <item m="1" x="38"/>
        <item m="1" x="39"/>
        <item m="1" x="40"/>
        <item m="1" x="41"/>
        <item m="1" x="42"/>
        <item m="1" x="43"/>
        <item m="1" x="33"/>
        <item m="1" x="26"/>
        <item m="1" x="27"/>
        <item m="1" x="28"/>
        <item m="1" x="29"/>
        <item m="1" x="30"/>
        <item m="1" x="31"/>
        <item m="1" x="32"/>
        <item m="1" x="24"/>
        <item m="1" x="25"/>
        <item m="1" x="22"/>
        <item m="1" x="23"/>
        <item m="1" x="21"/>
        <item m="1" x="20"/>
        <item m="1" x="19"/>
        <item m="1" x="14"/>
        <item m="1" x="15"/>
        <item m="1" x="16"/>
        <item m="1" x="17"/>
        <item m="1" x="18"/>
        <item m="1" x="13"/>
        <item m="1" x="10"/>
        <item m="1" x="11"/>
        <item m="1" x="12"/>
        <item m="1" x="7"/>
        <item m="1" x="8"/>
        <item m="1" x="9"/>
        <item m="1" x="4"/>
        <item m="1" x="5"/>
        <item m="1" x="6"/>
        <item m="1" x="2"/>
        <item m="1"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6"/>
        <item m="1" x="7"/>
        <item m="1" x="5"/>
        <item x="1"/>
        <item m="1" x="4"/>
        <item x="0"/>
        <item m="1" x="3"/>
        <item m="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0">
        <item m="1" x="42"/>
        <item m="1" x="46"/>
        <item m="1" x="45"/>
        <item m="1" x="44"/>
        <item m="1" x="43"/>
        <item m="1" x="47"/>
        <item n="Cordial saludo   Apreciado ciudadano  la peticion no corresponde a una peticion ciudadana para registro en Bogota te escucha. ya que esta corresponde a un tramite de la Entidad. Se le dara el tramite que corresponda a traves del sistema de gestion docume" m="1" x="49"/>
        <item n="Cordial saludo  Apreciado ciudadano  la peticion no corresponde a una peticion ciudadana para registro en Bogota te escucha. ya que esta corresponde a un tramite de la Entidad. Se le dara el tramite que corresponda a traves del sistema de gestion documen" m="1" x="41"/>
        <item n="Reciba un cordial saludo  apreciado Ciudadano(a) Una vez analizada su peticion y de acuerdo con la ley 1755 de 2015  trasladamos su caso a la Secretaria de Gobierno -Alcaldia Local  Instituto para la Economia Social- IPES  para que procedan de conformida" m="1" x="48"/>
        <item n="Reciba un cordial saludo  apreciado Ciudadano(a) Una vez analizada su peticion y de acuerdo con el articulo 21 de la Ley 1755 de 2015  trasladamos su caso a la Secretaria Desarrolloe Economico y Secretaria de Gobierno   para que proceda de conformidad co" m="1" x="32"/>
        <item n="Reciba un cordial saludo apreciado ciudadano (a)  Una vez analizada su peticion le informamos que su caso lo esta tramitando la Secretaria de Gobierno-Alcaldia Local  Instituto de Desarrollo Urbano-IDU  entidades competentes para darle tramite a su solic" m="1" x="33"/>
        <item n="Reciba un cordial saludo  apreciado Ciudadano(a) Una vez analizada su peticion y de acuerdo con el articulo 21 de la Ley 1755 de 2015  trasladamos su caso a la Secretarai de Desarrollo Economico y Secretaria Distrital de Gobierno -Alcaldia Local para que" m="1" x="34"/>
        <item n="Reciba un cordial saludo  apreciado Ciudadano(a) Una vez analizada su peticion y de acuerdo con el articulo 21 de la Ley 1755 de 2015  trasladamos su caso a la Secretaria de Desarroloo Economico  IDU y Secretaria Distrital de Gobierno -Alcaldia Local par" m="1" x="35"/>
        <item m="1" x="36"/>
        <item m="1" x="37"/>
        <item n="Reciba un cordial saludo apreciado ciudadano (a) Una vez analizada su peticion le informamos que su caso lo esta tramitando la Secretaria de Gobierno-Alcaldia Local  Secretaria de Ambiente  Secretaria de Seguridad  Subred Norte  entidades competentes par" m="1" x="38"/>
        <item n="Reciba un cordial saludo  apreciado Ciudadano(a) Una vez analizada su peticion y de acuerdo con la Ley 1755 de 2015  trasladamos su caso a la Secretaria de Planeacion  Catastro  Secretaria de Habitat  para que procedan de conformidad con sus competencias" m="1" x="39"/>
        <item n="Reciba un cordial saludo  apreciado Ciudadano(a) Una vez analizada su peticion y de acuerdo con el articulo 21 de la Ley 1755 de 2015  trasladamos su caso a la Secretaria Distrital de Gobierno -Alcaldia Local  para que proceda de conformidad con sus comp" m="1" x="40"/>
        <item m="1" x="31"/>
        <item m="1" x="2"/>
        <item n="Reciba un cordial saludo Apreciado ciudadano (a)  Su solicitud ha sido asignada a la Subdireccion de Gestion Corporativa de la Defensoria del Espacio Publico con el radicado Orfeo Dadep No. 20244000011152 Puede hacer seguimiento a su solicitud a traves d" m="1" x="26"/>
        <item n="Reciba un cordial saludo Apreciado ciudadano (a)  Su solicitud ha sido asignada a la Subdireccion de Gestion Corporativa de la Defensoria del Espacio Publico con el radicado Orfeo Dadep No. 20244000010012 Puede hacer seguimiento a su solicitud a traves d" m="1" x="27"/>
        <item m="1" x="28"/>
        <item n="Reciba un cordial saludo  apreciado Ciudadano(a) Una vez analizada su peticion y de acuerdo con el articulo 21 de la Ley 1755 de 2015  trasladamos su caso al Instituto Distrital de Gestion de Riesgos y Cambio Climatico-IDIGER  para que proceda de conform" m="1" x="29"/>
        <item m="1" x="30"/>
        <item m="1" x="22"/>
        <item n="Reciba un cordial saludo  apreciado Ciudadano(a) Una vez analizada su peticion y de acuerdo con el articulo 21 de la Ley 1755 de 2015  trasladamos su caso a la Secretaria Distrital de Gobierno -Alcaldia Local  Instituto de Desarrollo Urbano-IDU  para que" m="1" x="24"/>
        <item n="Reciba un cordial saludo  apreciado Ciudadano(a) Una vez analizada su peticion y de acuerdo con el articulo 21 de la Ley 1755 de 2015  trasladamos su caso a la Secretaria de Movilidad  Instituto de Desarrollo Urbano-IDU  para que procedan de conformidad " m="1" x="25"/>
        <item m="1" x="23"/>
        <item n="Reciba un cordial saludo  apreciado Ciudadano(a) Una vez analizada su peticion y de acuerdo con el articulo 21 de la Ley 1755 de 2015  trasladamos su caso a la Secretaria de Movilidad  para que proceda de conformidad con sus competencias. Igualmente le i" m="1" x="20"/>
        <item m="1" x="21"/>
        <item n="Reciba un cordial saludo apreciado ciudadano (a) Una vez analizada su peticion le informamos que su caso lo esta tramitando la Secretaria de Gobierno-Alcaldia Local  entidad competente para darle tramite a su solicitud.  Para su conocimiento  De conformi" m="1" x="19"/>
        <item m="1" x="14"/>
        <item m="1" x="15"/>
        <item m="1" x="16"/>
        <item m="1" x="17"/>
        <item m="1" x="18"/>
        <item n="Reciba un cordial saludo  apreciado Ciudadano(a) Una vez analizada su peticion y de acuerdo con el articulo 21 de la Ley 1755 de 2015  trasladamos su caso a la Secretaria de Cultura  Instituto Distrital de Patrimonio Cultural-IDPC  para que procedan de c" m="1" x="13"/>
        <item n="Reciba un cordial saludo  apreciado Ciudadano(a) Una vez analizada su peticion y de acuerdo con el articulo 21 de la Ley 1755 de 2015  trasladamos su caso a la Unidad Administrativa Especial de Catastro Distrital-UAECD  para que proceda de conformidad co" m="1" x="10"/>
        <item n="Reciba un cordial saludo  apreciado ciudadano (a)  Su solicitud ha sido asignada a la Subdireccion de Gestion Inmobiliaria y del Espacio Publico de la Defensoria del Espacio Publico con el radicado Orfeo Dadep No. 20244000230182 igualmente de conformidad" m="1" x="11"/>
        <item m="1" x="12"/>
        <item m="1" x="7"/>
        <item m="1" x="8"/>
        <item m="1" x="9"/>
        <item m="1" x="4"/>
        <item m="1" x="5"/>
        <item m="1" x="6"/>
        <item m="1"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2">
    <i>
      <x v="60"/>
      <x v="5"/>
      <x v="48"/>
    </i>
    <i>
      <x v="61"/>
      <x v="3"/>
      <x v="49"/>
    </i>
  </rowItems>
  <colItems count="1">
    <i/>
  </colItems>
  <formats count="49">
    <format dxfId="61">
      <pivotArea field="16" type="button" dataOnly="0" labelOnly="1" outline="0" axis="axisRow" fieldPosition="1"/>
    </format>
    <format dxfId="62">
      <pivotArea dataOnly="0" labelOnly="1" fieldPosition="0">
        <references count="1">
          <reference field="16" count="0"/>
        </references>
      </pivotArea>
    </format>
    <format dxfId="63">
      <pivotArea dataOnly="0" labelOnly="1" grandRow="1" outline="0" fieldPosition="0"/>
    </format>
    <format dxfId="64">
      <pivotArea dataOnly="0" labelOnly="1" fieldPosition="0">
        <references count="2">
          <reference field="0" count="2">
            <x v="9"/>
            <x v="17"/>
          </reference>
          <reference field="16" count="1" selected="0">
            <x v="0"/>
          </reference>
        </references>
      </pivotArea>
    </format>
    <format dxfId="65">
      <pivotArea dataOnly="0" labelOnly="1" fieldPosition="0">
        <references count="2">
          <reference field="0" count="1">
            <x v="10"/>
          </reference>
          <reference field="16" count="1" selected="0">
            <x v="1"/>
          </reference>
        </references>
      </pivotArea>
    </format>
    <format dxfId="66">
      <pivotArea dataOnly="0" labelOnly="1" fieldPosition="0">
        <references count="2">
          <reference field="0" count="5">
            <x v="11"/>
            <x v="12"/>
            <x v="13"/>
            <x v="14"/>
            <x v="15"/>
          </reference>
          <reference field="16" count="1" selected="0">
            <x v="2"/>
          </reference>
        </references>
      </pivotArea>
    </format>
    <format dxfId="67">
      <pivotArea dataOnly="0" labelOnly="1" fieldPosition="0">
        <references count="2">
          <reference field="0" count="1">
            <x v="16"/>
          </reference>
          <reference field="16" count="1" selected="0">
            <x v="3"/>
          </reference>
        </references>
      </pivotArea>
    </format>
    <format dxfId="68">
      <pivotArea dataOnly="0" labelOnly="1" fieldPosition="0">
        <references count="3">
          <reference field="0" count="1" selected="0">
            <x v="9"/>
          </reference>
          <reference field="16" count="1" selected="0">
            <x v="0"/>
          </reference>
          <reference field="62" count="1">
            <x v="7"/>
          </reference>
        </references>
      </pivotArea>
    </format>
    <format dxfId="69">
      <pivotArea dataOnly="0" labelOnly="1" fieldPosition="0">
        <references count="3">
          <reference field="0" count="1" selected="0">
            <x v="17"/>
          </reference>
          <reference field="16" count="1" selected="0">
            <x v="0"/>
          </reference>
          <reference field="62" count="1">
            <x v="6"/>
          </reference>
        </references>
      </pivotArea>
    </format>
    <format dxfId="70">
      <pivotArea dataOnly="0" labelOnly="1" fieldPosition="0">
        <references count="3">
          <reference field="0" count="1" selected="0">
            <x v="10"/>
          </reference>
          <reference field="16" count="1" selected="0">
            <x v="1"/>
          </reference>
          <reference field="62" count="1">
            <x v="0"/>
          </reference>
        </references>
      </pivotArea>
    </format>
    <format dxfId="71">
      <pivotArea dataOnly="0" labelOnly="1" fieldPosition="0">
        <references count="3">
          <reference field="0" count="1" selected="0">
            <x v="11"/>
          </reference>
          <reference field="16" count="1" selected="0">
            <x v="2"/>
          </reference>
          <reference field="62" count="1">
            <x v="4"/>
          </reference>
        </references>
      </pivotArea>
    </format>
    <format dxfId="72">
      <pivotArea dataOnly="0" labelOnly="1" fieldPosition="0">
        <references count="3">
          <reference field="0" count="1" selected="0">
            <x v="12"/>
          </reference>
          <reference field="16" count="1" selected="0">
            <x v="2"/>
          </reference>
          <reference field="62" count="1">
            <x v="3"/>
          </reference>
        </references>
      </pivotArea>
    </format>
    <format dxfId="73">
      <pivotArea dataOnly="0" labelOnly="1" fieldPosition="0">
        <references count="3">
          <reference field="0" count="1" selected="0">
            <x v="13"/>
          </reference>
          <reference field="16" count="1" selected="0">
            <x v="2"/>
          </reference>
          <reference field="62" count="1">
            <x v="2"/>
          </reference>
        </references>
      </pivotArea>
    </format>
    <format dxfId="74">
      <pivotArea dataOnly="0" labelOnly="1" fieldPosition="0">
        <references count="3">
          <reference field="0" count="1" selected="0">
            <x v="14"/>
          </reference>
          <reference field="16" count="1" selected="0">
            <x v="2"/>
          </reference>
          <reference field="62" count="1">
            <x v="1"/>
          </reference>
        </references>
      </pivotArea>
    </format>
    <format dxfId="75">
      <pivotArea dataOnly="0" labelOnly="1" fieldPosition="0">
        <references count="3">
          <reference field="0" count="1" selected="0">
            <x v="15"/>
          </reference>
          <reference field="16" count="1" selected="0">
            <x v="2"/>
          </reference>
          <reference field="62" count="1">
            <x v="5"/>
          </reference>
        </references>
      </pivotArea>
    </format>
    <format dxfId="76">
      <pivotArea dataOnly="0" labelOnly="1" fieldPosition="0">
        <references count="3">
          <reference field="0" count="1" selected="0">
            <x v="16"/>
          </reference>
          <reference field="16" count="1" selected="0">
            <x v="3"/>
          </reference>
          <reference field="62" count="1">
            <x v="8"/>
          </reference>
        </references>
      </pivotArea>
    </format>
    <format dxfId="77">
      <pivotArea dataOnly="0" labelOnly="1" fieldPosition="0">
        <references count="3">
          <reference field="0" count="1" selected="0">
            <x v="9"/>
          </reference>
          <reference field="16" count="1" selected="0">
            <x v="0"/>
          </reference>
          <reference field="62" count="1">
            <x v="7"/>
          </reference>
        </references>
      </pivotArea>
    </format>
    <format dxfId="78">
      <pivotArea dataOnly="0" labelOnly="1" outline="0" fieldPosition="0">
        <references count="2">
          <reference field="0" count="1" selected="0">
            <x v="9"/>
          </reference>
          <reference field="16" count="1">
            <x v="0"/>
          </reference>
        </references>
      </pivotArea>
    </format>
    <format dxfId="79">
      <pivotArea dataOnly="0" labelOnly="1" outline="0" fieldPosition="0">
        <references count="2">
          <reference field="0" count="1" selected="0">
            <x v="10"/>
          </reference>
          <reference field="16" count="1">
            <x v="1"/>
          </reference>
        </references>
      </pivotArea>
    </format>
    <format dxfId="80">
      <pivotArea dataOnly="0" labelOnly="1" outline="0" fieldPosition="0">
        <references count="2">
          <reference field="0" count="1" selected="0">
            <x v="11"/>
          </reference>
          <reference field="16" count="1">
            <x v="2"/>
          </reference>
        </references>
      </pivotArea>
    </format>
    <format dxfId="81">
      <pivotArea dataOnly="0" labelOnly="1" outline="0" fieldPosition="0">
        <references count="2">
          <reference field="0" count="1" selected="0">
            <x v="16"/>
          </reference>
          <reference field="16" count="1">
            <x v="3"/>
          </reference>
        </references>
      </pivotArea>
    </format>
    <format dxfId="82">
      <pivotArea dataOnly="0" labelOnly="1" outline="0" fieldPosition="0">
        <references count="2">
          <reference field="0" count="1" selected="0">
            <x v="17"/>
          </reference>
          <reference field="16" count="1">
            <x v="0"/>
          </reference>
        </references>
      </pivotArea>
    </format>
    <format dxfId="83">
      <pivotArea dataOnly="0" labelOnly="1" outline="0" fieldPosition="0">
        <references count="1">
          <reference field="62" count="0"/>
        </references>
      </pivotArea>
    </format>
    <format dxfId="84">
      <pivotArea field="62" type="button" dataOnly="0" labelOnly="1" outline="0" axis="axisRow" fieldPosition="2"/>
    </format>
    <format dxfId="85">
      <pivotArea dataOnly="0" labelOnly="1" outline="0" fieldPosition="0">
        <references count="3">
          <reference field="0" count="0" selected="0"/>
          <reference field="16" count="0" selected="0"/>
          <reference field="62" count="0"/>
        </references>
      </pivotArea>
    </format>
    <format dxfId="86">
      <pivotArea field="16" type="button" dataOnly="0" labelOnly="1" outline="0" axis="axisRow" fieldPosition="1"/>
    </format>
    <format dxfId="87">
      <pivotArea dataOnly="0" labelOnly="1" outline="0" fieldPosition="0">
        <references count="2">
          <reference field="0" count="1" selected="0">
            <x v="52"/>
          </reference>
          <reference field="16" count="1">
            <x v="3"/>
          </reference>
        </references>
      </pivotArea>
    </format>
    <format dxfId="88">
      <pivotArea dataOnly="0" labelOnly="1" outline="0" fieldPosition="0">
        <references count="2">
          <reference field="0" count="1" selected="0">
            <x v="53"/>
          </reference>
          <reference field="16" count="1">
            <x v="4"/>
          </reference>
        </references>
      </pivotArea>
    </format>
    <format dxfId="89">
      <pivotArea dataOnly="0" labelOnly="1" outline="0" fieldPosition="0">
        <references count="2">
          <reference field="0" count="1" selected="0">
            <x v="54"/>
          </reference>
          <reference field="16" count="1">
            <x v="5"/>
          </reference>
        </references>
      </pivotArea>
    </format>
    <format dxfId="90">
      <pivotArea type="all" dataOnly="0" outline="0" fieldPosition="0"/>
    </format>
    <format dxfId="91">
      <pivotArea field="0" type="button" dataOnly="0" labelOnly="1" outline="0" axis="axisRow" fieldPosition="0"/>
    </format>
    <format dxfId="92">
      <pivotArea field="16" type="button" dataOnly="0" labelOnly="1" outline="0" axis="axisRow" fieldPosition="1"/>
    </format>
    <format dxfId="93">
      <pivotArea field="62" type="button" dataOnly="0" labelOnly="1" outline="0" axis="axisRow" fieldPosition="2"/>
    </format>
    <format dxfId="94">
      <pivotArea dataOnly="0" labelOnly="1" outline="0" fieldPosition="0">
        <references count="1">
          <reference field="0" count="0"/>
        </references>
      </pivotArea>
    </format>
    <format dxfId="95">
      <pivotArea dataOnly="0" labelOnly="1" outline="0" fieldPosition="0">
        <references count="2">
          <reference field="0" count="1" selected="0">
            <x v="55"/>
          </reference>
          <reference field="16" count="1">
            <x v="3"/>
          </reference>
        </references>
      </pivotArea>
    </format>
    <format dxfId="96">
      <pivotArea dataOnly="0" labelOnly="1" outline="0" fieldPosition="0">
        <references count="2">
          <reference field="0" count="1" selected="0">
            <x v="57"/>
          </reference>
          <reference field="16" count="1">
            <x v="4"/>
          </reference>
        </references>
      </pivotArea>
    </format>
    <format dxfId="97">
      <pivotArea dataOnly="0" labelOnly="1" outline="0" fieldPosition="0">
        <references count="3">
          <reference field="0" count="1" selected="0">
            <x v="55"/>
          </reference>
          <reference field="16" count="1" selected="0">
            <x v="3"/>
          </reference>
          <reference field="62" count="1">
            <x v="44"/>
          </reference>
        </references>
      </pivotArea>
    </format>
    <format dxfId="98">
      <pivotArea dataOnly="0" labelOnly="1" outline="0" fieldPosition="0">
        <references count="3">
          <reference field="0" count="1" selected="0">
            <x v="56"/>
          </reference>
          <reference field="16" count="1" selected="0">
            <x v="3"/>
          </reference>
          <reference field="62" count="1">
            <x v="45"/>
          </reference>
        </references>
      </pivotArea>
    </format>
    <format dxfId="99">
      <pivotArea dataOnly="0" labelOnly="1" outline="0" fieldPosition="0">
        <references count="3">
          <reference field="0" count="1" selected="0">
            <x v="57"/>
          </reference>
          <reference field="16" count="1" selected="0">
            <x v="4"/>
          </reference>
          <reference field="62" count="1">
            <x v="46"/>
          </reference>
        </references>
      </pivotArea>
    </format>
    <format dxfId="100">
      <pivotArea type="all" dataOnly="0" outline="0" fieldPosition="0"/>
    </format>
    <format dxfId="101">
      <pivotArea field="0" type="button" dataOnly="0" labelOnly="1" outline="0" axis="axisRow" fieldPosition="0"/>
    </format>
    <format dxfId="102">
      <pivotArea field="16" type="button" dataOnly="0" labelOnly="1" outline="0" axis="axisRow" fieldPosition="1"/>
    </format>
    <format dxfId="103">
      <pivotArea field="62" type="button" dataOnly="0" labelOnly="1" outline="0" axis="axisRow" fieldPosition="2"/>
    </format>
    <format dxfId="104">
      <pivotArea dataOnly="0" labelOnly="1" outline="0" fieldPosition="0">
        <references count="1">
          <reference field="0" count="0"/>
        </references>
      </pivotArea>
    </format>
    <format dxfId="105">
      <pivotArea dataOnly="0" labelOnly="1" outline="0" fieldPosition="0">
        <references count="2">
          <reference field="0" count="1" selected="0">
            <x v="55"/>
          </reference>
          <reference field="16" count="1">
            <x v="3"/>
          </reference>
        </references>
      </pivotArea>
    </format>
    <format dxfId="106">
      <pivotArea dataOnly="0" labelOnly="1" outline="0" fieldPosition="0">
        <references count="2">
          <reference field="0" count="1" selected="0">
            <x v="57"/>
          </reference>
          <reference field="16" count="1">
            <x v="4"/>
          </reference>
        </references>
      </pivotArea>
    </format>
    <format dxfId="107">
      <pivotArea dataOnly="0" labelOnly="1" outline="0" fieldPosition="0">
        <references count="3">
          <reference field="0" count="1" selected="0">
            <x v="55"/>
          </reference>
          <reference field="16" count="1" selected="0">
            <x v="3"/>
          </reference>
          <reference field="62" count="1">
            <x v="44"/>
          </reference>
        </references>
      </pivotArea>
    </format>
    <format dxfId="108">
      <pivotArea dataOnly="0" labelOnly="1" outline="0" fieldPosition="0">
        <references count="3">
          <reference field="0" count="1" selected="0">
            <x v="56"/>
          </reference>
          <reference field="16" count="1" selected="0">
            <x v="3"/>
          </reference>
          <reference field="62" count="1">
            <x v="45"/>
          </reference>
        </references>
      </pivotArea>
    </format>
    <format dxfId="109">
      <pivotArea dataOnly="0" labelOnly="1" outline="0" fieldPosition="0">
        <references count="3">
          <reference field="0" count="1" selected="0">
            <x v="57"/>
          </reference>
          <reference field="16" count="1" selected="0">
            <x v="4"/>
          </reference>
          <reference field="62"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127C417-821A-41C4-A4A4-5D443CEB410A}" name="TablaDinámica1" cacheId="47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6" firstHeaderRow="1" firstDataRow="1" firstDataCol="1"/>
  <pivotFields count="8">
    <pivotField showAll="0"/>
    <pivotField showAll="0"/>
    <pivotField showAll="0"/>
    <pivotField showAll="0"/>
    <pivotField axis="axisRow" dataField="1" showAll="0">
      <items count="5">
        <item x="1"/>
        <item m="1" x="3"/>
        <item x="0"/>
        <item m="1" x="2"/>
        <item t="default"/>
      </items>
    </pivotField>
    <pivotField showAll="0"/>
    <pivotField numFmtId="1" showAll="0"/>
    <pivotField showAll="0"/>
  </pivotFields>
  <rowFields count="1">
    <field x="4"/>
  </rowFields>
  <rowItems count="3">
    <i>
      <x/>
    </i>
    <i>
      <x v="2"/>
    </i>
    <i t="grand">
      <x/>
    </i>
  </rowItems>
  <colItems count="1">
    <i/>
  </colItems>
  <dataFields count="1">
    <dataField name="Cuenta de Estado petición final_x000a_Estado de la petición en el último día  del mes" fld="4" subtotal="count" baseField="0" baseItem="0"/>
  </dataFields>
  <formats count="16">
    <format dxfId="1">
      <pivotArea field="4" type="button" dataOnly="0" labelOnly="1" outline="0" axis="axisRow" fieldPosition="0"/>
    </format>
    <format dxfId="2">
      <pivotArea dataOnly="0" labelOnly="1" grandRow="1" outline="0" fieldPosition="0"/>
    </format>
    <format dxfId="3">
      <pivotArea outline="0" collapsedLevelsAreSubtotals="1" fieldPosition="0"/>
    </format>
    <format dxfId="4">
      <pivotArea dataOnly="0" labelOnly="1" outline="0" axis="axisValues" fieldPosition="0"/>
    </format>
    <format dxfId="5">
      <pivotArea type="all" dataOnly="0" outline="0" fieldPosition="0"/>
    </format>
    <format dxfId="6">
      <pivotArea outline="0" collapsedLevelsAreSubtotals="1" fieldPosition="0"/>
    </format>
    <format dxfId="7">
      <pivotArea field="4" type="button" dataOnly="0" labelOnly="1" outline="0" axis="axisRow" fieldPosition="0"/>
    </format>
    <format dxfId="8">
      <pivotArea dataOnly="0" labelOnly="1" fieldPosition="0">
        <references count="1">
          <reference field="4" count="0"/>
        </references>
      </pivotArea>
    </format>
    <format dxfId="9">
      <pivotArea dataOnly="0" labelOnly="1" grandRow="1" outline="0" fieldPosition="0"/>
    </format>
    <format dxfId="10">
      <pivotArea dataOnly="0" labelOnly="1" outline="0" axis="axisValues" fieldPosition="0"/>
    </format>
    <format dxfId="11">
      <pivotArea type="all" dataOnly="0" outline="0" fieldPosition="0"/>
    </format>
    <format dxfId="12">
      <pivotArea outline="0" collapsedLevelsAreSubtotals="1" fieldPosition="0"/>
    </format>
    <format dxfId="13">
      <pivotArea field="4" type="button" dataOnly="0" labelOnly="1" outline="0" axis="axisRow" fieldPosition="0"/>
    </format>
    <format dxfId="14">
      <pivotArea dataOnly="0" labelOnly="1" fieldPosition="0">
        <references count="1">
          <reference field="4" count="0"/>
        </references>
      </pivotArea>
    </format>
    <format dxfId="15">
      <pivotArea dataOnly="0" labelOnly="1" grandRow="1" outline="0" fieldPosition="0"/>
    </format>
    <format dxfId="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495"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7">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18">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19">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20">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4" totalsRowShown="0" headerRowDxfId="468">
  <autoFilter ref="A2:CX4" xr:uid="{5AF3C217-A5E2-4B43-8DCA-F69089FF6FD6}"/>
  <sortState xmlns:xlrd2="http://schemas.microsoft.com/office/spreadsheetml/2017/richdata2" ref="A3:CX3">
    <sortCondition ref="A3"/>
    <sortCondition ref="G3"/>
    <sortCondition descending="1" ref="CH3"/>
  </sortState>
  <tableColumns count="102">
    <tableColumn id="101" xr3:uid="{70EF1E3F-7888-4193-9835-1D7F808BB39B}" name="Número petición"/>
    <tableColumn id="102" xr3:uid="{6CDACD48-A2EC-4B50-A9F5-088B15C5203C}" name="Sector" dataDxfId="467"/>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dataDxfId="466"/>
    <tableColumn id="33" xr3:uid="{22C76F38-374E-4BE9-BDF0-C0C6CBB9176F}" name="Latitud de los hechos" dataDxfId="465"/>
    <tableColumn id="34" xr3:uid="{D324DBDC-71A2-4AE6-B60F-DAAFD0106793}" name="Longitud de registro de la petición" dataDxfId="464"/>
    <tableColumn id="35" xr3:uid="{9C46939B-AB96-4492-8186-D137444C0257}" name="Latitud de registro de la petición" dataDxfId="463"/>
    <tableColumn id="36" xr3:uid="{E85A7E60-8B74-4865-9617-3063DBD94D47}" name="Fecha ingreso" dataDxfId="462"/>
    <tableColumn id="37" xr3:uid="{C9C2EC9C-796F-41FC-AD4D-20AFB7B3C69B}" name="Fecha registro" dataDxfId="461"/>
    <tableColumn id="38" xr3:uid="{1D07CB92-A1E6-49D1-8E7C-79B52A1C938C}" name="Fecha asignación" dataDxfId="460"/>
    <tableColumn id="39" xr3:uid="{F7AAD57E-760B-43A7-B65E-D7A7545234B6}" name="Fecha inicio términos" dataDxfId="459"/>
    <tableColumn id="40" xr3:uid="{6790AB65-4960-4954-816A-F58D29553499}" name="Número radicado entrada" dataDxfId="458"/>
    <tableColumn id="41" xr3:uid="{F4E52A11-8483-4761-B9DC-7E4036747FC7}" name="Fecha radicado entrada" dataDxfId="457"/>
    <tableColumn id="42" xr3:uid="{9148B41D-612F-45F6-B9ED-60F9A90B1C4A}" name="Fecha solicitud aclaración" dataDxfId="456"/>
    <tableColumn id="43" xr3:uid="{6301B721-1E4B-4C1D-854F-7D8501485D1A}" name="Fecha solicitud ampliación" dataDxfId="455"/>
    <tableColumn id="44" xr3:uid="{2F21BEA8-9A9A-45FB-9E37-66D4C9BBBF64}" name="Fecha respuesta aclaración" dataDxfId="454"/>
    <tableColumn id="45" xr3:uid="{82E32B16-728B-4D06-97ED-F7E4F5105000}" name="Fecha respuesta ampliación" dataDxfId="453"/>
    <tableColumn id="46" xr3:uid="{B1259AF3-9288-4A12-9F4B-E04740E7F956}" name="Fecha reinicio de términos" dataDxfId="452"/>
    <tableColumn id="47" xr3:uid="{D337E24C-3F5B-4865-B40F-C72309FC6871}" name="Fecha vencimiento" dataDxfId="451"/>
    <tableColumn id="48" xr3:uid="{5EDB7085-836C-423E-8EAC-0661B8366AD1}" name="Días para el vencimiento" dataDxfId="450"/>
    <tableColumn id="49" xr3:uid="{2A8028C5-236B-4A38-9427-CB79AF5B50C2}" name="Número radicado salida" dataDxfId="449"/>
    <tableColumn id="50" xr3:uid="{C318C084-2BD5-4201-A6C8-B0D371EDA36F}" name="Fecha radicado salida" dataDxfId="448"/>
    <tableColumn id="51" xr3:uid="{A2BCC445-019E-475E-A50E-FEF78A4C101D}" name="Fecha finalización" dataDxfId="447"/>
    <tableColumn id="52" xr3:uid="{37A39E96-DE97-4B04-ABB8-1357ACB15C96}" name="Fecha cierre" dataDxfId="446"/>
    <tableColumn id="53" xr3:uid="{D0FCA4F1-9B22-46DD-9845-14728AECFA5B}" name="Días gestión" dataDxfId="445"/>
    <tableColumn id="54" xr3:uid="{FAF79A9D-EDB3-4B26-ACB4-48AE7854B0EC}" name="Días vencimiento" dataDxfId="444"/>
    <tableColumn id="55" xr3:uid="{3F04C641-DE98-44C8-B2B6-FA12C8F043F8}" name="Actividad"/>
    <tableColumn id="56" xr3:uid="{2E909AA5-6541-4AFC-8623-4D39153C7133}" name="Responsable actividad"/>
    <tableColumn id="57" xr3:uid="{3575530D-11B0-4537-93D3-6D48F0C36326}" name="Fecha fin actividad" dataDxfId="443"/>
    <tableColumn id="58" xr3:uid="{7BC8D085-A344-485A-94D1-E6DB354AD273}" name="Días de la actividad" dataDxfId="442"/>
    <tableColumn id="59" xr3:uid="{3E20DA29-EF5A-4522-BBED-1ACC48C3752E}" name="Días vencimiento actividad" dataDxfId="441"/>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Columna1"/>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440"/>
    <tableColumn id="40" xr3:uid="{3E68F13F-1EE6-4D3B-8296-B8AD231A9E2D}" name="Fecha registro" dataDxfId="439"/>
    <tableColumn id="41" xr3:uid="{83232C0B-5478-4454-A57F-4186EEA16356}" name="Fecha asignación" dataDxfId="438"/>
    <tableColumn id="42" xr3:uid="{6D2EEA70-F09D-4252-81F6-EF17616FF226}" name="Fecha inicio términos" dataDxfId="437"/>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436"/>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435"/>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434"/>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P2" sqref="P2"/>
    </sheetView>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236</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60" zoomScaleNormal="60" workbookViewId="0">
      <selection activeCell="B15" sqref="B15"/>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4" t="s">
        <v>255</v>
      </c>
      <c r="C11" s="94"/>
      <c r="D11" s="96"/>
      <c r="E11" s="96"/>
      <c r="F11" s="96"/>
      <c r="G11" s="96"/>
      <c r="H11" s="4"/>
    </row>
    <row r="12" spans="2:8" ht="15" customHeight="1">
      <c r="B12" s="94"/>
      <c r="C12" s="94"/>
      <c r="D12" s="96"/>
      <c r="E12" s="96"/>
      <c r="F12" s="96"/>
      <c r="G12" s="96"/>
      <c r="H12" s="4"/>
    </row>
    <row r="13" spans="2:8" ht="10.5" customHeight="1">
      <c r="B13" s="94"/>
      <c r="C13" s="94"/>
      <c r="D13" s="4"/>
      <c r="E13" s="4"/>
      <c r="F13" s="4"/>
      <c r="G13" s="4"/>
      <c r="H13" s="4"/>
    </row>
    <row r="14" spans="2:8" ht="26.25" customHeight="1">
      <c r="B14" s="94"/>
      <c r="C14" s="94"/>
      <c r="D14" s="95"/>
      <c r="E14" s="95"/>
      <c r="F14" s="95"/>
      <c r="G14" s="95"/>
      <c r="H14" s="95"/>
    </row>
    <row r="15" spans="2:8" ht="18" customHeight="1">
      <c r="D15" s="95"/>
      <c r="E15" s="95"/>
      <c r="F15" s="95"/>
      <c r="G15" s="95"/>
      <c r="H15" s="95"/>
    </row>
    <row r="16" spans="2:8"/>
    <row r="17" spans="1:9"/>
    <row r="18" spans="1:9" ht="15.75" thickBot="1"/>
    <row r="19" spans="1:9" ht="100.5" customHeight="1">
      <c r="B19" s="8" t="s">
        <v>203</v>
      </c>
      <c r="C19" s="9" t="s">
        <v>204</v>
      </c>
      <c r="D19" s="9" t="s">
        <v>205</v>
      </c>
      <c r="E19" s="9" t="s">
        <v>206</v>
      </c>
      <c r="F19" s="9" t="s">
        <v>143</v>
      </c>
      <c r="G19" s="9" t="s">
        <v>144</v>
      </c>
      <c r="H19" s="9" t="s">
        <v>207</v>
      </c>
      <c r="I19" s="10" t="s">
        <v>208</v>
      </c>
    </row>
    <row r="20" spans="1:9" ht="154.5" customHeight="1">
      <c r="A20" s="74">
        <v>1</v>
      </c>
      <c r="B20" s="16">
        <f>+'solc. acc.info.febrero'!A3</f>
        <v>510072025</v>
      </c>
      <c r="C20" s="16" t="str">
        <f>+'solc. acc.info.febrero'!K3</f>
        <v>Olga Lucia Mesa Moreno</v>
      </c>
      <c r="D20" s="16" t="str">
        <f>+'solc. acc.info.febrero'!N3</f>
        <v>WEB</v>
      </c>
      <c r="E20" s="16" t="str">
        <f>+'solc. acc.info.febrero'!O3</f>
        <v>SOLICITUD DE ACCESO A LA INFORMACION</v>
      </c>
      <c r="F20" s="16" t="str">
        <f>+'solc. acc.info.febrero'!Q3</f>
        <v>Solucionado - Por asignacion</v>
      </c>
      <c r="G20" s="58" t="s">
        <v>239</v>
      </c>
      <c r="H20" s="18">
        <f>+'solc. acc.info.febrero'!BC3</f>
        <v>1</v>
      </c>
      <c r="I20" s="16" t="str">
        <f>+'solc. acc.info.febrero'!CP3</f>
        <v>GESTIONADO</v>
      </c>
    </row>
    <row r="21" spans="1:9" ht="220.5" customHeight="1">
      <c r="A21" s="74">
        <v>2</v>
      </c>
      <c r="B21" s="16">
        <f>+'solc. acc.info.febrero'!A4</f>
        <v>757062025</v>
      </c>
      <c r="C21" s="16" t="str">
        <f>+'solc. acc.info.febrero'!K4</f>
        <v>Olga Lucia Mesa Moreno</v>
      </c>
      <c r="D21" s="16" t="str">
        <f>+'solc. acc.info.febrero'!N4</f>
        <v>WEB</v>
      </c>
      <c r="E21" s="16" t="str">
        <f>+'solc. acc.info.febrero'!O4</f>
        <v>SOLICITUD DE ACCESO A LA INFORMACION</v>
      </c>
      <c r="F21" s="16" t="str">
        <f>+'solc. acc.info.febrero'!Q4</f>
        <v>Solucionado - Por traslado</v>
      </c>
      <c r="G21" s="58" t="s">
        <v>245</v>
      </c>
      <c r="H21" s="18">
        <f>+'solc. acc.info.febrero'!BC4</f>
        <v>1</v>
      </c>
      <c r="I21" s="16" t="str">
        <f>+'solc. acc.info.febrero'!CP4</f>
        <v>GESTIONADO</v>
      </c>
    </row>
    <row r="22" spans="1:9"/>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4"/>
  <sheetViews>
    <sheetView zoomScale="106" zoomScaleNormal="106" workbookViewId="0">
      <pane xSplit="3" ySplit="2" topLeftCell="P3" activePane="bottomRight" state="frozen"/>
      <selection pane="topRight" activeCell="C1" sqref="C1"/>
      <selection pane="bottomLeft" activeCell="A3" sqref="A3"/>
      <selection pane="bottomRight" activeCell="A3" sqref="A3:CU4"/>
    </sheetView>
  </sheetViews>
  <sheetFormatPr baseColWidth="10" defaultRowHeight="15"/>
  <cols>
    <col min="2" max="2" width="19.7109375" customWidth="1"/>
    <col min="3" max="3" width="18.42578125" bestFit="1" customWidth="1"/>
    <col min="4" max="4" width="22.28515625" bestFit="1" customWidth="1"/>
    <col min="5" max="5" width="32.28515625" bestFit="1" customWidth="1"/>
    <col min="6" max="6" width="38.140625" customWidth="1"/>
    <col min="7" max="7" width="34.85546875" bestFit="1" customWidth="1"/>
    <col min="8" max="8" width="18.85546875" bestFit="1" customWidth="1"/>
    <col min="9" max="9" width="16.7109375" bestFit="1" customWidth="1"/>
    <col min="10" max="10" width="39.85546875" bestFit="1" customWidth="1"/>
    <col min="11" max="11" width="66" bestFit="1" customWidth="1"/>
    <col min="12" max="12" width="45.140625" bestFit="1" customWidth="1"/>
    <col min="13" max="13" width="19.85546875" bestFit="1" customWidth="1"/>
    <col min="14" max="14" width="16.7109375" bestFit="1" customWidth="1"/>
    <col min="15" max="15" width="8.140625" bestFit="1" customWidth="1"/>
    <col min="16" max="16" width="38.85546875" bestFit="1" customWidth="1"/>
    <col min="17" max="17" width="30" bestFit="1" customWidth="1"/>
    <col min="18" max="19" width="26.5703125" bestFit="1" customWidth="1"/>
    <col min="20" max="20" width="28.5703125" customWidth="1"/>
    <col min="21" max="21" width="19.85546875" bestFit="1" customWidth="1"/>
    <col min="22" max="22" width="19.14062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38.5703125" customWidth="1"/>
    <col min="31" max="31" width="24.28515625" bestFit="1" customWidth="1"/>
    <col min="32" max="36" width="10.85546875" customWidth="1"/>
    <col min="37" max="37" width="20.85546875" bestFit="1" customWidth="1"/>
    <col min="38" max="38" width="25.140625" customWidth="1"/>
    <col min="39" max="39" width="10.85546875" customWidth="1"/>
    <col min="40" max="40" width="22.42578125" customWidth="1"/>
    <col min="41" max="41" width="10.85546875" customWidth="1"/>
    <col min="42" max="42" width="18.5703125" bestFit="1" customWidth="1"/>
    <col min="43" max="48" width="10.85546875" customWidth="1"/>
    <col min="49" max="49" width="15.5703125" customWidth="1"/>
    <col min="50" max="50" width="10.85546875" customWidth="1"/>
    <col min="51" max="51" width="20.42578125" bestFit="1" customWidth="1"/>
    <col min="52" max="52" width="10.85546875" customWidth="1"/>
    <col min="53" max="53" width="18" customWidth="1"/>
    <col min="54" max="54" width="14.140625" bestFit="1" customWidth="1"/>
    <col min="55" max="55" width="18" customWidth="1"/>
    <col min="56" max="56" width="14" style="12" customWidth="1"/>
    <col min="57" max="57" width="19.42578125" bestFit="1" customWidth="1"/>
    <col min="58" max="58" width="14.140625" bestFit="1" customWidth="1"/>
    <col min="59" max="59" width="14" bestFit="1" customWidth="1"/>
    <col min="60" max="60" width="18.5703125" bestFit="1" customWidth="1"/>
    <col min="61" max="61" width="20.85546875" bestFit="1" customWidth="1"/>
    <col min="62" max="62" width="23.42578125" bestFit="1" customWidth="1"/>
    <col min="63" max="63" width="19.85546875" bestFit="1" customWidth="1"/>
    <col min="64" max="64" width="20.42578125" bestFit="1" customWidth="1"/>
    <col min="65" max="90" width="11" customWidth="1"/>
    <col min="91" max="91" width="19" bestFit="1" customWidth="1"/>
    <col min="92" max="101" width="11" customWidth="1"/>
  </cols>
  <sheetData>
    <row r="1" spans="1:102">
      <c r="C1" s="21">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0">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s="84" customFormat="1">
      <c r="A2" s="84" t="s">
        <v>0</v>
      </c>
      <c r="B2" s="84" t="s">
        <v>1</v>
      </c>
      <c r="C2" s="84" t="s">
        <v>2</v>
      </c>
      <c r="D2" s="84" t="s">
        <v>3</v>
      </c>
      <c r="E2" s="84" t="s">
        <v>4</v>
      </c>
      <c r="F2" s="84" t="s">
        <v>5</v>
      </c>
      <c r="G2" s="84" t="s">
        <v>6</v>
      </c>
      <c r="H2" s="84" t="s">
        <v>7</v>
      </c>
      <c r="I2" s="84" t="s">
        <v>8</v>
      </c>
      <c r="J2" s="84" t="s">
        <v>9</v>
      </c>
      <c r="K2" s="84" t="s">
        <v>10</v>
      </c>
      <c r="L2" s="84" t="s">
        <v>11</v>
      </c>
      <c r="M2" s="84" t="s">
        <v>12</v>
      </c>
      <c r="N2" s="84" t="s">
        <v>13</v>
      </c>
      <c r="O2" s="84" t="s">
        <v>14</v>
      </c>
      <c r="P2" s="84" t="s">
        <v>15</v>
      </c>
      <c r="Q2" s="84" t="s">
        <v>16</v>
      </c>
      <c r="R2" s="84" t="s">
        <v>17</v>
      </c>
      <c r="S2" s="84" t="s">
        <v>18</v>
      </c>
      <c r="T2" s="84" t="s">
        <v>19</v>
      </c>
      <c r="U2" s="84" t="s">
        <v>20</v>
      </c>
      <c r="V2" s="84" t="s">
        <v>21</v>
      </c>
      <c r="W2" s="84" t="s">
        <v>22</v>
      </c>
      <c r="X2" s="84" t="s">
        <v>23</v>
      </c>
      <c r="Y2" s="84" t="s">
        <v>24</v>
      </c>
      <c r="Z2" s="84" t="s">
        <v>25</v>
      </c>
      <c r="AA2" s="84" t="s">
        <v>26</v>
      </c>
      <c r="AB2" s="84" t="s">
        <v>27</v>
      </c>
      <c r="AC2" s="84" t="s">
        <v>28</v>
      </c>
      <c r="AD2" s="84" t="s">
        <v>29</v>
      </c>
      <c r="AE2" s="84" t="s">
        <v>30</v>
      </c>
      <c r="AF2" s="84" t="s">
        <v>31</v>
      </c>
      <c r="AG2" s="84" t="s">
        <v>32</v>
      </c>
      <c r="AH2" s="84" t="s">
        <v>33</v>
      </c>
      <c r="AI2" s="84" t="s">
        <v>34</v>
      </c>
      <c r="AJ2" s="84" t="s">
        <v>35</v>
      </c>
      <c r="AK2" s="84" t="s">
        <v>36</v>
      </c>
      <c r="AL2" s="85" t="s">
        <v>37</v>
      </c>
      <c r="AM2" s="85" t="s">
        <v>38</v>
      </c>
      <c r="AN2" s="85" t="s">
        <v>39</v>
      </c>
      <c r="AO2" s="85" t="s">
        <v>40</v>
      </c>
      <c r="AP2" s="84" t="s">
        <v>41</v>
      </c>
      <c r="AQ2" s="85" t="s">
        <v>42</v>
      </c>
      <c r="AR2" s="85" t="s">
        <v>43</v>
      </c>
      <c r="AS2" s="85" t="s">
        <v>44</v>
      </c>
      <c r="AT2" s="85" t="s">
        <v>45</v>
      </c>
      <c r="AU2" s="85" t="s">
        <v>46</v>
      </c>
      <c r="AV2" s="85" t="s">
        <v>47</v>
      </c>
      <c r="AW2" s="85" t="s">
        <v>48</v>
      </c>
      <c r="AX2" s="84" t="s">
        <v>49</v>
      </c>
      <c r="AY2" s="84" t="s">
        <v>50</v>
      </c>
      <c r="AZ2" s="85" t="s">
        <v>51</v>
      </c>
      <c r="BA2" s="85" t="s">
        <v>52</v>
      </c>
      <c r="BB2" s="85" t="s">
        <v>53</v>
      </c>
      <c r="BC2" s="84" t="s">
        <v>54</v>
      </c>
      <c r="BD2" s="84" t="s">
        <v>55</v>
      </c>
      <c r="BE2" s="84" t="s">
        <v>56</v>
      </c>
      <c r="BF2" s="84" t="s">
        <v>57</v>
      </c>
      <c r="BG2" s="84" t="s">
        <v>58</v>
      </c>
      <c r="BH2" s="84" t="s">
        <v>59</v>
      </c>
      <c r="BI2" s="84" t="s">
        <v>60</v>
      </c>
      <c r="BJ2" s="84" t="s">
        <v>61</v>
      </c>
      <c r="BK2" s="84" t="s">
        <v>62</v>
      </c>
      <c r="BL2" s="84" t="s">
        <v>63</v>
      </c>
      <c r="BM2" s="84" t="s">
        <v>64</v>
      </c>
      <c r="BN2" s="84" t="s">
        <v>65</v>
      </c>
      <c r="BO2" s="84" t="s">
        <v>66</v>
      </c>
      <c r="BP2" s="84" t="s">
        <v>67</v>
      </c>
      <c r="BQ2" s="84" t="s">
        <v>68</v>
      </c>
      <c r="BR2" s="84" t="s">
        <v>69</v>
      </c>
      <c r="BS2" s="84" t="s">
        <v>70</v>
      </c>
      <c r="BT2" s="84" t="s">
        <v>71</v>
      </c>
      <c r="BU2" s="84" t="s">
        <v>72</v>
      </c>
      <c r="BV2" s="84" t="s">
        <v>73</v>
      </c>
      <c r="BW2" s="84" t="s">
        <v>74</v>
      </c>
      <c r="BX2" s="84" t="s">
        <v>75</v>
      </c>
      <c r="BY2" s="84" t="s">
        <v>76</v>
      </c>
      <c r="BZ2" s="84" t="s">
        <v>77</v>
      </c>
      <c r="CA2" s="84" t="s">
        <v>78</v>
      </c>
      <c r="CB2" s="84" t="s">
        <v>79</v>
      </c>
      <c r="CC2" s="84" t="s">
        <v>80</v>
      </c>
      <c r="CD2" s="84" t="s">
        <v>81</v>
      </c>
      <c r="CE2" s="84" t="s">
        <v>82</v>
      </c>
      <c r="CF2" s="84" t="s">
        <v>83</v>
      </c>
      <c r="CG2" s="84" t="s">
        <v>84</v>
      </c>
      <c r="CH2" s="84" t="s">
        <v>85</v>
      </c>
      <c r="CI2" s="84" t="s">
        <v>86</v>
      </c>
      <c r="CJ2" s="84" t="s">
        <v>87</v>
      </c>
      <c r="CK2" s="84" t="s">
        <v>88</v>
      </c>
      <c r="CL2" s="84" t="s">
        <v>89</v>
      </c>
      <c r="CM2" s="84" t="s">
        <v>90</v>
      </c>
      <c r="CN2" s="84" t="s">
        <v>91</v>
      </c>
      <c r="CO2" s="84" t="s">
        <v>92</v>
      </c>
      <c r="CP2" s="84" t="s">
        <v>93</v>
      </c>
      <c r="CQ2" s="84" t="s">
        <v>94</v>
      </c>
      <c r="CR2" s="84" t="s">
        <v>95</v>
      </c>
      <c r="CS2" s="84" t="s">
        <v>96</v>
      </c>
      <c r="CT2" s="84" t="s">
        <v>97</v>
      </c>
      <c r="CU2" s="84" t="s">
        <v>98</v>
      </c>
      <c r="CV2" s="84" t="s">
        <v>215</v>
      </c>
      <c r="CW2" s="84" t="s">
        <v>216</v>
      </c>
      <c r="CX2" s="84" t="s">
        <v>228</v>
      </c>
    </row>
    <row r="3" spans="1:102">
      <c r="A3">
        <v>510072025</v>
      </c>
      <c r="B3" t="s">
        <v>99</v>
      </c>
      <c r="C3" t="s">
        <v>100</v>
      </c>
      <c r="D3" t="s">
        <v>101</v>
      </c>
      <c r="E3" t="s">
        <v>102</v>
      </c>
      <c r="F3" t="s">
        <v>103</v>
      </c>
      <c r="H3" t="s">
        <v>104</v>
      </c>
      <c r="I3" t="s">
        <v>237</v>
      </c>
      <c r="J3" t="s">
        <v>238</v>
      </c>
      <c r="K3" t="s">
        <v>153</v>
      </c>
      <c r="L3" t="s">
        <v>107</v>
      </c>
      <c r="N3" t="s">
        <v>121</v>
      </c>
      <c r="O3" t="s">
        <v>108</v>
      </c>
      <c r="P3" t="s">
        <v>171</v>
      </c>
      <c r="Q3" t="s">
        <v>150</v>
      </c>
      <c r="R3" t="s">
        <v>150</v>
      </c>
      <c r="S3" t="s">
        <v>239</v>
      </c>
      <c r="T3" t="s">
        <v>240</v>
      </c>
      <c r="V3" t="s">
        <v>111</v>
      </c>
      <c r="W3" t="s">
        <v>111</v>
      </c>
      <c r="X3" t="s">
        <v>111</v>
      </c>
      <c r="AA3" t="s">
        <v>111</v>
      </c>
      <c r="AH3" s="80">
        <v>-741179392</v>
      </c>
      <c r="AI3" s="80">
        <v>47153152</v>
      </c>
      <c r="AL3" s="5">
        <v>45692</v>
      </c>
      <c r="AM3" s="5">
        <v>45693</v>
      </c>
      <c r="AN3" s="5">
        <v>45692.473090277781</v>
      </c>
      <c r="AO3" s="5">
        <v>45693</v>
      </c>
      <c r="AQ3" s="5">
        <v>45692</v>
      </c>
      <c r="AR3" s="5" t="s">
        <v>113</v>
      </c>
      <c r="AS3" s="5" t="s">
        <v>113</v>
      </c>
      <c r="AT3" s="5" t="s">
        <v>113</v>
      </c>
      <c r="AU3" s="5" t="s">
        <v>113</v>
      </c>
      <c r="AV3" s="5" t="s">
        <v>113</v>
      </c>
      <c r="AW3" s="5">
        <v>45706.999988425923</v>
      </c>
      <c r="AX3">
        <v>10</v>
      </c>
      <c r="AZ3" s="5" t="s">
        <v>113</v>
      </c>
      <c r="BA3" s="5">
        <v>45692.608101851853</v>
      </c>
      <c r="BB3" s="5">
        <v>45706.680312500001</v>
      </c>
      <c r="BC3">
        <v>1</v>
      </c>
      <c r="BD3">
        <v>0</v>
      </c>
      <c r="BE3" t="s">
        <v>114</v>
      </c>
      <c r="BF3" t="s">
        <v>10</v>
      </c>
      <c r="BG3" s="5">
        <v>45694</v>
      </c>
      <c r="BH3">
        <v>2</v>
      </c>
      <c r="BI3">
        <v>0</v>
      </c>
      <c r="BJ3" t="s">
        <v>241</v>
      </c>
      <c r="BK3" t="s">
        <v>241</v>
      </c>
      <c r="BL3" t="s">
        <v>122</v>
      </c>
      <c r="BM3" t="s">
        <v>122</v>
      </c>
      <c r="BN3" t="s">
        <v>123</v>
      </c>
      <c r="BO3" t="s">
        <v>154</v>
      </c>
      <c r="BP3" t="s">
        <v>115</v>
      </c>
      <c r="BQ3" t="s">
        <v>124</v>
      </c>
      <c r="BR3" t="s">
        <v>242</v>
      </c>
      <c r="BS3">
        <v>37625167</v>
      </c>
      <c r="BT3" t="s">
        <v>243</v>
      </c>
      <c r="BU3" t="s">
        <v>244</v>
      </c>
      <c r="CC3" t="s">
        <v>111</v>
      </c>
      <c r="CD3" t="s">
        <v>112</v>
      </c>
      <c r="CG3">
        <v>1</v>
      </c>
      <c r="CH3" t="s">
        <v>180</v>
      </c>
      <c r="CI3" t="s">
        <v>125</v>
      </c>
      <c r="CK3" t="s">
        <v>126</v>
      </c>
      <c r="CL3" t="s">
        <v>117</v>
      </c>
      <c r="CO3" t="s">
        <v>119</v>
      </c>
      <c r="CP3" t="s">
        <v>120</v>
      </c>
    </row>
    <row r="4" spans="1:102">
      <c r="A4">
        <v>757062025</v>
      </c>
      <c r="B4" t="s">
        <v>99</v>
      </c>
      <c r="C4" t="s">
        <v>100</v>
      </c>
      <c r="D4" t="s">
        <v>101</v>
      </c>
      <c r="E4" t="s">
        <v>102</v>
      </c>
      <c r="F4" t="s">
        <v>103</v>
      </c>
      <c r="H4" t="s">
        <v>104</v>
      </c>
      <c r="I4" t="s">
        <v>127</v>
      </c>
      <c r="J4" t="s">
        <v>128</v>
      </c>
      <c r="K4" t="s">
        <v>153</v>
      </c>
      <c r="L4" t="s">
        <v>107</v>
      </c>
      <c r="N4" t="s">
        <v>121</v>
      </c>
      <c r="O4" t="s">
        <v>108</v>
      </c>
      <c r="P4" t="s">
        <v>109</v>
      </c>
      <c r="Q4" t="s">
        <v>155</v>
      </c>
      <c r="R4" t="s">
        <v>155</v>
      </c>
      <c r="S4" t="s">
        <v>245</v>
      </c>
      <c r="T4" t="s">
        <v>110</v>
      </c>
      <c r="V4" t="s">
        <v>111</v>
      </c>
      <c r="W4" t="s">
        <v>111</v>
      </c>
      <c r="X4" t="s">
        <v>111</v>
      </c>
      <c r="AA4" t="s">
        <v>111</v>
      </c>
      <c r="AD4" t="s">
        <v>246</v>
      </c>
      <c r="AE4" t="s">
        <v>247</v>
      </c>
      <c r="AF4" t="s">
        <v>248</v>
      </c>
      <c r="AG4">
        <v>4</v>
      </c>
      <c r="AL4" s="5">
        <v>45705</v>
      </c>
      <c r="AM4" s="5">
        <v>45706</v>
      </c>
      <c r="AN4" s="5">
        <v>45705.689155092594</v>
      </c>
      <c r="AO4" s="5">
        <v>45706</v>
      </c>
      <c r="AQ4" s="5">
        <v>45705</v>
      </c>
      <c r="AR4" s="5" t="s">
        <v>113</v>
      </c>
      <c r="AS4" s="5" t="s">
        <v>113</v>
      </c>
      <c r="AT4" s="5" t="s">
        <v>113</v>
      </c>
      <c r="AU4" s="5" t="s">
        <v>113</v>
      </c>
      <c r="AV4" s="5" t="s">
        <v>113</v>
      </c>
      <c r="AW4" s="5">
        <v>45719.999988425923</v>
      </c>
      <c r="AX4">
        <v>9</v>
      </c>
      <c r="AZ4" s="5" t="s">
        <v>113</v>
      </c>
      <c r="BA4" s="5">
        <v>45706.328252314815</v>
      </c>
      <c r="BB4" s="5" t="s">
        <v>113</v>
      </c>
      <c r="BC4">
        <v>1</v>
      </c>
      <c r="BD4">
        <v>0</v>
      </c>
      <c r="BE4" t="s">
        <v>114</v>
      </c>
      <c r="BF4" t="s">
        <v>10</v>
      </c>
      <c r="BG4" s="5">
        <v>45707</v>
      </c>
      <c r="BH4">
        <v>2</v>
      </c>
      <c r="BI4">
        <v>0</v>
      </c>
      <c r="BJ4" t="s">
        <v>249</v>
      </c>
      <c r="BK4" t="s">
        <v>249</v>
      </c>
      <c r="BN4" t="s">
        <v>177</v>
      </c>
      <c r="BO4" t="s">
        <v>154</v>
      </c>
      <c r="BP4" t="s">
        <v>115</v>
      </c>
      <c r="BR4" t="s">
        <v>178</v>
      </c>
      <c r="CC4" t="s">
        <v>111</v>
      </c>
      <c r="CD4" t="s">
        <v>111</v>
      </c>
      <c r="CE4" t="s">
        <v>250</v>
      </c>
      <c r="CF4" t="s">
        <v>101</v>
      </c>
      <c r="CG4">
        <v>1</v>
      </c>
      <c r="CH4" t="s">
        <v>116</v>
      </c>
      <c r="CI4" t="s">
        <v>125</v>
      </c>
      <c r="CK4" t="s">
        <v>126</v>
      </c>
      <c r="CL4" t="s">
        <v>117</v>
      </c>
      <c r="CN4" t="s">
        <v>118</v>
      </c>
      <c r="CO4" t="s">
        <v>119</v>
      </c>
      <c r="CP4" t="s">
        <v>120</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3"/>
  <sheetViews>
    <sheetView showGridLines="0" topLeftCell="A15" zoomScale="80" zoomScaleNormal="80" workbookViewId="0">
      <selection activeCell="C24" sqref="C24"/>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8" t="s">
        <v>132</v>
      </c>
      <c r="D15" s="98"/>
    </row>
    <row r="16" spans="3:4" ht="15" customHeight="1">
      <c r="C16" s="98"/>
      <c r="D16" s="98"/>
    </row>
    <row r="17" spans="3:9" ht="28.5" customHeight="1">
      <c r="C17" s="2"/>
    </row>
    <row r="18" spans="3:9" ht="15" customHeight="1">
      <c r="C18" s="102" t="s">
        <v>256</v>
      </c>
      <c r="D18" s="102"/>
      <c r="E18" s="70"/>
      <c r="F18" s="103" t="s">
        <v>252</v>
      </c>
      <c r="G18" s="103"/>
    </row>
    <row r="19" spans="3:9" ht="30.75" customHeight="1">
      <c r="C19" s="102"/>
      <c r="D19" s="102"/>
      <c r="E19" s="70"/>
      <c r="F19" s="103"/>
      <c r="G19" s="103"/>
    </row>
    <row r="20" spans="3:9" ht="30.75" customHeight="1">
      <c r="C20" s="102"/>
      <c r="D20" s="102"/>
      <c r="E20" s="70"/>
      <c r="F20" s="103"/>
      <c r="G20" s="103"/>
    </row>
    <row r="21" spans="3:9" ht="16.5">
      <c r="C21" s="102"/>
      <c r="D21" s="102"/>
      <c r="E21" s="70"/>
      <c r="F21" s="103"/>
      <c r="G21" s="103"/>
    </row>
    <row r="22" spans="3:9" ht="16.5">
      <c r="C22" s="102"/>
      <c r="D22" s="102"/>
      <c r="E22" s="70"/>
      <c r="F22" s="103"/>
      <c r="G22" s="103"/>
    </row>
    <row r="23" spans="3:9" ht="16.5">
      <c r="C23" s="102"/>
      <c r="D23" s="102"/>
      <c r="E23" s="70"/>
      <c r="F23" s="103"/>
      <c r="G23" s="103"/>
    </row>
    <row r="24" spans="3:9" ht="16.5">
      <c r="C24" s="72"/>
      <c r="D24" s="72"/>
      <c r="E24" s="70"/>
      <c r="F24" s="103"/>
      <c r="G24" s="103"/>
    </row>
    <row r="25" spans="3:9" ht="16.5">
      <c r="C25" s="72"/>
      <c r="D25" s="72"/>
      <c r="E25" s="70"/>
      <c r="F25" s="103"/>
      <c r="G25" s="103"/>
    </row>
    <row r="26" spans="3:9" ht="16.5">
      <c r="C26" s="72"/>
      <c r="D26" s="72"/>
      <c r="E26" s="70"/>
      <c r="F26" s="103"/>
      <c r="G26" s="103"/>
    </row>
    <row r="27" spans="3:9" ht="16.5">
      <c r="C27" s="72"/>
      <c r="D27" s="72"/>
      <c r="E27" s="70"/>
      <c r="F27" s="103"/>
      <c r="G27" s="103"/>
    </row>
    <row r="28" spans="3:9" ht="16.5">
      <c r="C28" s="72"/>
      <c r="D28" s="72"/>
      <c r="E28" s="70"/>
      <c r="F28" s="103"/>
      <c r="G28" s="103"/>
    </row>
    <row r="29" spans="3:9" ht="16.5">
      <c r="C29" s="72"/>
      <c r="D29" s="72"/>
      <c r="E29" s="70"/>
      <c r="F29" s="104"/>
      <c r="G29" s="104"/>
    </row>
    <row r="30" spans="3:9" ht="57.75" customHeight="1">
      <c r="C30" s="90" t="s">
        <v>133</v>
      </c>
      <c r="D30" s="90" t="s">
        <v>134</v>
      </c>
      <c r="E30" s="100" t="s">
        <v>135</v>
      </c>
      <c r="F30" s="100"/>
      <c r="G30" s="90" t="s">
        <v>136</v>
      </c>
    </row>
    <row r="31" spans="3:9" ht="42" customHeight="1">
      <c r="C31" s="20">
        <v>2</v>
      </c>
      <c r="D31" s="20">
        <v>1</v>
      </c>
      <c r="E31" s="99">
        <v>1</v>
      </c>
      <c r="F31" s="99"/>
      <c r="G31" s="20">
        <v>0</v>
      </c>
    </row>
    <row r="32" spans="3:9" ht="30.75" customHeight="1">
      <c r="C32" s="97" t="s">
        <v>209</v>
      </c>
      <c r="D32" s="97"/>
      <c r="E32" s="97"/>
      <c r="F32" s="97"/>
      <c r="G32" s="97"/>
      <c r="I32" s="1"/>
    </row>
    <row r="33" spans="3:7" ht="27" customHeight="1">
      <c r="C33" s="101"/>
      <c r="D33" s="101"/>
      <c r="E33" s="101"/>
      <c r="F33" s="101"/>
      <c r="G33" s="101"/>
    </row>
    <row r="34" spans="3:7" ht="15" hidden="1"/>
    <row r="35" spans="3:7" ht="15" hidden="1"/>
    <row r="36" spans="3:7" ht="15" hidden="1"/>
    <row r="42" spans="3:7" ht="15" hidden="1"/>
    <row r="43" spans="3:7" ht="31.35" hidden="1" customHeight="1"/>
  </sheetData>
  <mergeCells count="7">
    <mergeCell ref="C32:G32"/>
    <mergeCell ref="C15:D16"/>
    <mergeCell ref="E31:F31"/>
    <mergeCell ref="E30:F30"/>
    <mergeCell ref="C33:G33"/>
    <mergeCell ref="C18:D23"/>
    <mergeCell ref="F18:G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49"/>
  <sheetViews>
    <sheetView showGridLines="0" topLeftCell="A5" zoomScale="70" zoomScaleNormal="70" workbookViewId="0">
      <selection activeCell="C18" sqref="C18:L19"/>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137</v>
      </c>
    </row>
    <row r="17" spans="3:12" ht="14.45" customHeight="1"/>
    <row r="18" spans="3:12" ht="15">
      <c r="C18" s="107" t="s">
        <v>223</v>
      </c>
      <c r="D18" s="108"/>
      <c r="E18" s="108"/>
      <c r="F18" s="108"/>
      <c r="G18" s="108"/>
      <c r="H18" s="108"/>
      <c r="I18" s="108"/>
      <c r="J18" s="108"/>
      <c r="K18" s="108"/>
      <c r="L18" s="108"/>
    </row>
    <row r="19" spans="3:12" ht="56.25" customHeight="1">
      <c r="C19" s="108"/>
      <c r="D19" s="108"/>
      <c r="E19" s="108"/>
      <c r="F19" s="108"/>
      <c r="G19" s="108"/>
      <c r="H19" s="108"/>
      <c r="I19" s="108"/>
      <c r="J19" s="108"/>
      <c r="K19" s="108"/>
      <c r="L19" s="108"/>
    </row>
    <row r="20" spans="3:12" ht="44.25" customHeight="1">
      <c r="C20" s="107" t="s">
        <v>254</v>
      </c>
      <c r="D20" s="107"/>
      <c r="E20" s="107"/>
      <c r="F20" s="107"/>
      <c r="G20" s="107"/>
      <c r="H20" s="107"/>
      <c r="I20" s="107"/>
      <c r="J20" s="107"/>
      <c r="K20" s="107"/>
      <c r="L20" s="107"/>
    </row>
    <row r="21" spans="3:12" ht="100.5" customHeight="1">
      <c r="C21" s="48" t="s">
        <v>196</v>
      </c>
      <c r="D21" s="49" t="s">
        <v>197</v>
      </c>
      <c r="E21" s="49" t="s">
        <v>198</v>
      </c>
      <c r="F21" s="49" t="s">
        <v>199</v>
      </c>
      <c r="G21" s="50" t="s">
        <v>189</v>
      </c>
      <c r="H21" s="109" t="s">
        <v>200</v>
      </c>
      <c r="I21" s="109"/>
      <c r="J21" s="109" t="s">
        <v>201</v>
      </c>
      <c r="K21" s="109"/>
      <c r="L21" s="51" t="s">
        <v>191</v>
      </c>
    </row>
    <row r="22" spans="3:12" ht="67.5" customHeight="1">
      <c r="C22" s="73">
        <f>+'base Solicitudes de Información'!B20</f>
        <v>510072025</v>
      </c>
      <c r="D22" s="71">
        <f>+'plantilla formula'!E5</f>
        <v>45692</v>
      </c>
      <c r="E22" s="71">
        <f>+'plantilla formula'!P5</f>
        <v>45706</v>
      </c>
      <c r="F22" s="71">
        <f>+'plantilla formula'!H5</f>
        <v>45692.473090277781</v>
      </c>
      <c r="G22" s="71">
        <f>+'plantilla formula'!N5</f>
        <v>45706</v>
      </c>
      <c r="H22" s="110">
        <f>+'plantilla formula'!Q5</f>
        <v>11</v>
      </c>
      <c r="I22" s="111"/>
      <c r="J22" s="110" t="str">
        <f>+'plantilla formula'!G17</f>
        <v>GESTIONADO</v>
      </c>
      <c r="K22" s="111"/>
      <c r="L22" s="62" t="str">
        <f>+'datos adicionales'!D14</f>
        <v>Se asignó a la entidad con el radicado Orfeo Dadep No. 20254000023482. Se respondió en términos</v>
      </c>
    </row>
    <row r="23" spans="3:12" ht="67.5" customHeight="1">
      <c r="C23" s="73">
        <f>+'base Solicitudes de Información'!B21</f>
        <v>757062025</v>
      </c>
      <c r="D23" s="71">
        <f>+'plantilla formula'!E6</f>
        <v>45705</v>
      </c>
      <c r="E23" s="71">
        <f>+'plantilla formula'!P6</f>
        <v>45719</v>
      </c>
      <c r="F23" s="71">
        <f>+'plantilla formula'!H6</f>
        <v>45705.689155092594</v>
      </c>
      <c r="G23" s="71">
        <f>+'plantilla formula'!N6</f>
        <v>45706</v>
      </c>
      <c r="H23" s="110">
        <f>+'plantilla formula'!Q6</f>
        <v>2</v>
      </c>
      <c r="I23" s="111"/>
      <c r="J23" s="110" t="str">
        <f>+'plantilla formula'!G18</f>
        <v>GESTIONADO</v>
      </c>
      <c r="K23" s="111"/>
      <c r="L23" s="62" t="str">
        <f>+'datos adicionales'!D15</f>
        <v xml:space="preserve">Se trasladó al Instituto de Recreacion y Deporte-IDRD  para que proceda de conformidad con sus competencias. </v>
      </c>
    </row>
    <row r="24" spans="3:12" ht="51" customHeight="1">
      <c r="C24" s="81"/>
      <c r="D24" s="64"/>
      <c r="E24" s="64"/>
      <c r="F24" s="64"/>
      <c r="G24" s="64"/>
      <c r="H24" s="82"/>
      <c r="I24" s="82"/>
      <c r="J24" s="82"/>
      <c r="K24" s="82"/>
      <c r="L24" s="67"/>
    </row>
    <row r="25" spans="3:12" ht="23.25" customHeight="1">
      <c r="C25" s="63"/>
      <c r="D25" s="64"/>
      <c r="E25" s="64"/>
      <c r="F25" s="64"/>
      <c r="G25" s="64"/>
      <c r="H25" s="65"/>
      <c r="I25" s="66"/>
      <c r="J25" s="63"/>
      <c r="K25" s="63"/>
      <c r="L25" s="67"/>
    </row>
    <row r="26" spans="3:12" ht="35.1" customHeight="1">
      <c r="C26" s="106" t="s">
        <v>138</v>
      </c>
      <c r="D26" s="106"/>
      <c r="E26" s="19"/>
      <c r="F26" s="19"/>
      <c r="G26" s="19"/>
      <c r="H26" s="19"/>
      <c r="I26" s="19"/>
      <c r="J26" s="19"/>
      <c r="K26" s="19"/>
      <c r="L26" s="19"/>
    </row>
    <row r="27" spans="3:12" s="6" customFormat="1" ht="92.25" customHeight="1">
      <c r="C27" s="112" t="s">
        <v>192</v>
      </c>
      <c r="D27" s="112"/>
      <c r="E27" s="112"/>
      <c r="F27" s="112"/>
      <c r="G27" s="112"/>
      <c r="H27" s="112"/>
      <c r="I27" s="112"/>
      <c r="J27" s="112"/>
      <c r="K27" s="112"/>
      <c r="L27" s="112"/>
    </row>
    <row r="28" spans="3:12" s="6" customFormat="1" ht="92.25" customHeight="1">
      <c r="C28" s="112"/>
      <c r="D28" s="112"/>
      <c r="E28" s="112"/>
      <c r="F28" s="112"/>
      <c r="G28" s="112"/>
      <c r="H28" s="112"/>
      <c r="I28" s="112"/>
      <c r="J28" s="112"/>
      <c r="K28" s="112"/>
      <c r="L28" s="112"/>
    </row>
    <row r="29" spans="3:12" s="6" customFormat="1" ht="92.25" customHeight="1">
      <c r="C29" s="83"/>
      <c r="D29" s="83"/>
      <c r="E29" s="83"/>
      <c r="F29" s="83"/>
      <c r="G29" s="83"/>
      <c r="H29" s="83"/>
      <c r="I29" s="83"/>
      <c r="J29" s="83"/>
      <c r="K29" s="83"/>
      <c r="L29" s="83"/>
    </row>
    <row r="30" spans="3:12" s="6" customFormat="1" ht="92.25" customHeight="1">
      <c r="C30" s="105" t="s">
        <v>193</v>
      </c>
      <c r="D30" s="105"/>
      <c r="E30" s="105"/>
      <c r="F30" s="105"/>
      <c r="G30" s="105"/>
      <c r="H30" s="105"/>
      <c r="I30" s="105"/>
      <c r="J30" s="105"/>
      <c r="K30" s="105"/>
      <c r="L30" s="105"/>
    </row>
    <row r="31" spans="3:12" ht="15">
      <c r="L31" s="33" t="s">
        <v>224</v>
      </c>
    </row>
    <row r="32" spans="3:12" ht="15"/>
    <row r="33" ht="15" hidden="1"/>
    <row r="34" ht="14.45" customHeight="1"/>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sheetData>
  <mergeCells count="11">
    <mergeCell ref="C30:L30"/>
    <mergeCell ref="C26:D26"/>
    <mergeCell ref="C18:L19"/>
    <mergeCell ref="C20:L20"/>
    <mergeCell ref="H21:I21"/>
    <mergeCell ref="J21:K21"/>
    <mergeCell ref="H22:I22"/>
    <mergeCell ref="J22:K22"/>
    <mergeCell ref="C27:L28"/>
    <mergeCell ref="H23:I23"/>
    <mergeCell ref="J23:K23"/>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80" zoomScaleNormal="80" workbookViewId="0">
      <pane xSplit="2" ySplit="4" topLeftCell="E5" activePane="bottomRight" state="frozen"/>
      <selection activeCell="C1" sqref="C1"/>
      <selection pane="topRight" activeCell="E1" sqref="E1"/>
      <selection pane="bottomLeft" activeCell="C5" sqref="C5"/>
      <selection pane="bottomRight" activeCell="F10" sqref="F10"/>
    </sheetView>
  </sheetViews>
  <sheetFormatPr baseColWidth="10"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0.7109375" style="23" customWidth="1"/>
    <col min="10" max="10" width="15" style="12" bestFit="1" customWidth="1"/>
    <col min="11" max="11" width="22.7109375" style="12" customWidth="1"/>
    <col min="12" max="12" width="26.42578125" style="12" customWidth="1"/>
    <col min="13" max="13" width="30" style="12" bestFit="1" customWidth="1"/>
    <col min="14" max="14" width="27.140625" style="30" bestFit="1" customWidth="1"/>
    <col min="15"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87" t="str">
        <f>+Portada!P1</f>
        <v>Febrero 2025</v>
      </c>
      <c r="K1" s="79" t="str">
        <f>+Portada!$P$1</f>
        <v>Febrero 2025</v>
      </c>
      <c r="T1" s="22" t="s">
        <v>186</v>
      </c>
      <c r="U1" s="23">
        <f ca="1">TODAY()</f>
        <v>45720</v>
      </c>
    </row>
    <row r="2" spans="1:28" ht="15.75" thickBot="1">
      <c r="T2" s="24"/>
      <c r="U2" s="25"/>
      <c r="Y2" s="28"/>
    </row>
    <row r="3" spans="1:28" s="13" customFormat="1" ht="61.5">
      <c r="B3" s="78" t="s">
        <v>187</v>
      </c>
      <c r="C3" s="32"/>
      <c r="I3" s="34"/>
      <c r="N3" s="35"/>
      <c r="Q3" s="113" t="s">
        <v>188</v>
      </c>
      <c r="R3" s="114"/>
      <c r="S3" s="114"/>
      <c r="T3" s="115"/>
      <c r="W3" s="22"/>
      <c r="X3" s="23"/>
      <c r="Y3" s="12"/>
      <c r="Z3" s="12"/>
      <c r="AA3" s="12"/>
      <c r="AB3" s="12"/>
    </row>
    <row r="4" spans="1:28" ht="48">
      <c r="D4" s="12" t="s">
        <v>0</v>
      </c>
      <c r="E4" s="12" t="s">
        <v>37</v>
      </c>
      <c r="F4" s="12" t="s">
        <v>52</v>
      </c>
      <c r="G4" s="12" t="s">
        <v>93</v>
      </c>
      <c r="H4" s="12" t="s">
        <v>39</v>
      </c>
      <c r="I4" s="23" t="s">
        <v>53</v>
      </c>
      <c r="J4" s="12" t="s">
        <v>54</v>
      </c>
      <c r="K4" s="36" t="s">
        <v>194</v>
      </c>
      <c r="L4" s="36" t="s">
        <v>227</v>
      </c>
      <c r="M4" s="36" t="s">
        <v>39</v>
      </c>
      <c r="N4" s="37" t="s">
        <v>53</v>
      </c>
      <c r="O4" s="36" t="s">
        <v>202</v>
      </c>
      <c r="P4" s="36" t="s">
        <v>195</v>
      </c>
      <c r="Q4" s="36" t="s">
        <v>190</v>
      </c>
      <c r="R4" s="38"/>
      <c r="W4" s="26"/>
      <c r="X4" s="27"/>
      <c r="Y4" s="29" t="s">
        <v>217</v>
      </c>
    </row>
    <row r="5" spans="1:28">
      <c r="C5" s="31">
        <v>1</v>
      </c>
      <c r="D5" s="12">
        <v>510072025</v>
      </c>
      <c r="E5" s="23">
        <v>45692</v>
      </c>
      <c r="F5" s="23">
        <v>45692.608101851853</v>
      </c>
      <c r="G5" s="12" t="s">
        <v>120</v>
      </c>
      <c r="H5" s="23">
        <v>45692.473090277781</v>
      </c>
      <c r="I5" s="91">
        <v>45706.680312500001</v>
      </c>
      <c r="J5" s="12">
        <v>1</v>
      </c>
      <c r="K5" s="39">
        <f>+J5</f>
        <v>1</v>
      </c>
      <c r="L5" s="40">
        <f>NETWORKDAYS.INTL(H5,F5,1,$Y$5:$Y$23)</f>
        <v>1</v>
      </c>
      <c r="M5" s="41">
        <f>+H5</f>
        <v>45692.473090277781</v>
      </c>
      <c r="N5" s="42">
        <v>45706</v>
      </c>
      <c r="O5" s="43">
        <v>10</v>
      </c>
      <c r="P5" s="59">
        <f t="shared" ref="P5:P6" si="0">WORKDAY(M5,O5,Y$5:Y$23)</f>
        <v>45706</v>
      </c>
      <c r="Q5" s="86">
        <f>NETWORKDAYS.INTL(H5,N5,1,Y5:Y23)</f>
        <v>11</v>
      </c>
      <c r="R5" s="15"/>
      <c r="Y5" s="61">
        <v>45292</v>
      </c>
    </row>
    <row r="6" spans="1:28">
      <c r="C6" s="31">
        <v>2</v>
      </c>
      <c r="D6" s="12">
        <v>757062025</v>
      </c>
      <c r="E6" s="23">
        <v>45705</v>
      </c>
      <c r="F6" s="23">
        <v>45706.328252314815</v>
      </c>
      <c r="G6" s="12" t="s">
        <v>120</v>
      </c>
      <c r="H6" s="23">
        <v>45705.689155092594</v>
      </c>
      <c r="I6" s="12" t="s">
        <v>233</v>
      </c>
      <c r="J6" s="12">
        <v>1</v>
      </c>
      <c r="K6" s="39">
        <f t="shared" ref="K6:K7" si="1">+J6</f>
        <v>1</v>
      </c>
      <c r="L6" s="40">
        <f>NETWORKDAYS.INTL(H6,F6,1,$Y$5:$Y$23)</f>
        <v>2</v>
      </c>
      <c r="M6" s="41">
        <f t="shared" ref="M6" si="2">+H6</f>
        <v>45705.689155092594</v>
      </c>
      <c r="N6" s="42">
        <v>45706</v>
      </c>
      <c r="O6" s="43">
        <v>10</v>
      </c>
      <c r="P6" s="59">
        <f t="shared" si="0"/>
        <v>45719</v>
      </c>
      <c r="Q6" s="86">
        <f>NETWORKDAYS.INTL(H6,N6,1,Y6:Y24)</f>
        <v>2</v>
      </c>
      <c r="R6" s="14"/>
      <c r="Y6" s="61">
        <v>45299</v>
      </c>
    </row>
    <row r="7" spans="1:28">
      <c r="C7" s="31">
        <v>3</v>
      </c>
      <c r="D7"/>
      <c r="E7"/>
      <c r="F7"/>
      <c r="G7"/>
      <c r="H7"/>
      <c r="I7"/>
      <c r="J7"/>
      <c r="K7" s="39">
        <f t="shared" si="1"/>
        <v>0</v>
      </c>
      <c r="L7" s="40">
        <f t="shared" ref="L7" si="3">NETWORKDAYS.INTL(H7,F7,1,$Y$5:$Y$23)</f>
        <v>0</v>
      </c>
      <c r="M7" s="41"/>
      <c r="N7" s="42"/>
      <c r="O7" s="43"/>
      <c r="P7" s="59"/>
      <c r="Q7" s="86"/>
      <c r="R7" s="15"/>
      <c r="Y7" s="61">
        <v>45376</v>
      </c>
    </row>
    <row r="8" spans="1:28">
      <c r="C8" s="31">
        <v>4</v>
      </c>
      <c r="D8"/>
      <c r="E8"/>
      <c r="F8"/>
      <c r="G8"/>
      <c r="H8"/>
      <c r="I8"/>
      <c r="J8"/>
      <c r="K8" s="39"/>
      <c r="L8" s="40"/>
      <c r="M8" s="41"/>
      <c r="N8" s="42"/>
      <c r="O8" s="43"/>
      <c r="P8" s="59"/>
      <c r="Q8" s="60"/>
      <c r="R8" s="15"/>
      <c r="Y8" s="61">
        <v>45379</v>
      </c>
    </row>
    <row r="9" spans="1:28" s="45" customFormat="1">
      <c r="C9" s="31">
        <v>5</v>
      </c>
      <c r="D9"/>
      <c r="E9"/>
      <c r="F9"/>
      <c r="G9"/>
      <c r="H9"/>
      <c r="I9"/>
      <c r="J9"/>
      <c r="K9" s="39"/>
      <c r="L9" s="40"/>
      <c r="M9" s="41"/>
      <c r="N9" s="42"/>
      <c r="O9" s="43"/>
      <c r="P9" s="59"/>
      <c r="Q9" s="60"/>
      <c r="R9" s="46"/>
      <c r="Y9" s="61">
        <v>45380</v>
      </c>
    </row>
    <row r="10" spans="1:28" s="45" customFormat="1">
      <c r="C10" s="31">
        <v>6</v>
      </c>
      <c r="D10"/>
      <c r="E10"/>
      <c r="F10"/>
      <c r="G10"/>
      <c r="H10"/>
      <c r="I10"/>
      <c r="J10"/>
      <c r="K10" s="39"/>
      <c r="L10" s="40"/>
      <c r="M10" s="41"/>
      <c r="N10" s="42"/>
      <c r="O10" s="43"/>
      <c r="P10" s="59"/>
      <c r="Q10" s="60"/>
      <c r="Y10" s="61">
        <v>45382</v>
      </c>
    </row>
    <row r="11" spans="1:28" s="45" customFormat="1">
      <c r="A11" s="12"/>
      <c r="B11" s="12"/>
      <c r="C11" s="31">
        <v>7</v>
      </c>
      <c r="D11"/>
      <c r="E11"/>
      <c r="F11"/>
      <c r="G11"/>
      <c r="H11"/>
      <c r="I11"/>
      <c r="J11"/>
      <c r="K11" s="39"/>
      <c r="L11" s="40"/>
      <c r="M11" s="41"/>
      <c r="N11" s="42"/>
      <c r="O11" s="43"/>
      <c r="P11" s="59"/>
      <c r="Q11" s="60"/>
      <c r="R11" s="12"/>
      <c r="S11" s="12"/>
      <c r="Y11" s="61">
        <v>45413</v>
      </c>
    </row>
    <row r="12" spans="1:28" s="45" customFormat="1">
      <c r="A12" s="12"/>
      <c r="B12" s="12"/>
      <c r="C12" s="31">
        <v>8</v>
      </c>
      <c r="D12"/>
      <c r="E12"/>
      <c r="F12"/>
      <c r="G12"/>
      <c r="H12"/>
      <c r="I12"/>
      <c r="J12"/>
      <c r="K12" s="39"/>
      <c r="L12" s="40"/>
      <c r="M12" s="41"/>
      <c r="N12" s="42"/>
      <c r="O12" s="43"/>
      <c r="P12" s="59"/>
      <c r="Q12" s="60"/>
      <c r="R12" s="12"/>
      <c r="S12" s="12"/>
      <c r="Y12" s="61">
        <v>45425</v>
      </c>
    </row>
    <row r="13" spans="1:28">
      <c r="C13" s="31">
        <v>9</v>
      </c>
      <c r="D13"/>
      <c r="E13"/>
      <c r="F13"/>
      <c r="G13"/>
      <c r="H13"/>
      <c r="I13"/>
      <c r="J13"/>
      <c r="K13" s="39"/>
      <c r="L13" s="40"/>
      <c r="M13" s="41"/>
      <c r="N13" s="42"/>
      <c r="O13" s="43"/>
      <c r="P13" s="59"/>
      <c r="Q13" s="60"/>
      <c r="Y13" s="61">
        <v>45446</v>
      </c>
    </row>
    <row r="14" spans="1:28">
      <c r="D14"/>
      <c r="E14"/>
      <c r="F14"/>
      <c r="G14"/>
      <c r="H14"/>
      <c r="I14"/>
      <c r="J14"/>
      <c r="K14" s="39"/>
      <c r="L14" s="40"/>
      <c r="M14" s="41"/>
      <c r="N14" s="42"/>
      <c r="O14" s="43"/>
      <c r="P14" s="59"/>
      <c r="Q14" s="44"/>
      <c r="Y14" s="61">
        <v>45453</v>
      </c>
    </row>
    <row r="15" spans="1:28">
      <c r="Y15" s="61">
        <v>45474</v>
      </c>
    </row>
    <row r="16" spans="1:28">
      <c r="D16" s="12" t="s">
        <v>0</v>
      </c>
      <c r="E16" s="12" t="s">
        <v>37</v>
      </c>
      <c r="F16" s="12" t="s">
        <v>52</v>
      </c>
      <c r="G16" s="12" t="s">
        <v>93</v>
      </c>
      <c r="H16" s="12" t="s">
        <v>39</v>
      </c>
      <c r="I16" s="23" t="s">
        <v>53</v>
      </c>
      <c r="J16" s="12" t="s">
        <v>54</v>
      </c>
      <c r="K16" s="56" t="s">
        <v>83</v>
      </c>
      <c r="L16" s="56" t="s">
        <v>82</v>
      </c>
      <c r="M16" s="12" t="s">
        <v>16</v>
      </c>
      <c r="N16" s="77" t="s">
        <v>210</v>
      </c>
      <c r="Y16" s="61">
        <v>45493</v>
      </c>
    </row>
    <row r="17" spans="2:25" ht="16.5">
      <c r="C17" s="31">
        <v>1</v>
      </c>
      <c r="D17" s="12">
        <v>510072025</v>
      </c>
      <c r="E17" s="23">
        <v>45692</v>
      </c>
      <c r="F17" s="23">
        <v>45692.608101851853</v>
      </c>
      <c r="G17" s="12" t="s">
        <v>120</v>
      </c>
      <c r="H17" s="23">
        <v>45692.473090277781</v>
      </c>
      <c r="I17" s="23">
        <v>45706.680312500001</v>
      </c>
      <c r="J17" s="12">
        <v>1</v>
      </c>
      <c r="K17" s="12" t="s">
        <v>229</v>
      </c>
      <c r="L17" s="12" t="s">
        <v>229</v>
      </c>
      <c r="M17" s="12" t="s">
        <v>150</v>
      </c>
      <c r="N17" s="12" t="s">
        <v>155</v>
      </c>
      <c r="O17" s="55"/>
      <c r="Y17" s="61">
        <v>45511</v>
      </c>
    </row>
    <row r="18" spans="2:25">
      <c r="C18" s="31">
        <v>2</v>
      </c>
      <c r="D18" s="12">
        <v>757062025</v>
      </c>
      <c r="E18" s="23">
        <v>45705</v>
      </c>
      <c r="F18" s="23">
        <v>45706.328252314815</v>
      </c>
      <c r="G18" s="12" t="s">
        <v>120</v>
      </c>
      <c r="H18" s="23">
        <v>45705.689155092594</v>
      </c>
      <c r="I18" s="23" t="s">
        <v>231</v>
      </c>
      <c r="J18" s="12">
        <v>1</v>
      </c>
      <c r="K18" s="12" t="s">
        <v>101</v>
      </c>
      <c r="L18" s="12" t="s">
        <v>250</v>
      </c>
      <c r="M18" s="12" t="s">
        <v>155</v>
      </c>
      <c r="N18" s="12" t="s">
        <v>230</v>
      </c>
      <c r="O18" s="76"/>
      <c r="Y18" s="61">
        <v>45523</v>
      </c>
    </row>
    <row r="19" spans="2:25">
      <c r="C19" s="31">
        <v>3</v>
      </c>
      <c r="D19"/>
      <c r="E19"/>
      <c r="F19"/>
      <c r="G19"/>
      <c r="H19"/>
      <c r="I19"/>
      <c r="J19"/>
      <c r="K19"/>
      <c r="L19"/>
      <c r="M19"/>
      <c r="N19" s="12"/>
      <c r="Y19" s="61">
        <v>45579</v>
      </c>
    </row>
    <row r="20" spans="2:25">
      <c r="C20" s="31">
        <v>4</v>
      </c>
      <c r="D20"/>
      <c r="E20"/>
      <c r="F20"/>
      <c r="G20"/>
      <c r="H20"/>
      <c r="I20"/>
      <c r="J20"/>
      <c r="K20"/>
      <c r="L20"/>
      <c r="M20"/>
      <c r="N20" s="75"/>
      <c r="Y20" s="61">
        <v>45600</v>
      </c>
    </row>
    <row r="21" spans="2:25">
      <c r="B21" s="45"/>
      <c r="C21" s="31">
        <v>5</v>
      </c>
      <c r="D21"/>
      <c r="E21"/>
      <c r="F21"/>
      <c r="G21"/>
      <c r="H21"/>
      <c r="I21"/>
      <c r="J21"/>
      <c r="K21"/>
      <c r="L21"/>
      <c r="M21"/>
      <c r="N21" s="75"/>
      <c r="Y21" s="61">
        <v>45607</v>
      </c>
    </row>
    <row r="22" spans="2:25">
      <c r="B22" s="45"/>
      <c r="C22" s="31">
        <v>6</v>
      </c>
      <c r="D22"/>
      <c r="E22"/>
      <c r="F22"/>
      <c r="G22"/>
      <c r="H22"/>
      <c r="I22"/>
      <c r="J22"/>
      <c r="K22"/>
      <c r="L22"/>
      <c r="M22"/>
      <c r="Y22" s="61">
        <v>45634</v>
      </c>
    </row>
    <row r="23" spans="2:25">
      <c r="C23" s="31">
        <v>7</v>
      </c>
      <c r="D23"/>
      <c r="E23"/>
      <c r="F23"/>
      <c r="G23"/>
      <c r="H23"/>
      <c r="I23"/>
      <c r="J23"/>
      <c r="K23"/>
      <c r="L23"/>
      <c r="M23"/>
      <c r="Y23" s="61">
        <v>45651</v>
      </c>
    </row>
    <row r="24" spans="2:25">
      <c r="C24" s="31">
        <v>8</v>
      </c>
      <c r="D24"/>
      <c r="E24"/>
      <c r="F24"/>
      <c r="G24"/>
      <c r="H24"/>
      <c r="I24"/>
      <c r="J24"/>
      <c r="K24"/>
      <c r="L24"/>
      <c r="M24"/>
    </row>
    <row r="25" spans="2:25">
      <c r="C25" s="31">
        <v>9</v>
      </c>
      <c r="D25"/>
      <c r="E25"/>
      <c r="F25"/>
      <c r="G25"/>
      <c r="H25"/>
      <c r="I25"/>
      <c r="J25"/>
      <c r="K25"/>
      <c r="L25"/>
      <c r="M25"/>
    </row>
    <row r="26" spans="2:25">
      <c r="D26"/>
      <c r="E26"/>
      <c r="F26"/>
      <c r="G26"/>
      <c r="H26"/>
      <c r="I26"/>
      <c r="J26"/>
      <c r="K26"/>
      <c r="L26"/>
      <c r="M26"/>
    </row>
  </sheetData>
  <mergeCells count="1">
    <mergeCell ref="Q3:T3"/>
  </mergeCells>
  <phoneticPr fontId="27" type="noConversion"/>
  <conditionalFormatting sqref="Q5:Q14">
    <cfRule type="cellIs" dxfId="0"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zoomScale="60" zoomScaleNormal="60" workbookViewId="0">
      <selection activeCell="C3" sqref="C3"/>
    </sheetView>
  </sheetViews>
  <sheetFormatPr baseColWidth="10" defaultRowHeight="15"/>
  <cols>
    <col min="1" max="1" width="28.7109375" style="47" bestFit="1" customWidth="1"/>
    <col min="2" max="2" width="58.140625" style="47" bestFit="1" customWidth="1"/>
    <col min="3" max="3" width="119.5703125" style="47" bestFit="1" customWidth="1"/>
    <col min="4" max="4" width="61.140625" style="47" customWidth="1"/>
    <col min="5" max="5" width="11.42578125" style="52"/>
    <col min="6" max="6" width="89.7109375" style="52" customWidth="1"/>
    <col min="7" max="7" width="72.85546875" style="52" customWidth="1"/>
    <col min="8" max="16384" width="11.42578125" style="52"/>
  </cols>
  <sheetData>
    <row r="1" spans="1:7" ht="23.25">
      <c r="B1" s="117" t="s">
        <v>214</v>
      </c>
    </row>
    <row r="2" spans="1:7" ht="21">
      <c r="A2" s="68" t="s">
        <v>218</v>
      </c>
    </row>
    <row r="3" spans="1:7" ht="30">
      <c r="A3" s="53" t="s">
        <v>211</v>
      </c>
      <c r="B3" s="47" t="s">
        <v>213</v>
      </c>
      <c r="C3" s="52"/>
    </row>
    <row r="4" spans="1:7">
      <c r="A4" s="52" t="s">
        <v>155</v>
      </c>
      <c r="B4" s="116">
        <v>1</v>
      </c>
      <c r="C4" s="52"/>
    </row>
    <row r="5" spans="1:7">
      <c r="A5" s="52" t="s">
        <v>150</v>
      </c>
      <c r="B5" s="116">
        <v>1</v>
      </c>
      <c r="C5" s="52"/>
    </row>
    <row r="6" spans="1:7">
      <c r="A6" s="47" t="s">
        <v>212</v>
      </c>
      <c r="B6" s="116">
        <v>2</v>
      </c>
    </row>
    <row r="7" spans="1:7">
      <c r="A7"/>
      <c r="B7"/>
    </row>
    <row r="11" spans="1:7">
      <c r="A11" s="52"/>
    </row>
    <row r="12" spans="1:7" ht="21">
      <c r="A12" s="68" t="s">
        <v>219</v>
      </c>
    </row>
    <row r="13" spans="1:7">
      <c r="A13" s="54" t="s">
        <v>0</v>
      </c>
      <c r="B13" s="53" t="s">
        <v>16</v>
      </c>
      <c r="C13" s="53" t="s">
        <v>62</v>
      </c>
      <c r="D13" s="88" t="s">
        <v>214</v>
      </c>
    </row>
    <row r="14" spans="1:7" ht="105" customHeight="1">
      <c r="A14" s="52">
        <v>510072025</v>
      </c>
      <c r="B14" s="47" t="s">
        <v>150</v>
      </c>
      <c r="C14" s="69" t="s">
        <v>241</v>
      </c>
      <c r="D14" s="92" t="s">
        <v>253</v>
      </c>
      <c r="F14" s="89" t="str">
        <f>+C14</f>
        <v xml:space="preserve">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v>
      </c>
      <c r="G14" s="47" t="s">
        <v>241</v>
      </c>
    </row>
    <row r="15" spans="1:7" ht="255">
      <c r="A15" s="52">
        <v>757062025</v>
      </c>
      <c r="B15" s="47" t="s">
        <v>155</v>
      </c>
      <c r="C15" s="69" t="s">
        <v>249</v>
      </c>
      <c r="D15" s="93" t="s">
        <v>251</v>
      </c>
      <c r="F15" s="89" t="str">
        <f>+C15</f>
        <v xml:space="preserve">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5" s="47" t="s">
        <v>249</v>
      </c>
    </row>
    <row r="16" spans="1:7" ht="225">
      <c r="A16"/>
      <c r="B16"/>
      <c r="C16"/>
      <c r="D16" s="69" t="s">
        <v>234</v>
      </c>
      <c r="F16" s="89" t="s">
        <v>232</v>
      </c>
    </row>
    <row r="17" spans="1:4" ht="30">
      <c r="A17" s="52"/>
      <c r="B17" s="52"/>
      <c r="C17" s="52"/>
      <c r="D17" s="69" t="s">
        <v>225</v>
      </c>
    </row>
    <row r="18" spans="1:4" ht="30">
      <c r="A18" s="52"/>
      <c r="C18" s="52"/>
      <c r="D18" s="69" t="s">
        <v>226</v>
      </c>
    </row>
    <row r="19" spans="1:4">
      <c r="A19" s="52"/>
      <c r="C19" s="52"/>
      <c r="D19" s="69"/>
    </row>
    <row r="20" spans="1:4" ht="45">
      <c r="A20" s="52"/>
      <c r="C20" s="52"/>
      <c r="D20" s="69" t="s">
        <v>220</v>
      </c>
    </row>
    <row r="21" spans="1:4" ht="45">
      <c r="A21" s="52"/>
      <c r="C21" s="52"/>
      <c r="D21" s="69" t="s">
        <v>221</v>
      </c>
    </row>
    <row r="22" spans="1:4" ht="30">
      <c r="A22" s="52"/>
      <c r="C22" s="52"/>
      <c r="D22" s="69" t="s">
        <v>222</v>
      </c>
    </row>
    <row r="23" spans="1:4">
      <c r="A23" s="52"/>
      <c r="C23" s="52"/>
    </row>
    <row r="24" spans="1:4" ht="30">
      <c r="A24" s="52"/>
      <c r="D24" s="92" t="s">
        <v>235</v>
      </c>
    </row>
    <row r="25" spans="1:4">
      <c r="A25" s="52"/>
    </row>
    <row r="26" spans="1:4">
      <c r="A26" s="52"/>
    </row>
    <row r="27" spans="1:4">
      <c r="A27" s="52"/>
    </row>
    <row r="28" spans="1:4">
      <c r="A28" s="52"/>
    </row>
    <row r="29" spans="1:4">
      <c r="A29" s="52"/>
    </row>
    <row r="30" spans="1:4">
      <c r="A30" s="52"/>
    </row>
    <row r="31" spans="1:4">
      <c r="A31" s="52"/>
    </row>
    <row r="32" spans="1:4">
      <c r="A32" s="52"/>
    </row>
    <row r="33" spans="1:1">
      <c r="A33" s="52"/>
    </row>
    <row r="34" spans="1:1">
      <c r="A34" s="52"/>
    </row>
    <row r="35" spans="1:1">
      <c r="A35" s="52"/>
    </row>
    <row r="36" spans="1:1">
      <c r="A36" s="52"/>
    </row>
    <row r="37" spans="1:1">
      <c r="A37" s="52"/>
    </row>
    <row r="38" spans="1:1">
      <c r="A38" s="52"/>
    </row>
    <row r="39" spans="1:1">
      <c r="A39" s="52"/>
    </row>
    <row r="40" spans="1:1">
      <c r="A40" s="52"/>
    </row>
    <row r="41" spans="1:1">
      <c r="A41" s="52"/>
    </row>
    <row r="42" spans="1:1">
      <c r="A42" s="52"/>
    </row>
    <row r="43" spans="1:1">
      <c r="A43" s="52"/>
    </row>
    <row r="44" spans="1:1">
      <c r="A44" s="52"/>
    </row>
    <row r="45" spans="1:1">
      <c r="A45" s="5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7" t="s">
        <v>147</v>
      </c>
      <c r="B19" s="57" t="s">
        <v>5</v>
      </c>
      <c r="C19" s="57" t="s">
        <v>13</v>
      </c>
      <c r="D19" s="57" t="s">
        <v>14</v>
      </c>
      <c r="E19" s="57" t="s">
        <v>16</v>
      </c>
      <c r="F19" s="57" t="s">
        <v>18</v>
      </c>
      <c r="G19" s="57" t="s">
        <v>54</v>
      </c>
      <c r="H19" s="57"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56CE34-2F4A-4D37-ADDD-7041DF955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7EC4D2-50F2-4711-98D3-957870349FE8}">
  <ds:schemaRefs>
    <ds:schemaRef ds:uri="http://www.w3.org/XML/1998/namespace"/>
    <ds:schemaRef ds:uri="http://schemas.openxmlformats.org/package/2006/metadata/core-properties"/>
    <ds:schemaRef ds:uri="c63aeb66-ec7a-465a-96a4-8a96d1084346"/>
    <ds:schemaRef ds:uri="http://schemas.microsoft.com/office/infopath/2007/PartnerControls"/>
    <ds:schemaRef ds:uri="http://schemas.microsoft.com/office/2006/documentManagement/types"/>
    <ds:schemaRef ds:uri="http://purl.org/dc/elements/1.1/"/>
    <ds:schemaRef ds:uri="http://purl.org/dc/dcmitype/"/>
    <ds:schemaRef ds:uri="cc8d6b41-3058-4047-91e6-52920bca3768"/>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9F2F734C-54B3-474A-AAFF-53C09B334B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acc.info.febrero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Claudia Patricia Quintero Caceres</cp:lastModifiedBy>
  <cp:revision/>
  <dcterms:created xsi:type="dcterms:W3CDTF">2019-02-04T13:33:26Z</dcterms:created>
  <dcterms:modified xsi:type="dcterms:W3CDTF">2025-03-04T21:25:40Z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