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5.xml" ContentType="application/vnd.openxmlformats-officedocument.drawing+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hidePivotFieldList="1"/>
  <mc:AlternateContent xmlns:mc="http://schemas.openxmlformats.org/markup-compatibility/2006">
    <mc:Choice Requires="x15">
      <x15ac:absPath xmlns:x15ac="http://schemas.microsoft.com/office/spreadsheetml/2010/11/ac" url="https://dadepbta-my.sharepoint.com/personal/cpquintero_dadep_gov_co/Documents/2025/SOLICTUDES_ACCES_INFORMACION/de marzo/"/>
    </mc:Choice>
  </mc:AlternateContent>
  <xr:revisionPtr revIDLastSave="0" documentId="14_{C416AEBF-761E-4FBA-BC53-F9F628BA2244}" xr6:coauthVersionLast="47" xr6:coauthVersionMax="47" xr10:uidLastSave="{00000000-0000-0000-0000-000000000000}"/>
  <bookViews>
    <workbookView showSheetTabs="0" xWindow="-120" yWindow="-120" windowWidth="24240" windowHeight="13020" tabRatio="874" xr2:uid="{00000000-000D-0000-FFFF-FFFF00000000}"/>
  </bookViews>
  <sheets>
    <sheet name="Portada" sheetId="32" r:id="rId1"/>
    <sheet name="base Solicitudes de Información" sheetId="30" r:id="rId2"/>
    <sheet name="solc. acc.info.febrero"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9"/>
  <pivotCaches>
    <pivotCache cacheId="2" r:id="rId14"/>
    <pivotCache cacheId="3" r:id="rId15"/>
    <pivotCache cacheId="4"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5" l="1"/>
  <c r="N6" i="38"/>
  <c r="L6" i="38"/>
  <c r="G21" i="30"/>
  <c r="G20" i="30"/>
  <c r="Q6" i="38"/>
  <c r="Q5" i="38"/>
  <c r="H22" i="35" s="1"/>
  <c r="G22" i="35"/>
  <c r="F15" i="40"/>
  <c r="F14" i="40"/>
  <c r="L23" i="35"/>
  <c r="M5" i="38"/>
  <c r="P5" i="38" s="1"/>
  <c r="E1" i="38"/>
  <c r="G23" i="35" l="1"/>
  <c r="L7" i="38"/>
  <c r="L5" i="38"/>
  <c r="K6" i="38"/>
  <c r="M6" i="38"/>
  <c r="P6" i="38" s="1"/>
  <c r="E23" i="35" s="1"/>
  <c r="K7" i="38"/>
  <c r="D23" i="35"/>
  <c r="F23" i="35"/>
  <c r="J23" i="35"/>
  <c r="B21" i="30"/>
  <c r="C23" i="35" s="1"/>
  <c r="C21" i="30"/>
  <c r="D21" i="30"/>
  <c r="E21" i="30"/>
  <c r="F21" i="30"/>
  <c r="H21" i="30"/>
  <c r="I21" i="30"/>
  <c r="H23" i="35" l="1"/>
  <c r="J22" i="35"/>
  <c r="I20" i="30"/>
  <c r="F20" i="30"/>
  <c r="E20" i="30"/>
  <c r="C20" i="30"/>
  <c r="D20" i="30"/>
  <c r="K1" i="38" l="1"/>
  <c r="K5" i="38" l="1"/>
  <c r="F22" i="35" l="1"/>
  <c r="D22" i="35"/>
  <c r="H20" i="30"/>
  <c r="B20" i="30" l="1"/>
  <c r="C22" i="35" s="1"/>
  <c r="E22" i="35" l="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<sst xmlns="http://schemas.openxmlformats.org/spreadsheetml/2006/main" count="717" uniqueCount="274">
  <si>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</si>
  <si>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</si>
  <si>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</si>
  <si>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</si>
  <si>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</si>
  <si>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</si>
  <si>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</si>
  <si>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</si>
  <si>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</si>
  <si>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</si>
  <si>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</si>
  <si>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</si>
  <si>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</si>
  <si>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</si>
  <si>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</si>
  <si>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</si>
  <si>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</si>
  <si>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</si>
  <si>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</si>
  <si>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</si>
  <si>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</si>
  <si>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</si>
  <si>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</si>
  <si>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</si>
  <si>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</si>
  <si>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</si>
  <si>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</si>
  <si>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</si>
  <si>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</si>
  <si>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</si>
  <si>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</si>
  <si>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</si>
  <si>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</si>
  <si>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</si>
  <si>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</si>
  <si>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</si>
  <si>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</si>
  <si>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</si>
  <si>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</si>
  <si>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</si>
  <si>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</si>
  <si>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</si>
  <si>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</si>
  <si>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</si>
  <si>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</si>
  <si>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</si>
  <si>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</si>
  <si>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</si>
  <si>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</si>
  <si>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</si>
  <si>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</si>
  <si>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</si>
  <si>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</si>
  <si>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</si>
  <si>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</si>
  <si>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</si>
  <si>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</si>
  <si>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</si>
  <si>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</si>
  <si>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</si>
  <si>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</si>
  <si>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</si>
  <si>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</si>
  <si>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</si>
  <si>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</si>
  <si>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</si>
  <si>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</si>
  <si>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</si>
  <si>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</si>
  <si>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</si>
  <si>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</si>
  <si>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</si>
  <si>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</si>
  <si>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</si>
  <si>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</si>
  <si>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</si>
  <si>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</si>
  <si>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</si>
  <si>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</si>
  <si>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</si>
  <si>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</si>
  <si>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</si>
  <si>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</si>
  <si>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</si>
  <si>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</si>
  <si>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</si>
  <si>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</si>
  <si>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</si>
  <si>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</si>
  <si>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</si>
  <si>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</si>
  <si>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</si>
  <si>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</si>
  <si>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</si>
  <si>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</si>
  <si>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</si>
  <si>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</si>
  <si>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</si>
  <si>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</si>
  <si>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GOBIERNO</t>
  </si>
  <si>
    <t>ENTIDADES DISTRITALES</t>
  </si>
  <si>
    <t>DEFENSORIA DEL ESPACIO PUBLICO</t>
  </si>
  <si>
    <t>Oficina de Atencion a la Ciudadania | Puede Consolidar | Trasladar Entidades</t>
  </si>
  <si>
    <t>AREA DE ATENCION A LA CIUDADANIA</t>
  </si>
  <si>
    <t>ESPACIO PUBLICO</t>
  </si>
  <si>
    <t>SERVICIO A LA CIUDADANIA</t>
  </si>
  <si>
    <t>ATENCION A LA CIUDADANIA</t>
  </si>
  <si>
    <t>Activo</t>
  </si>
  <si>
    <t>SOLICITUD DE ACCESO A LA INFORMACION</t>
  </si>
  <si>
    <t>En tramite - Por traslado</t>
  </si>
  <si>
    <t>ESTRATEGICO</t>
  </si>
  <si>
    <t>false</t>
  </si>
  <si>
    <t>true</t>
  </si>
  <si>
    <t xml:space="preserve"> </t>
  </si>
  <si>
    <t>Registro para atencion</t>
  </si>
  <si>
    <t>En nombre propio</t>
  </si>
  <si>
    <t>Recibida</t>
  </si>
  <si>
    <t>Gestion oportuna (DTL)</t>
  </si>
  <si>
    <t>0-3.</t>
  </si>
  <si>
    <t>GESTIONADOS</t>
  </si>
  <si>
    <t>GESTIONADO</t>
  </si>
  <si>
    <t>WEB</t>
  </si>
  <si>
    <t>Natural</t>
  </si>
  <si>
    <t>Peticionario Identificado</t>
  </si>
  <si>
    <t>Cedula de ciudadania</t>
  </si>
  <si>
    <t>Por el ciudadano</t>
  </si>
  <si>
    <t>PERIODO ACTUAL</t>
  </si>
  <si>
    <t>TRASLADO DE PETICION POR COMPETENCIA</t>
  </si>
  <si>
    <t>TRASLADO A ENTIDADES DISTRITALES</t>
  </si>
  <si>
    <t>Cerrado - Por no competencia</t>
  </si>
  <si>
    <t>MISIONAL</t>
  </si>
  <si>
    <t>pone para conocimiento de la ciudadanía en general, el informe correspondiente a las Solicitudes de Acceso a la Información que han sido allegadas a la entidad durante el periodo indicado</t>
  </si>
  <si>
    <t>Comentario general</t>
  </si>
  <si>
    <t>Número de solicitudes de Infomación recibidas</t>
  </si>
  <si>
    <t>Número de solicitudes de información trasladadas  a otra entidad</t>
  </si>
  <si>
    <t>Número de solicitudes de información respondidas a la fecha del reporte</t>
  </si>
  <si>
    <t>Número de solicitudes en las que se negó la solicitud de información</t>
  </si>
  <si>
    <t>Análisis del período</t>
  </si>
  <si>
    <t>Nota importante</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</si>
  <si>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</si>
  <si>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</si>
  <si>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</si>
  <si>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</si>
  <si>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</si>
  <si>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</si>
  <si>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</si>
  <si>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</si>
  <si>
    <t>Número petición2</t>
  </si>
  <si>
    <t>ESTUDIO DE LA VIABILIDAD DE LAS SOLICITUDES DE ADMINISTRACION DE BIENES PUBLICOS</t>
  </si>
  <si>
    <t>En tramite por asignar - trasladar</t>
  </si>
  <si>
    <t>Solucionado - Por asignacion</t>
  </si>
  <si>
    <t>08 - KENNEDY</t>
  </si>
  <si>
    <t>PENDIENTE</t>
  </si>
  <si>
    <t>Olga Lucia Mesa Moreno</t>
  </si>
  <si>
    <t>omesa32</t>
  </si>
  <si>
    <t>Solucionado - Por traslado</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</si>
  <si>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</si>
  <si>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</si>
  <si>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</si>
  <si>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</si>
  <si>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113 - BAVARIA</t>
  </si>
  <si>
    <t>COOPERATIVA DE SUB-OFICIALES</t>
  </si>
  <si>
    <t>SECRETARIA DE PLANEACION</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</si>
  <si>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</si>
  <si>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</si>
  <si>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</si>
  <si>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</si>
  <si>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</si>
  <si>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</si>
  <si>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</si>
  <si>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</si>
  <si>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Registro - con preclasificacion</t>
  </si>
  <si>
    <t>APROPIACION E INTERVENCION EN EL ESPACIO PUBLICO. SOLICITO CONOCER EL PERMISO O NORMA QUE PERMITE CERRAR  INTERVENIR UNA ZONA VERDE PARALELA A UN CAMINO PEATONAL Y ADJUNTANDOLA AL INMUEBLE.</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</si>
  <si>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</si>
  <si>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</si>
  <si>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</si>
  <si>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</si>
  <si>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Anonimo</t>
  </si>
  <si>
    <t>ANONIMO</t>
  </si>
  <si>
    <t>SECRETARIA DE GOBIERNO</t>
  </si>
  <si>
    <t>Registrada</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</si>
  <si>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</si>
  <si>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</si>
  <si>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</si>
  <si>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</si>
  <si>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p2</t>
  </si>
  <si>
    <t>hoy</t>
  </si>
  <si>
    <t>Solicitudes de Acceso a la Información</t>
  </si>
  <si>
    <t>Cálculo Fórmula</t>
  </si>
  <si>
    <t>Fecha de Respuesta</t>
  </si>
  <si>
    <r>
      <t xml:space="preserve">tiempo de respuesta </t>
    </r>
    <r>
      <rPr>
        <b/>
        <sz val="9"/>
        <color rgb="FFFF0000"/>
        <rFont val="Segoe UI"/>
        <family val="2"/>
      </rPr>
      <t>en rojo fuera de terminos</t>
    </r>
  </si>
  <si>
    <t>Observación</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</si>
  <si>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</si>
  <si>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</si>
  <si>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r>
      <t xml:space="preserve">Gestión de Tiempo (días) </t>
    </r>
    <r>
      <rPr>
        <b/>
        <sz val="9"/>
        <color rgb="FFFF0000"/>
        <rFont val="Segoe UI"/>
        <family val="2"/>
      </rPr>
      <t>desde sol.acc.info</t>
    </r>
  </si>
  <si>
    <r>
      <t xml:space="preserve">fecha vencimiento </t>
    </r>
    <r>
      <rPr>
        <b/>
        <sz val="9"/>
        <color rgb="FFFF0000"/>
        <rFont val="Segoe UI"/>
        <family val="2"/>
      </rPr>
      <t>formula dias.lab</t>
    </r>
  </si>
  <si>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</si>
  <si>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</si>
  <si>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</si>
  <si>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</si>
  <si>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</si>
  <si>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</si>
  <si>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Terminos 1755 - 2015</t>
  </si>
  <si>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</si>
  <si>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</si>
  <si>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</si>
  <si>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</si>
  <si>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</si>
  <si>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</si>
  <si>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</si>
  <si>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Estado actual en sistema (verificación manual)</t>
  </si>
  <si>
    <t>Etiquetas de fila</t>
  </si>
  <si>
    <t>Total general</t>
  </si>
  <si>
    <t>Cuenta de Estado petición final
Estado de la petición en el último día  del mes</t>
  </si>
  <si>
    <t>PARA EL ANALISIS</t>
  </si>
  <si>
    <t>Columna1</t>
  </si>
  <si>
    <t>Columna2</t>
  </si>
  <si>
    <t>festivos 2024</t>
  </si>
  <si>
    <t>datos para comentario</t>
  </si>
  <si>
    <t>datos para análisis</t>
  </si>
  <si>
    <t>Se trasladó por competencia, a la Secretaria Distrital de Gobierno -Alcaldia Local  Instituto de Desarrollo Urbano-IDU  para que procedan de conformidad con sus competencias</t>
  </si>
  <si>
    <t>Se trasladó por competencia, a la Secretaria Distrital de Gobierno -Alcaldia Local para que procedan de conformidad con sus competencias</t>
  </si>
  <si>
    <t>Se trasladó por competencia, aL IDRD para que procedan de conformidad con sus competencias</t>
  </si>
  <si>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</si>
  <si>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r>
      <rPr>
        <b/>
        <sz val="11"/>
        <color theme="1"/>
        <rFont val="Calibri"/>
        <family val="2"/>
        <scheme val="minor"/>
      </rPr>
      <t xml:space="preserve">Fecha de Elaboración </t>
    </r>
    <r>
      <rPr>
        <sz val="11"/>
        <color theme="1"/>
        <rFont val="Calibri"/>
        <family val="2"/>
        <scheme val="minor"/>
      </rPr>
      <t>08 de agosto del 2024</t>
    </r>
    <r>
      <rPr>
        <b/>
        <sz val="11"/>
        <color theme="1"/>
        <rFont val="Calibri"/>
        <family val="2"/>
        <scheme val="minor"/>
      </rPr>
      <t xml:space="preserve"> fecha de revisión y ajuste:</t>
    </r>
    <r>
      <rPr>
        <sz val="11"/>
        <color theme="1"/>
        <rFont val="Calibri"/>
        <family val="2"/>
        <scheme val="minor"/>
      </rPr>
      <t xml:space="preserve"> 15 de mayo del 2024</t>
    </r>
  </si>
  <si>
    <t>Se trasladó  a  la Secretaria Distrital de Gobierno -Alcaldia Local   para que procedan de conformidad con sus competencias.</t>
  </si>
  <si>
    <t>Se asignó a la entidad con el radicado Orfeo Dadep No. 20244000188522</t>
  </si>
  <si>
    <r>
      <t>Cálculo Fórmula</t>
    </r>
    <r>
      <rPr>
        <b/>
        <sz val="9"/>
        <color rgb="FFFF0000"/>
        <rFont val="Segoe UI"/>
        <family val="2"/>
      </rPr>
      <t xml:space="preserve">
F.Asig/F.resp H/F</t>
    </r>
  </si>
  <si>
    <t>Columna3</t>
  </si>
  <si>
    <t>(en blanco)</t>
  </si>
  <si>
    <t xml:space="preserve">Cerrado - Por no competencia	</t>
  </si>
  <si>
    <t>4/12/2024 2:37:35 PM</t>
  </si>
  <si>
    <t xml:space="preserve">Reciba un cordial saludo apreciado ciudadano (a)  Una vez analizada su peticion le informamos que su caso lo esta tramitando la Secretaria de Gobierno de Integracion Social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</si>
  <si>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 cierra por no competencia y se verifica que lo tienen en e Sistema las Entidades Secretaria  Distrital de Gobierno -SDG, Secretaría Distrital de Integracion Social  -SDIS, Secretaria Distrital de Desarrollo Económico -SDDE  y Enel Colombia ESP. entidades competentes para darle tramite a su solicitud.</t>
  </si>
  <si>
    <t>A la fecha de elaboración de este informe se encuentra e términos y en proceso de proyección de respuesta.</t>
  </si>
  <si>
    <t xml:space="preserve">Reciba un cordial saludo Apreciado ciudadano (a)  Su solicitud ha sido asignada a la Subdireccion de Gestion Corporativa de la Defensoria del Espacio Publico con el radicado Orfeo DADEP No. 20254000023482 Puede hacer seguimiento a su solicitud a traves de Bogota te escucha-Sistema de Quejas y Soluciones con el numero SDQS 510072025 y en https //www.dadep.gov.co/atencion-a-la-ciudadania/consulte-el-estado-de-su-radicado con el Orfeo No. 20254000023482 con el codigo de verificacion vK@x4R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t>
  </si>
  <si>
    <t xml:space="preserve">Reciba un cordial saludo  apreciado Ciudadano(a) Una vez analizada su peticion y de acuerdo con el articulo 21 de la Ley 1755 de 2015  trasladamos su caso al Instituto de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</si>
  <si>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r>
      <rPr>
        <b/>
        <sz val="14"/>
        <color theme="1"/>
        <rFont val="Calibri"/>
        <family val="2"/>
        <scheme val="minor"/>
      </rPr>
      <t>REPORTE  GESTIÓN DE PETICIONES</t>
    </r>
    <r>
      <rPr>
        <sz val="11"/>
        <color theme="1"/>
        <rFont val="Calibri"/>
        <family val="2"/>
        <scheme val="minor"/>
      </rPr>
      <t xml:space="preserve">
Fecha:  2025-02-01    a   2025-02-28
Estado de Petición:  Al Periodo
</t>
    </r>
  </si>
  <si>
    <t>REITERACION A LOS RADICADOS PQRS SISTEMA DISTRITAL DE QUEJAS Y RECLAMOS NO. 2868042024 / 1-2024-33051 / 1-2024-42830 / 2-2024-55980 - SOLICITUD DE CERTIFICACION DE AMOJONAMIENTO DE AREAS AFECTAS AL USO PUBLICO NO CONTENIDAS EN LOS PLANOS S.384/4-01 Y S.384/4-02 DE LA RESOLUCION DE LEGALIZACION NO. 250 DE 1991 DESARROLLO NUEVO CORINTO (LECH WALESA) / TRASLADO DADEP NO. 20242010078471 DEL 13 DE JUNIO DE 2024.</t>
  </si>
  <si>
    <t>Juridica</t>
  </si>
  <si>
    <t>NIT</t>
  </si>
  <si>
    <t xml:space="preserve">FUNDACION PARA LA VIVIENDA COMUNITARIA   </t>
  </si>
  <si>
    <t>administracion@fuvic.org</t>
  </si>
  <si>
    <t>KR 104 126D 41</t>
  </si>
  <si>
    <t>11 - SUBA</t>
  </si>
  <si>
    <t>28 - EL RINCON</t>
  </si>
  <si>
    <t>LECH WALESA</t>
  </si>
  <si>
    <t>Pendiente en terminos</t>
  </si>
  <si>
    <t>Puede Consolidar | Trasladar Entidades</t>
  </si>
  <si>
    <t>SUBDIRECCION DE REGISTRO INMOBILIARIO</t>
  </si>
  <si>
    <t>INVENTARIO GENERAL DE BIENES DE USO PUBLICO Y BIENES FISCALES DEL DISTRITO</t>
  </si>
  <si>
    <t>RECEPCION  INCORPORACION Y TITULACION DE ZONAS DE CESION AL DISTRITO CAPITAL</t>
  </si>
  <si>
    <t>JUAN CAMILO MANTILLA GONZALEZ</t>
  </si>
  <si>
    <t>Solucionado - Por respuesta definitiva</t>
  </si>
  <si>
    <t>DERECHO DE PETICION - SOLICITUD DE DOCUMENTOS PARA INVESTIGACION ACADEMICA</t>
  </si>
  <si>
    <t>SE DA RESPUESTA DEFINITIVA AL PETICIONARIO MEDIANTE RADICADO 20252050037371</t>
  </si>
  <si>
    <t>jmantilla30</t>
  </si>
  <si>
    <t>KEVIN JULIAN MORA BARBOSA</t>
  </si>
  <si>
    <t>No brinda informacion</t>
  </si>
  <si>
    <t>kevinjulian.mora@gmail.com</t>
  </si>
  <si>
    <t>KR 101 69 00</t>
  </si>
  <si>
    <t>10 - ENGATIVA</t>
  </si>
  <si>
    <t>73 - GARCES NAVAS</t>
  </si>
  <si>
    <t>ALAMOS</t>
  </si>
  <si>
    <t>Ingresada</t>
  </si>
  <si>
    <t>6-10.</t>
  </si>
  <si>
    <t>Marzo 2025</t>
  </si>
  <si>
    <t xml:space="preserve"> 2024/12/04</t>
  </si>
  <si>
    <t xml:space="preserve">Solucionado - Por respuesta definitiva	</t>
  </si>
  <si>
    <t xml:space="preserve">El estado en el cual se encuentran las solicitudes clasificadas como de acceso a la información, es el que se detalla a continuación:
► Dos (02)  Se asignó a la entidad. y se respondió. </t>
  </si>
  <si>
    <r>
      <t>Durante el mes de</t>
    </r>
    <r>
      <rPr>
        <b/>
        <sz val="12"/>
        <rFont val="Museo Sans 300"/>
      </rPr>
      <t xml:space="preserve"> marzo de 2025</t>
    </r>
    <r>
      <rPr>
        <sz val="12"/>
        <rFont val="Museo Sans 300"/>
        <family val="3"/>
      </rPr>
      <t xml:space="preserve">, se recibieron </t>
    </r>
    <r>
      <rPr>
        <b/>
        <sz val="12"/>
        <rFont val="Museo Sans 300"/>
        <family val="3"/>
      </rPr>
      <t>dos (02) solicitudes</t>
    </r>
    <r>
      <rPr>
        <sz val="12"/>
        <rFont val="Museo Sans 300"/>
        <family val="3"/>
      </rPr>
      <t xml:space="preserve"> clasificadas como de acceso a la información.</t>
    </r>
  </si>
  <si>
    <t>Se da respuesta definitiva al peticionario mediante radicado 20252050037371 . Se respondió en términos</t>
  </si>
  <si>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marzo del 2025,</t>
    </r>
    <r>
      <rPr>
        <sz val="12"/>
        <color theme="1"/>
        <rFont val="Museo Sans 300"/>
        <family val="3"/>
      </rPr>
      <t xml:space="preserve"> así:</t>
    </r>
  </si>
  <si>
    <t>Se asignó a la entidad con el radicado Orfeo Dadep No. 20254000079302 . Se respondió en términos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</si>
</sst>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_ ;[Red]\-0\ "/>
  </numFmts>
  <fonts count="69">
    <font>
      <sz val="11"/>
      <color theme="1"/>
      <name val="Calibri"/>
      <family val="2"/>
      <scheme val="minor"/>
    </font>
    <font>
      <b/>
      <sz val="11"/>
      <color theme="0"/>
      <name val="Calibri"/>
      <family val="2"/>
      <scheme val="minor"/>
    </font>
    <font>
      <sz val="11"/>
      <color theme="0"/>
      <name val="Calibri"/>
      <family val="2"/>
      <scheme val="minor"/>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sz val="11"/>
      <color rgb="FF333333"/>
      <name val="Open Sans"/>
      <family val="2"/>
    </font>
    <font>
      <sz val="10"/>
      <color theme="1"/>
      <name val="Museo Sans 300"/>
      <family val="3"/>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
      <sz val="9"/>
      <color rgb="FF6D6D6D"/>
      <name val="Arial"/>
      <family val="2"/>
    </font>
    <font>
      <sz val="8"/>
      <color rgb="FF666666"/>
      <name val="Arial"/>
      <family val="2"/>
    </font>
    <font>
      <b/>
      <sz val="18"/>
      <color theme="1"/>
      <name val="Calibri"/>
      <family val="2"/>
      <scheme val="minor"/>
    </font>
    <font>
      <b/>
      <sz val="24"/>
      <color theme="1"/>
      <name val="Calibri"/>
      <family val="2"/>
      <scheme val="minor"/>
    </font>
    <font>
      <b/>
      <sz val="10"/>
      <color theme="0"/>
      <name val="Museo Sans 300"/>
      <family val="3"/>
    </font>
  </fonts>
  <fills count="40">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F7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3D6F6"/>
      </left>
      <right/>
      <top/>
      <bottom/>
      <diagonal/>
    </border>
    <border>
      <left/>
      <right/>
      <top/>
      <bottom style="thin">
        <color theme="4" tint="0.39997558519241921"/>
      </bottom>
      <diagonal/>
    </border>
    <border>
      <left/>
      <right/>
      <top/>
      <bottom style="thin">
        <color indexed="64"/>
      </bottom>
      <diagonal/>
    </border>
  </borders>
  <cellStyleXfs count="109">
    <xf numFmtId="0" fontId="0" fillId="0" borderId="0"/>
    <xf numFmtId="0" fontId="12" fillId="0" borderId="5" applyNumberFormat="0" applyFill="0" applyAlignment="0" applyProtection="0"/>
    <xf numFmtId="0" fontId="39" fillId="0" borderId="0" applyNumberFormat="0" applyFill="0" applyBorder="0" applyAlignment="0" applyProtection="0"/>
    <xf numFmtId="0" fontId="40" fillId="0" borderId="11" applyNumberFormat="0" applyFill="0" applyAlignment="0" applyProtection="0"/>
    <xf numFmtId="0" fontId="41" fillId="0" borderId="12" applyNumberFormat="0" applyFill="0" applyAlignment="0" applyProtection="0"/>
    <xf numFmtId="0" fontId="41" fillId="0" borderId="0" applyNumberFormat="0" applyFill="0" applyBorder="0" applyAlignment="0" applyProtection="0"/>
    <xf numFmtId="0" fontId="42" fillId="8" borderId="0" applyNumberFormat="0" applyBorder="0" applyAlignment="0" applyProtection="0"/>
    <xf numFmtId="0" fontId="43" fillId="9" borderId="0" applyNumberFormat="0" applyBorder="0" applyAlignment="0" applyProtection="0"/>
    <xf numFmtId="0" fontId="45" fillId="11" borderId="13" applyNumberFormat="0" applyAlignment="0" applyProtection="0"/>
    <xf numFmtId="0" fontId="46" fillId="12" borderId="14" applyNumberFormat="0" applyAlignment="0" applyProtection="0"/>
    <xf numFmtId="0" fontId="47" fillId="12" borderId="13" applyNumberFormat="0" applyAlignment="0" applyProtection="0"/>
    <xf numFmtId="0" fontId="48" fillId="0" borderId="15" applyNumberFormat="0" applyFill="0" applyAlignment="0" applyProtection="0"/>
    <xf numFmtId="0" fontId="1" fillId="13" borderId="16" applyNumberFormat="0" applyAlignment="0" applyProtection="0"/>
    <xf numFmtId="0" fontId="49" fillId="0" borderId="0" applyNumberFormat="0" applyFill="0" applyBorder="0" applyAlignment="0" applyProtection="0"/>
    <xf numFmtId="0" fontId="38" fillId="14" borderId="17" applyNumberFormat="0" applyFont="0" applyAlignment="0" applyProtection="0"/>
    <xf numFmtId="0" fontId="50" fillId="0" borderId="0" applyNumberFormat="0" applyFill="0" applyBorder="0" applyAlignment="0" applyProtection="0"/>
    <xf numFmtId="0" fontId="32" fillId="0" borderId="18" applyNumberFormat="0" applyFill="0" applyAlignment="0" applyProtection="0"/>
    <xf numFmtId="0" fontId="2"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2"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2"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2"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2"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2"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4" fillId="10" borderId="0" applyNumberFormat="0" applyBorder="0" applyAlignment="0" applyProtection="0"/>
    <xf numFmtId="0" fontId="38" fillId="18" borderId="0" applyNumberFormat="0" applyBorder="0" applyAlignment="0" applyProtection="0"/>
    <xf numFmtId="0" fontId="53" fillId="0" borderId="0"/>
    <xf numFmtId="0" fontId="38" fillId="22" borderId="0" applyNumberFormat="0" applyBorder="0" applyAlignment="0" applyProtection="0"/>
    <xf numFmtId="0" fontId="38" fillId="26" borderId="0" applyNumberFormat="0" applyBorder="0" applyAlignment="0" applyProtection="0"/>
    <xf numFmtId="0" fontId="38" fillId="30" borderId="0" applyNumberFormat="0" applyBorder="0" applyAlignment="0" applyProtection="0"/>
    <xf numFmtId="0" fontId="38" fillId="34" borderId="0" applyNumberFormat="0" applyBorder="0" applyAlignment="0" applyProtection="0"/>
    <xf numFmtId="0" fontId="38" fillId="38"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3" fillId="0" borderId="0"/>
    <xf numFmtId="0" fontId="53" fillId="0" borderId="0"/>
    <xf numFmtId="0" fontId="53" fillId="0" borderId="0"/>
    <xf numFmtId="0" fontId="54" fillId="0" borderId="0" applyNumberFormat="0" applyFill="0" applyBorder="0" applyAlignment="0" applyProtection="0"/>
    <xf numFmtId="0" fontId="55" fillId="0" borderId="0"/>
    <xf numFmtId="0" fontId="53" fillId="0" borderId="0"/>
    <xf numFmtId="0" fontId="54" fillId="0" borderId="0" applyNumberFormat="0" applyFill="0" applyBorder="0" applyAlignment="0" applyProtection="0"/>
    <xf numFmtId="0" fontId="53" fillId="0" borderId="0"/>
    <xf numFmtId="0" fontId="53" fillId="0" borderId="0"/>
    <xf numFmtId="9" fontId="53" fillId="0" borderId="0" applyFont="0" applyFill="0" applyBorder="0" applyAlignment="0" applyProtection="0"/>
    <xf numFmtId="0" fontId="53" fillId="0" borderId="0"/>
    <xf numFmtId="0" fontId="38" fillId="0" borderId="0"/>
    <xf numFmtId="0" fontId="38" fillId="0" borderId="0"/>
    <xf numFmtId="0" fontId="52" fillId="0" borderId="0" applyNumberFormat="0" applyFill="0" applyBorder="0" applyAlignment="0" applyProtection="0"/>
    <xf numFmtId="0" fontId="53" fillId="0" borderId="0"/>
    <xf numFmtId="0" fontId="53" fillId="0" borderId="0"/>
    <xf numFmtId="0" fontId="53" fillId="0" borderId="0"/>
    <xf numFmtId="0" fontId="53" fillId="0" borderId="0"/>
    <xf numFmtId="0" fontId="56" fillId="0" borderId="0"/>
    <xf numFmtId="0" fontId="53" fillId="0" borderId="0"/>
    <xf numFmtId="0" fontId="38" fillId="0" borderId="0"/>
    <xf numFmtId="0" fontId="53" fillId="0" borderId="0"/>
    <xf numFmtId="0" fontId="52" fillId="0" borderId="0" applyNumberFormat="0" applyFill="0" applyBorder="0" applyAlignment="0" applyProtection="0"/>
    <xf numFmtId="0" fontId="5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3" fillId="0" borderId="0"/>
    <xf numFmtId="0" fontId="53" fillId="0" borderId="0"/>
    <xf numFmtId="0" fontId="55" fillId="0" borderId="0"/>
    <xf numFmtId="0" fontId="54"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5" fillId="0" borderId="0"/>
    <xf numFmtId="0" fontId="38" fillId="0" borderId="0"/>
    <xf numFmtId="0" fontId="53" fillId="0" borderId="0"/>
    <xf numFmtId="0" fontId="53" fillId="0" borderId="0"/>
    <xf numFmtId="0" fontId="54" fillId="0" borderId="0" applyNumberFormat="0" applyFill="0" applyBorder="0" applyAlignment="0" applyProtection="0"/>
    <xf numFmtId="0" fontId="53" fillId="0" borderId="0"/>
    <xf numFmtId="0" fontId="3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16">
    <xf numFmtId="0" fontId="0" fillId="0" borderId="0" xfId="0"/>
    <xf numFmtId="0" fontId="0" fillId="0" borderId="0" xfId="0" applyAlignment="1">
      <alignment wrapText="1"/>
    </xf>
    <xf numFmtId="0" fontId="4" fillId="0" borderId="0" xfId="0" applyFont="1" applyAlignment="1">
      <alignment horizontal="center" vertical="center" wrapText="1"/>
    </xf>
    <xf numFmtId="0" fontId="2" fillId="2" borderId="1" xfId="0" applyFont="1" applyFill="1" applyBorder="1" applyAlignment="1">
      <alignment horizontal="center" vertical="center" wrapText="1"/>
    </xf>
    <xf numFmtId="0" fontId="8"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5" fillId="3" borderId="0" xfId="0" applyFont="1" applyFill="1"/>
    <xf numFmtId="0" fontId="20" fillId="3" borderId="0" xfId="0" applyFont="1" applyFill="1" applyAlignment="1">
      <alignment horizontal="center" vertical="center" wrapText="1"/>
    </xf>
    <xf numFmtId="0" fontId="19" fillId="3" borderId="0" xfId="0" applyFont="1" applyFill="1" applyAlignment="1">
      <alignment horizontal="center" vertical="center" wrapText="1"/>
    </xf>
    <xf numFmtId="0" fontId="10" fillId="0" borderId="1" xfId="0" applyFont="1" applyBorder="1" applyAlignment="1">
      <alignment horizontal="center" vertical="center" wrapText="1"/>
    </xf>
    <xf numFmtId="0" fontId="24" fillId="0" borderId="0" xfId="0" applyFont="1"/>
    <xf numFmtId="1" fontId="10" fillId="0" borderId="1" xfId="0" applyNumberFormat="1" applyFont="1" applyBorder="1" applyAlignment="1">
      <alignment horizontal="center" vertical="center" wrapText="1"/>
    </xf>
    <xf numFmtId="0" fontId="0" fillId="4" borderId="0" xfId="0" applyFill="1"/>
    <xf numFmtId="0" fontId="4"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3" fillId="3" borderId="6" xfId="0" applyFont="1" applyFill="1" applyBorder="1" applyAlignment="1">
      <alignment horizontal="center" vertical="top" wrapText="1"/>
    </xf>
    <xf numFmtId="0" fontId="13"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8" fillId="3" borderId="0" xfId="0" applyNumberFormat="1" applyFont="1" applyFill="1" applyAlignment="1">
      <alignment horizontal="center" vertical="center" wrapText="1"/>
    </xf>
    <xf numFmtId="0" fontId="0" fillId="3" borderId="0" xfId="0" applyFill="1" applyAlignment="1">
      <alignment horizontal="center" vertical="center"/>
    </xf>
    <xf numFmtId="0" fontId="32" fillId="3" borderId="0" xfId="0" applyFont="1" applyFill="1" applyAlignment="1">
      <alignment horizontal="center" vertical="center"/>
    </xf>
    <xf numFmtId="0" fontId="33" fillId="3" borderId="0" xfId="0" applyFont="1" applyFill="1" applyAlignment="1">
      <alignment horizontal="center" vertical="center"/>
    </xf>
    <xf numFmtId="0" fontId="0" fillId="0" borderId="0" xfId="0" applyAlignment="1">
      <alignment horizontal="right"/>
    </xf>
    <xf numFmtId="14" fontId="15" fillId="3" borderId="0" xfId="0" applyNumberFormat="1" applyFont="1" applyFill="1"/>
    <xf numFmtId="0" fontId="15" fillId="3" borderId="0" xfId="0" applyFont="1" applyFill="1" applyAlignment="1">
      <alignment horizontal="center" vertical="center"/>
    </xf>
    <xf numFmtId="0" fontId="16" fillId="3" borderId="1" xfId="0" applyFont="1" applyFill="1" applyBorder="1" applyAlignment="1">
      <alignment horizontal="center" vertical="center" wrapText="1"/>
    </xf>
    <xf numFmtId="14" fontId="32" fillId="5" borderId="1" xfId="0" applyNumberFormat="1" applyFont="1" applyFill="1" applyBorder="1" applyAlignment="1">
      <alignment horizontal="center" vertical="center"/>
    </xf>
    <xf numFmtId="0" fontId="16" fillId="3" borderId="0" xfId="0" applyFont="1" applyFill="1" applyAlignment="1">
      <alignment horizontal="center" vertical="center" wrapText="1"/>
    </xf>
    <xf numFmtId="1"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19" fillId="3" borderId="1" xfId="0" applyFont="1" applyFill="1" applyBorder="1" applyAlignment="1">
      <alignment horizontal="center" vertical="center" wrapText="1"/>
    </xf>
    <xf numFmtId="164" fontId="0" fillId="3" borderId="1" xfId="0" applyNumberFormat="1" applyFill="1" applyBorder="1"/>
    <xf numFmtId="0" fontId="2" fillId="3" borderId="0" xfId="0" applyFont="1" applyFill="1"/>
    <xf numFmtId="0" fontId="34" fillId="3" borderId="0" xfId="0" applyFont="1" applyFill="1" applyAlignment="1">
      <alignment horizontal="center" vertical="center" wrapText="1"/>
    </xf>
    <xf numFmtId="0" fontId="0" fillId="0" borderId="0" xfId="0" applyAlignment="1">
      <alignment vertical="center" wrapText="1"/>
    </xf>
    <xf numFmtId="0" fontId="30" fillId="2" borderId="10" xfId="0" applyFont="1" applyFill="1" applyBorder="1" applyAlignment="1">
      <alignment horizontal="center" vertical="center" wrapText="1"/>
    </xf>
    <xf numFmtId="14" fontId="30" fillId="2" borderId="10" xfId="0" applyNumberFormat="1"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0" fontId="31" fillId="2" borderId="10"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58" fillId="0" borderId="0" xfId="0" applyFont="1"/>
    <xf numFmtId="0" fontId="0" fillId="6" borderId="0" xfId="0" applyFill="1"/>
    <xf numFmtId="0" fontId="0" fillId="0" borderId="0" xfId="0" pivotButton="1"/>
    <xf numFmtId="0" fontId="59" fillId="0" borderId="1" xfId="0" applyFont="1" applyBorder="1" applyAlignment="1">
      <alignment horizontal="justify" vertical="center" wrapText="1"/>
    </xf>
    <xf numFmtId="14" fontId="0" fillId="0" borderId="1" xfId="0" applyNumberFormat="1" applyBorder="1"/>
    <xf numFmtId="164" fontId="0" fillId="0" borderId="1" xfId="0" applyNumberFormat="1" applyBorder="1"/>
    <xf numFmtId="14" fontId="13" fillId="0" borderId="0" xfId="0" applyNumberFormat="1" applyFont="1" applyAlignment="1">
      <alignment horizontal="right"/>
    </xf>
    <xf numFmtId="0" fontId="10" fillId="3" borderId="1" xfId="0" applyFont="1" applyFill="1" applyBorder="1" applyAlignment="1">
      <alignment horizontal="justify" vertical="center" wrapText="1"/>
    </xf>
    <xf numFmtId="0" fontId="10" fillId="3" borderId="0" xfId="0" applyFont="1" applyFill="1" applyAlignment="1">
      <alignment horizontal="center" vertical="center" wrapText="1"/>
    </xf>
    <xf numFmtId="14" fontId="10" fillId="3" borderId="0" xfId="0" applyNumberFormat="1" applyFont="1" applyFill="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3" borderId="0" xfId="0" applyFont="1" applyFill="1" applyAlignment="1">
      <alignment horizontal="justify" vertical="center" wrapText="1"/>
    </xf>
    <xf numFmtId="0" fontId="60" fillId="0" borderId="0" xfId="0" applyFont="1" applyAlignment="1">
      <alignment vertical="center" wrapText="1"/>
    </xf>
    <xf numFmtId="0" fontId="0" fillId="0" borderId="1" xfId="0" applyBorder="1" applyAlignment="1">
      <alignment vertical="center" wrapText="1"/>
    </xf>
    <xf numFmtId="0" fontId="3" fillId="0" borderId="0" xfId="0" applyFont="1" applyAlignment="1">
      <alignment horizontal="justify" vertical="center" wrapText="1"/>
    </xf>
    <xf numFmtId="14" fontId="10" fillId="3" borderId="1" xfId="0" applyNumberFormat="1" applyFont="1" applyFill="1" applyBorder="1" applyAlignment="1">
      <alignment horizontal="center" vertical="center" wrapText="1"/>
    </xf>
    <xf numFmtId="0" fontId="28" fillId="0" borderId="0" xfId="0" applyFont="1" applyAlignment="1">
      <alignment horizontal="justify" vertical="center" wrapText="1"/>
    </xf>
    <xf numFmtId="0" fontId="62" fillId="3" borderId="1" xfId="0" applyFont="1" applyFill="1" applyBorder="1" applyAlignment="1">
      <alignment horizontal="center" vertical="center" wrapText="1"/>
    </xf>
    <xf numFmtId="0" fontId="63" fillId="0" borderId="0" xfId="0" applyFont="1" applyAlignment="1">
      <alignment vertical="center"/>
    </xf>
    <xf numFmtId="0" fontId="64" fillId="39" borderId="21" xfId="0" applyFont="1" applyFill="1" applyBorder="1" applyAlignment="1">
      <alignment vertical="center" wrapText="1"/>
    </xf>
    <xf numFmtId="0" fontId="65" fillId="39" borderId="21" xfId="0" applyFont="1" applyFill="1" applyBorder="1" applyAlignment="1">
      <alignment horizontal="center" vertical="center" wrapText="1"/>
    </xf>
    <xf numFmtId="0" fontId="32" fillId="3" borderId="22" xfId="0" applyFont="1" applyFill="1" applyBorder="1"/>
    <xf numFmtId="0" fontId="14" fillId="3" borderId="0" xfId="1" applyFont="1" applyFill="1" applyBorder="1" applyAlignment="1">
      <alignment horizontal="left"/>
    </xf>
    <xf numFmtId="0" fontId="66" fillId="3" borderId="0" xfId="0" applyFont="1" applyFill="1"/>
    <xf numFmtId="0" fontId="62" fillId="3" borderId="0" xfId="0" applyFont="1" applyFill="1" applyAlignment="1">
      <alignment horizontal="center" vertical="center" wrapText="1"/>
    </xf>
    <xf numFmtId="1" fontId="10" fillId="3" borderId="0" xfId="0" applyNumberFormat="1" applyFont="1" applyFill="1" applyAlignment="1">
      <alignment horizontal="center" vertical="center" wrapText="1"/>
    </xf>
    <xf numFmtId="0" fontId="0" fillId="0" borderId="0" xfId="0" applyAlignment="1">
      <alignment horizontal="justify" vertical="top"/>
    </xf>
    <xf numFmtId="0" fontId="32" fillId="0" borderId="0" xfId="0" applyFont="1"/>
    <xf numFmtId="14" fontId="32" fillId="0" borderId="0" xfId="0" applyNumberFormat="1" applyFont="1"/>
    <xf numFmtId="164" fontId="0" fillId="6" borderId="1" xfId="0" applyNumberFormat="1" applyFill="1" applyBorder="1"/>
    <xf numFmtId="0" fontId="67" fillId="3" borderId="0" xfId="0" applyFont="1" applyFill="1"/>
    <xf numFmtId="0" fontId="32" fillId="7" borderId="0" xfId="0" applyFont="1" applyFill="1" applyAlignment="1">
      <alignment vertical="center"/>
    </xf>
    <xf numFmtId="0" fontId="0" fillId="7" borderId="1" xfId="0" applyFill="1" applyBorder="1" applyAlignment="1">
      <alignment vertical="center" wrapText="1"/>
    </xf>
    <xf numFmtId="0" fontId="68" fillId="2" borderId="1" xfId="0" applyFont="1" applyFill="1" applyBorder="1" applyAlignment="1">
      <alignment horizontal="center" vertical="center" wrapText="1"/>
    </xf>
    <xf numFmtId="22" fontId="0" fillId="3" borderId="0" xfId="0" applyNumberFormat="1" applyFill="1"/>
    <xf numFmtId="0" fontId="0" fillId="0" borderId="1" xfId="0" applyBorder="1" applyAlignment="1">
      <alignment horizontal="justify" vertical="center" wrapText="1"/>
    </xf>
    <xf numFmtId="0" fontId="66" fillId="0" borderId="0" xfId="0" applyFont="1" applyAlignment="1">
      <alignment vertical="center" wrapText="1"/>
    </xf>
    <xf numFmtId="1" fontId="0" fillId="0" borderId="0" xfId="0" applyNumberFormat="1"/>
    <xf numFmtId="0" fontId="0" fillId="0" borderId="0" xfId="0"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36" fillId="3" borderId="0" xfId="0" applyFont="1" applyFill="1" applyAlignment="1">
      <alignment horizontal="left" vertical="center"/>
    </xf>
    <xf numFmtId="0" fontId="4" fillId="0" borderId="0" xfId="0" applyFont="1" applyAlignment="1">
      <alignment horizontal="center" vertical="center"/>
    </xf>
    <xf numFmtId="0" fontId="29" fillId="3" borderId="1" xfId="0" applyFont="1" applyFill="1" applyBorder="1" applyAlignment="1">
      <alignment horizontal="center" vertical="center"/>
    </xf>
    <xf numFmtId="0" fontId="68" fillId="2" borderId="1" xfId="0" applyFont="1" applyFill="1" applyBorder="1" applyAlignment="1">
      <alignment horizontal="center" vertical="center" wrapText="1"/>
    </xf>
    <xf numFmtId="0" fontId="11" fillId="0" borderId="0" xfId="0" applyFont="1" applyAlignment="1">
      <alignment horizontal="left"/>
    </xf>
    <xf numFmtId="0" fontId="28" fillId="0" borderId="0" xfId="0" applyFont="1" applyAlignment="1">
      <alignment horizontal="justify" vertical="center" wrapText="1"/>
    </xf>
    <xf numFmtId="0" fontId="28" fillId="0" borderId="0" xfId="0" applyFont="1" applyAlignment="1">
      <alignment horizontal="justify" vertical="top" wrapText="1"/>
    </xf>
    <xf numFmtId="0" fontId="28" fillId="0" borderId="23" xfId="0" applyFont="1" applyBorder="1" applyAlignment="1">
      <alignment horizontal="justify" vertical="top" wrapText="1"/>
    </xf>
    <xf numFmtId="0" fontId="25" fillId="0" borderId="0" xfId="0" applyFont="1" applyAlignment="1">
      <alignment horizontal="justify" vertical="top" wrapText="1"/>
    </xf>
    <xf numFmtId="0" fontId="5" fillId="4" borderId="0" xfId="0" applyFont="1" applyFill="1" applyAlignment="1">
      <alignment horizontal="left" vertical="center"/>
    </xf>
    <xf numFmtId="0" fontId="10" fillId="0" borderId="0" xfId="0" applyFont="1" applyAlignment="1">
      <alignment horizontal="justify" vertical="center" wrapText="1"/>
    </xf>
    <xf numFmtId="0" fontId="3" fillId="0" borderId="0" xfId="0" applyFont="1" applyAlignment="1">
      <alignment horizontal="justify" vertical="center" wrapText="1"/>
    </xf>
    <xf numFmtId="0" fontId="30" fillId="2" borderId="10" xfId="0" applyFont="1" applyFill="1" applyBorder="1" applyAlignment="1">
      <alignment horizontal="center" vertical="center" wrapText="1"/>
    </xf>
    <xf numFmtId="1" fontId="10" fillId="3" borderId="19" xfId="0" applyNumberFormat="1" applyFont="1" applyFill="1" applyBorder="1" applyAlignment="1">
      <alignment horizontal="center" vertical="center" wrapText="1"/>
    </xf>
    <xf numFmtId="1" fontId="10" fillId="3" borderId="20" xfId="0" applyNumberFormat="1" applyFont="1" applyFill="1" applyBorder="1" applyAlignment="1">
      <alignment horizontal="center" vertical="center" wrapText="1"/>
    </xf>
    <xf numFmtId="0" fontId="3" fillId="0" borderId="0" xfId="0" applyFont="1" applyAlignment="1">
      <alignment horizontal="justify" vertical="top"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cellXfs>
  <cellStyles count="109">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148">
    <dxf>
      <fill>
        <patternFill>
          <bgColor rgb="FFFF0000"/>
        </patternFill>
      </fill>
    </dxf>
    <dxf>
      <numFmt numFmtId="19" formatCode="d/mm/yyyy"/>
    </dxf>
    <dxf>
      <numFmt numFmtId="27" formatCode="d/mm/yyyy\ h:mm"/>
    </dxf>
    <dxf>
      <numFmt numFmtId="19" formatCode="d/mm/yyyy"/>
    </dxf>
    <dxf>
      <numFmt numFmtId="19" formatCode="d/mm/yyyy"/>
    </dxf>
    <dxf>
      <numFmt numFmtId="27" formatCode="d/mm/yyyy\ h:mm"/>
    </dxf>
    <dxf>
      <numFmt numFmtId="19" formatCode="d/mm/yyyy"/>
    </dxf>
    <dxf>
      <numFmt numFmtId="19" formatCode="d/mm/yyyy"/>
    </dxf>
    <dxf>
      <font>
        <b val="0"/>
      </font>
    </dxf>
    <dxf>
      <font>
        <b val="0"/>
      </font>
    </dxf>
    <dxf>
      <font>
        <b val="0"/>
      </font>
    </dxf>
    <dxf>
      <font>
        <b val="0"/>
      </font>
    </dxf>
    <dxf>
      <alignment vertical="center"/>
    </dxf>
    <dxf>
      <alignment vertical="center"/>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horizontal="general"/>
    </dxf>
    <dxf>
      <alignment horizontal="general"/>
    </dxf>
    <dxf>
      <alignment wrapText="1"/>
    </dxf>
    <dxf>
      <alignment wrapText="1"/>
    </dxf>
    <dxf>
      <alignment wrapText="1" indent="0"/>
    </dxf>
    <dxf>
      <alignment wrapText="1" indent="0"/>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165" formatCode="dd/mm/yyyy;@"/>
    </dxf>
    <dxf>
      <numFmt numFmtId="165" formatCode="dd/mm/yyyy;@"/>
    </dxf>
    <dxf>
      <numFmt numFmtId="165" formatCode="d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fill>
        <patternFill patternType="solid">
          <fgColor indexed="64"/>
          <bgColor rgb="FFFFFF0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 formatCode="0"/>
    </dxf>
    <dxf>
      <numFmt numFmtId="19" formatCode="d/mm/yyyy"/>
    </dxf>
    <dxf>
      <numFmt numFmtId="19" formatCode="d/mm/yyyy"/>
    </dxf>
    <dxf>
      <numFmt numFmtId="19" formatCode="d/mm/yyyy"/>
    </dxf>
    <dxf>
      <numFmt numFmtId="19" formatCode="d/mm/yyyy"/>
    </dxf>
    <dxf>
      <numFmt numFmtId="3" formatCode="#,##0"/>
    </dxf>
    <dxf>
      <numFmt numFmtId="3" formatCode="#,##0"/>
    </dxf>
    <dxf>
      <numFmt numFmtId="3" formatCode="#,##0"/>
    </dxf>
    <dxf>
      <numFmt numFmtId="3" formatCode="#,##0"/>
    </dxf>
    <dxf>
      <numFmt numFmtId="0" formatCode="General"/>
    </dxf>
    <dxf>
      <font>
        <b/>
        <i val="0"/>
        <strike val="0"/>
        <condense val="0"/>
        <extend val="0"/>
        <outline val="0"/>
        <shadow val="0"/>
        <u val="none"/>
        <vertAlign val="baseline"/>
        <sz val="11"/>
        <color theme="1"/>
        <name val="Calibri"/>
        <family val="2"/>
        <scheme val="minor"/>
      </font>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4"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147"/>
      <tableStyleElement type="firstRowStripe" dxfId="146"/>
      <tableStyleElement type="secondRowStripe" dxfId="145"/>
    </tableStyle>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3.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419"/>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Comentario!$C$30:$G$30</c:f>
              <c:strCache>
                <c:ptCount val="5"/>
                <c:pt idx="0">
                  <c:v>Número de solicitudes de Infomación recibidas</c:v>
                </c:pt>
                <c:pt idx="1">
                  <c:v>Número de solicitudes de información trasladadas  a otra entidad</c:v>
                </c:pt>
                <c:pt idx="2">
                  <c:v>Número de solicitudes de información respondidas a la fecha del reporte</c:v>
                </c:pt>
                <c:pt idx="4">
                  <c:v>Número de solicitudes en las que se negó la solicitud de información</c:v>
                </c:pt>
              </c:strCache>
            </c:strRef>
          </c:cat>
          <c:val>
            <c:numRef>
              <c:f>Comentario!$C$31:$G$31</c:f>
              <c:numCache>
                <c:formatCode>General</c:formatCode>
                <c:ptCount val="5"/>
                <c:pt idx="0">
                  <c:v>2</c:v>
                </c:pt>
                <c:pt idx="1">
                  <c:v>0</c:v>
                </c:pt>
                <c:pt idx="2">
                  <c:v>2</c:v>
                </c:pt>
                <c:pt idx="4">
                  <c:v>0</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17</xdr:col>
      <xdr:colOff>10160</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20" y="224791"/>
          <a:ext cx="117500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12</xdr:col>
      <xdr:colOff>431800</xdr:colOff>
      <xdr:row>12</xdr:row>
      <xdr:rowOff>81691</xdr:rowOff>
    </xdr:from>
    <xdr:ext cx="33655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8445500" y="2367691"/>
          <a:ext cx="33655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Marzo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132647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94902" y="3301788"/>
          <a:ext cx="8144299"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el mes de </a:t>
          </a:r>
          <a:r>
            <a:rPr lang="es-CO" sz="1600" b="1" i="0" kern="1200">
              <a:solidFill>
                <a:schemeClr val="bg1"/>
              </a:solidFill>
              <a:latin typeface="Museo Sans Condensed 500" panose="02000000000000000000" pitchFamily="2" charset="77"/>
              <a:ea typeface="+mj-ea"/>
              <a:cs typeface="+mj-cs"/>
            </a:rPr>
            <a:t>marzo</a:t>
          </a:r>
          <a:r>
            <a:rPr lang="es-CO" sz="1600" b="1" i="0" kern="1200" baseline="0">
              <a:solidFill>
                <a:schemeClr val="bg1"/>
              </a:solidFill>
              <a:latin typeface="Museo Sans Condensed 500" panose="02000000000000000000" pitchFamily="2" charset="77"/>
              <a:ea typeface="+mj-ea"/>
              <a:cs typeface="+mj-cs"/>
            </a:rPr>
            <a:t> </a:t>
          </a:r>
          <a:r>
            <a:rPr lang="es-CO" sz="1600" b="1" i="0" kern="1200">
              <a:solidFill>
                <a:schemeClr val="bg1"/>
              </a:solidFill>
              <a:latin typeface="Museo Sans Condensed 500" panose="02000000000000000000" pitchFamily="2" charset="77"/>
              <a:ea typeface="+mj-ea"/>
              <a:cs typeface="+mj-cs"/>
            </a:rPr>
            <a:t>de 2025</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9</xdr:col>
      <xdr:colOff>173181</xdr:colOff>
      <xdr:row>9</xdr:row>
      <xdr:rowOff>516934</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231022" cy="245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3155854</xdr:colOff>
      <xdr:row>9</xdr:row>
      <xdr:rowOff>769295</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3966729" y="2721920"/>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Marzo 2025</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Marzo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54428</xdr:colOff>
      <xdr:row>17</xdr:row>
      <xdr:rowOff>11906</xdr:rowOff>
    </xdr:from>
    <xdr:to>
      <xdr:col>13</xdr:col>
      <xdr:colOff>761999</xdr:colOff>
      <xdr:row>31</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9</xdr:col>
      <xdr:colOff>425246</xdr:colOff>
      <xdr:row>12</xdr:row>
      <xdr:rowOff>144282</xdr:rowOff>
    </xdr:from>
    <xdr:ext cx="3253785"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0747965" y="2668407"/>
          <a:ext cx="3253785"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Marzo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2328333</xdr:colOff>
      <xdr:row>14</xdr:row>
      <xdr:rowOff>571500</xdr:rowOff>
    </xdr:from>
    <xdr:to>
      <xdr:col>2</xdr:col>
      <xdr:colOff>433917</xdr:colOff>
      <xdr:row>14</xdr:row>
      <xdr:rowOff>1873250</xdr:rowOff>
    </xdr:to>
    <xdr:sp macro="" textlink="">
      <xdr:nvSpPr>
        <xdr:cNvPr id="2" name="CuadroTexto 1">
          <a:extLst>
            <a:ext uri="{FF2B5EF4-FFF2-40B4-BE49-F238E27FC236}">
              <a16:creationId xmlns:a16="http://schemas.microsoft.com/office/drawing/2014/main" id="{9345A55F-A6D8-FF32-3D71-CE9A10BF6583}"/>
            </a:ext>
          </a:extLst>
        </xdr:cNvPr>
        <xdr:cNvSpPr txBox="1"/>
      </xdr:nvSpPr>
      <xdr:spPr>
        <a:xfrm>
          <a:off x="2328333" y="4900083"/>
          <a:ext cx="3280834" cy="1301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e da respuesta definitiva al peticionario mediante radicado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fpinzon/Downloads/AJUSTE%20TIEMP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row r="7">
          <cell r="J7">
            <v>9.2592592592588563E-5</v>
          </cell>
        </row>
      </sheetData>
      <sheetData sheetId="2">
        <row r="4">
          <cell r="B4" t="str">
            <v>NOVIEMBRE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B4" t="str">
            <v>BUZON DE SUGERENCIAS</v>
          </cell>
          <cell r="D4" t="str">
            <v>CHAT</v>
          </cell>
          <cell r="F4" t="str">
            <v>ALBEIRO ESCOBAR</v>
          </cell>
          <cell r="H4">
            <v>1</v>
          </cell>
          <cell r="K4" t="str">
            <v>01  USAQUÉN</v>
          </cell>
          <cell r="T4" t="str">
            <v>CAMBIO_DE_USO_DE_LAS_ZONAS_O_BIENES_DE_USO_PÚBLICO</v>
          </cell>
        </row>
        <row r="5">
          <cell r="D5" t="str">
            <v>SDQS</v>
          </cell>
          <cell r="F5" t="str">
            <v>ALEJANDRA MARIA LOPEZ</v>
          </cell>
          <cell r="H5">
            <v>2</v>
          </cell>
          <cell r="K5" t="str">
            <v>02  CHAPINERO</v>
          </cell>
          <cell r="T5" t="str">
            <v>ASESORÍA_EN_ADMINISTRACIÓN_Y_SOSTENIBILIDAD_DEL_ESPACIO_PÚBLICO</v>
          </cell>
        </row>
        <row r="6">
          <cell r="D6" t="str">
            <v>CORREO DADEPBOGOTA</v>
          </cell>
          <cell r="F6" t="str">
            <v>CLAUDIA QUINTERO</v>
          </cell>
          <cell r="H6">
            <v>3</v>
          </cell>
          <cell r="K6" t="str">
            <v>03  SANTA FE</v>
          </cell>
          <cell r="T6" t="str">
            <v>CERTIFICACIÓN_DE_LA_PROPIEDAD_INMOBILIARIA_DISTRITAL</v>
          </cell>
        </row>
        <row r="7">
          <cell r="D7" t="str">
            <v>MENSAJE CHAT</v>
          </cell>
          <cell r="H7">
            <v>4</v>
          </cell>
          <cell r="K7" t="str">
            <v>04  SAN CRISTÓBAL</v>
          </cell>
          <cell r="T7" t="str">
            <v>ESTUDIO_DE_LA_VIABILIDAD_DE_LAS_SOLICITUDES_DE_ADMINISTRACIÓN_DE_BIENES_PÚBLICOS</v>
          </cell>
        </row>
        <row r="8">
          <cell r="D8" t="str">
            <v>RED SOCIAL TWITER</v>
          </cell>
          <cell r="H8">
            <v>5</v>
          </cell>
          <cell r="K8" t="str">
            <v>05  USME</v>
          </cell>
          <cell r="T8" t="str">
            <v>INCORPORACIÓN_Y_ENTREGA_DE_LAS_ÁREAS_DE_CESIÓN_A_FAVOR_DEL_MUNICIPIO</v>
          </cell>
        </row>
        <row r="9">
          <cell r="H9">
            <v>6</v>
          </cell>
          <cell r="K9" t="str">
            <v>06  TUNJUELITO</v>
          </cell>
          <cell r="T9" t="str">
            <v>OBSERVATORIO_DEL_ESPACIO_PÚBLICO_PÁGINA_WEB</v>
          </cell>
        </row>
        <row r="10">
          <cell r="H10" t="str">
            <v>NO APLICA</v>
          </cell>
          <cell r="K10" t="str">
            <v>07  BOSA</v>
          </cell>
          <cell r="T10" t="str">
            <v>TITULACIÓN_DE_ZONAS_DE_CESIÓN_AL_DISTRITO_CAPITAL</v>
          </cell>
        </row>
        <row r="11">
          <cell r="K11" t="str">
            <v>08  KENNEDY</v>
          </cell>
          <cell r="T11" t="str">
            <v>CONSULTA_GENERAL</v>
          </cell>
        </row>
        <row r="12">
          <cell r="K12" t="str">
            <v>09  FONTIBÓN</v>
          </cell>
          <cell r="T12">
            <v>0</v>
          </cell>
        </row>
        <row r="13">
          <cell r="K13" t="str">
            <v>10  ENGATIVÁ</v>
          </cell>
          <cell r="T13">
            <v>0</v>
          </cell>
        </row>
        <row r="14">
          <cell r="K14" t="str">
            <v>11  SUBA</v>
          </cell>
        </row>
        <row r="15">
          <cell r="K15" t="str">
            <v>12  BARRIOS UNIDOS</v>
          </cell>
        </row>
        <row r="16">
          <cell r="K16" t="str">
            <v>13  TEUSAQUILLO</v>
          </cell>
        </row>
        <row r="17">
          <cell r="K17" t="str">
            <v>14  LOS MÁRTIRES</v>
          </cell>
        </row>
        <row r="18">
          <cell r="K18" t="str">
            <v>15  ANTONIO NARIÑO</v>
          </cell>
        </row>
        <row r="19">
          <cell r="K19" t="str">
            <v>16  PUENTE ARANDA</v>
          </cell>
        </row>
        <row r="20">
          <cell r="K20" t="str">
            <v>17  LA CANDELARIA</v>
          </cell>
        </row>
        <row r="21">
          <cell r="K21" t="str">
            <v>18  RAFAEL URIBE URIBE</v>
          </cell>
        </row>
        <row r="22">
          <cell r="K22" t="str">
            <v>19  CIUDAD BOLÍVAR</v>
          </cell>
        </row>
        <row r="23">
          <cell r="K23" t="str">
            <v>20  SUMAPAZ</v>
          </cell>
        </row>
        <row r="24">
          <cell r="K24" t="str">
            <v>NO REGISTRA</v>
          </cell>
        </row>
        <row r="25">
          <cell r="K25" t="str">
            <v>FUERA DE BOGOTA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row r="4">
          <cell r="A4" t="str">
            <v>CORREO ELECTRÓNICO</v>
          </cell>
        </row>
        <row r="5">
          <cell r="A5" t="str">
            <v>PRESENCIAL</v>
          </cell>
        </row>
        <row r="6">
          <cell r="A6" t="str">
            <v>TELEFÓNICO</v>
          </cell>
        </row>
        <row r="7">
          <cell r="A7" t="str">
            <v>VIRTUAL - SDQS</v>
          </cell>
        </row>
        <row r="8">
          <cell r="A8" t="str">
            <v>CONMUTADOR</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row r="1">
          <cell r="A1" t="str">
            <v>DEPARTAMENTO ADMINISTRATIVO DE LA DEFENSORIA DEL ESPACIO PUBLICO - DADEP</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
          <cell r="F4" t="str">
            <v>ANÓNIMO</v>
          </cell>
        </row>
      </sheetData>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Hoja1"/>
      <sheetName val="FORMATO"/>
      <sheetName val="FORMATO (2)"/>
    </sheetNames>
    <sheetDataSet>
      <sheetData sheetId="0"/>
      <sheetData sheetId="1">
        <row r="4">
          <cell r="B4" t="str">
            <v>ALBEIRO ESCOBAR</v>
          </cell>
          <cell r="C4" t="str">
            <v>CAD AMERICAS</v>
          </cell>
        </row>
        <row r="5">
          <cell r="C5" t="str">
            <v>CAD CALLE 26</v>
          </cell>
        </row>
        <row r="6">
          <cell r="C6" t="str">
            <v>CAD SUBA</v>
          </cell>
        </row>
        <row r="7">
          <cell r="C7" t="str">
            <v>CONMUTADOR</v>
          </cell>
        </row>
        <row r="8">
          <cell r="C8" t="str">
            <v>LINEA NACIONAL</v>
          </cell>
        </row>
        <row r="9">
          <cell r="C9" t="str">
            <v>OTRO</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22084253_Gestion_de_Petic"/>
      <sheetName val="27122022084253_Gestion_de_P (2"/>
      <sheetName val="Hoja3"/>
      <sheetName val="AJUSTE TIEMPOS2"/>
    </sheetNames>
    <sheetDataSet>
      <sheetData sheetId="0">
        <row r="1">
          <cell r="A1" t="str">
            <v>Gestión de Peticiones</v>
          </cell>
        </row>
      </sheetData>
      <sheetData sheetId="1">
        <row r="1">
          <cell r="A1" t="str">
            <v>Gestión de Peticiones</v>
          </cell>
        </row>
      </sheetData>
      <sheetData sheetId="2">
        <row r="1">
          <cell r="A1" t="str">
            <v>Tipo</v>
          </cell>
          <cell r="B1" t="str">
            <v>mayor 16</v>
          </cell>
          <cell r="C1" t="str">
            <v>menor 16</v>
          </cell>
        </row>
        <row r="2">
          <cell r="A2" t="str">
            <v>CONSULTA</v>
          </cell>
          <cell r="B2">
            <v>59</v>
          </cell>
          <cell r="C2">
            <v>29</v>
          </cell>
        </row>
        <row r="3">
          <cell r="A3" t="str">
            <v>DENUNCIA POR ACTOS DE CORRUPCION</v>
          </cell>
          <cell r="B3">
            <v>29</v>
          </cell>
          <cell r="C3">
            <v>14</v>
          </cell>
        </row>
        <row r="4">
          <cell r="A4" t="str">
            <v>DERECHO DE PETICION DE INTERES GENERAL</v>
          </cell>
          <cell r="B4">
            <v>29</v>
          </cell>
          <cell r="C4">
            <v>14</v>
          </cell>
        </row>
        <row r="5">
          <cell r="A5" t="str">
            <v>DERECHO DE PETICION DE INTERES PARTICULAR</v>
          </cell>
          <cell r="B5">
            <v>29</v>
          </cell>
          <cell r="C5">
            <v>14</v>
          </cell>
        </row>
        <row r="6">
          <cell r="A6" t="str">
            <v>FELICITACION</v>
          </cell>
          <cell r="B6">
            <v>29</v>
          </cell>
          <cell r="C6">
            <v>14</v>
          </cell>
        </row>
        <row r="7">
          <cell r="A7" t="str">
            <v>QUEJA</v>
          </cell>
          <cell r="B7">
            <v>29</v>
          </cell>
          <cell r="C7">
            <v>14</v>
          </cell>
        </row>
        <row r="8">
          <cell r="A8" t="str">
            <v>RECLAMO</v>
          </cell>
          <cell r="B8">
            <v>29</v>
          </cell>
          <cell r="C8">
            <v>14</v>
          </cell>
        </row>
        <row r="9">
          <cell r="A9" t="str">
            <v>SOLICITUD DE ACCESO A LA INFORMACION</v>
          </cell>
          <cell r="B9">
            <v>19</v>
          </cell>
          <cell r="C9">
            <v>9</v>
          </cell>
        </row>
        <row r="10">
          <cell r="A10" t="str">
            <v>SOLICITUD DE COPIA</v>
          </cell>
          <cell r="B10">
            <v>19</v>
          </cell>
          <cell r="C10">
            <v>9</v>
          </cell>
        </row>
        <row r="11">
          <cell r="A11" t="str">
            <v>SUGERENCIA</v>
          </cell>
          <cell r="B11">
            <v>29</v>
          </cell>
          <cell r="C11">
            <v>14</v>
          </cell>
        </row>
      </sheetData>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udia Quintero" refreshedDate="45751.6174650463"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udia Quintero" refreshedDate="45751.617466550924" createdVersion="8" refreshedVersion="8" minRefreshableVersion="3" recordCount="2" xr:uid="{CFA22173-9D49-42E9-9163-95CA6A3D7647}">
  <cacheSource type="worksheet">
    <worksheetSource name="Tabla18"/>
  </cacheSource>
  <cacheFields count="102">
    <cacheField name="Número petición" numFmtId="0">
      <sharedItems containsSemiMixedTypes="0" containsString="0" containsNumber="1" containsInteger="1" minValue="365482025" maxValue="5624192024" count="64">
        <n v="1544662025"/>
        <n v="1177942025"/>
        <n v="510072025" u="1"/>
        <n v="757062025" u="1"/>
        <n v="365482025" u="1"/>
        <n v="454262025" u="1"/>
        <n v="5431082024" u="1"/>
        <n v="5490972024" u="1"/>
        <n v="5624192024" u="1"/>
        <n v="4979702024" u="1"/>
        <n v="4980002024" u="1"/>
        <n v="5021912024" u="1"/>
        <n v="4368652024" u="1"/>
        <n v="4609262024" u="1"/>
        <n v="4660172024" u="1"/>
        <n v="4379102024" u="1"/>
        <n v="3622632024" u="1"/>
        <n v="3623242024" u="1"/>
        <n v="3638752024" u="1"/>
        <n v="3726532024" u="1"/>
        <n v="3912632024" u="1"/>
        <n v="3381792024" u="1"/>
        <n v="2971942024" u="1"/>
        <n v="2591612024" u="1"/>
        <n v="2108942024" u="1"/>
        <n v="2238932024" u="1"/>
        <n v="764852024" u="1"/>
        <n v="827432024" u="1"/>
        <n v="471202024" u="1"/>
        <n v="532802024" u="1"/>
        <n v="541752024" u="1"/>
        <n v="545842024" u="1"/>
        <n v="546922024" u="1"/>
        <n v="646352024" u="1"/>
        <n v="720562024" u="1"/>
        <n v="4909232023" u="1"/>
        <n v="4376632023" u="1"/>
        <n v="4376922023" u="1"/>
        <n v="4378022023" u="1"/>
        <n v="4380402023" u="1"/>
        <n v="4383152023" u="1"/>
        <n v="4493782023" u="1"/>
        <n v="4628452023" u="1"/>
        <n v="4679442023" u="1"/>
        <n v="4689122023" u="1"/>
        <n v="4772942023" u="1"/>
        <n v="3832662023" u="1"/>
        <n v="3838942023" u="1"/>
        <n v="3894252023" u="1"/>
        <n v="3894372023" u="1"/>
        <n v="3894402023" u="1"/>
        <n v="3894412023" u="1"/>
        <n v="3934292023" u="1"/>
        <n v="4030762023" u="1"/>
        <n v="4287612023" u="1"/>
        <n v="3144692023" u="1"/>
        <n v="3685152023" u="1"/>
        <n v="3586262023" u="1"/>
        <n v="3336152023" u="1"/>
        <n v="3693812023" u="1"/>
        <n v="3337232023" u="1"/>
        <n v="3569342023" u="1"/>
        <n v="3336212023" u="1"/>
        <n v="3733242023" u="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acheField>
    <cacheField name="Dependencia hija" numFmtId="0">
      <sharedItems containsNonDate="0" containsString="0" containsBlank="1"/>
    </cacheField>
    <cacheField name="Tema" numFmtId="0">
      <sharedItems containsBlank="1"/>
    </cacheField>
    <cacheField name="Categoría subtema" numFmtId="0">
      <sharedItems containsBlank="1"/>
    </cacheField>
    <cacheField name="Subtema" numFmtId="0">
      <sharedItems containsBlank="1"/>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acheField>
    <cacheField name="Tipo petición" numFmtId="0">
      <sharedItems/>
    </cacheField>
    <cacheField name="Estado petición inicial" numFmtId="0">
      <sharedItems/>
    </cacheField>
    <cacheField name="Estado petición final" numFmtId="0">
      <sharedItems containsBlank="1" count="9">
        <s v="Solucionado - Por respuesta definitiva_x0009_"/>
        <s v="Solucionado - Por respuesta definitiva"/>
        <m u="1"/>
        <s v="Solucionado - Por asignacion" u="1"/>
        <s v="Solucionado - Por traslado" u="1"/>
        <s v="Solucionado por asignar - Trasladar" u="1"/>
        <s v="Cerrado - Por no competencia" u="1"/>
        <s v="Cancelado - Por no peticion" u="1"/>
        <s v="Por aclarar - por solicitud aclaracion" u="1"/>
      </sharedItems>
    </cacheField>
    <cacheField name="Estado de la petición" numFmtId="0">
      <sharedItems/>
    </cacheField>
    <cacheField name="Asunto" numFmtId="0">
      <sharedItems longText="1"/>
    </cacheField>
    <cacheField name="Proceso de calidad" numFmtId="0">
      <sharedItems containsBlank="1"/>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NonDate="0" containsString="0" containsBlank="1"/>
    </cacheField>
    <cacheField name="UPZ de los hechos" numFmtId="0">
      <sharedItems containsNonDate="0" containsString="0" containsBlank="1"/>
    </cacheField>
    <cacheField name="Barrio de los hechos" numFmtId="0">
      <sharedItems containsNonDate="0" containsString="0" containsBlank="1"/>
    </cacheField>
    <cacheField name="Estrato de los hechos" numFmtId="0">
      <sharedItems containsSemiMixedTypes="0" containsString="0" containsNumber="1" containsInteger="1" minValue="3" maxValue="3"/>
    </cacheField>
    <cacheField name="Longitud de los hechos" numFmtId="0">
      <sharedItems containsSemiMixedTypes="0" containsString="0" containsNumber="1" containsInteger="1" minValue="-7412043884396550" maxValue="-74101472814"/>
    </cacheField>
    <cacheField name="Latitud de los hechos" numFmtId="0">
      <sharedItems containsSemiMixedTypes="0" containsString="0" containsNumber="1" containsInteger="1" minValue="472806662300007" maxValue="4.70049318627104E+16"/>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3-07-15T00:00:00" maxDate="2025-03-30T00:00:00" count="48">
        <d v="2025-03-29T00:00:00"/>
        <d v="2025-03-11T00:00:00"/>
        <d v="2025-02-04T00:00:00" u="1"/>
        <d v="2025-02-17T00:00:00" u="1"/>
        <d v="2025-01-27T00:00:00" u="1"/>
        <d v="2025-01-31T00:00:00" u="1"/>
        <d v="2024-12-04T00:00:00" u="1"/>
        <d v="2024-12-08T00:00:00" u="1"/>
        <d v="2024-12-16T00:00:00" u="1"/>
        <d v="2024-11-06T00:00:00" u="1"/>
        <d v="2024-11-08T00:00:00" u="1"/>
        <d v="2024-09-27T00:00:00" u="1"/>
        <d v="2024-10-11T00:00:00" u="1"/>
        <d v="2024-10-16T00:00:00" u="1"/>
        <d v="2024-09-29T00:00:00" u="1"/>
        <d v="2024-08-01T00:00:00" u="1"/>
        <d v="2024-08-02T00:00:00" u="1"/>
        <d v="2024-08-11T00:00:00" u="1"/>
        <d v="2024-08-26T00:00:00" u="1"/>
        <d v="2024-07-14T00:00:00" u="1"/>
        <d v="2024-06-11T00:00:00" u="1"/>
        <d v="2024-05-14T00:00:00" u="1"/>
        <d v="2024-04-08T00:00:00" u="1"/>
        <d v="2024-04-17T00:00:00" u="1"/>
        <d v="2024-01-31T00:00:00" u="1"/>
        <d v="2024-02-02T00:00:00" u="1"/>
        <d v="2024-01-13T00:00:00" u="1"/>
        <d v="2024-01-17T00:00:00" u="1"/>
        <d v="2024-01-23T00:00:00" u="1"/>
        <d v="2024-01-29T00:00:00" u="1"/>
        <d v="2023-11-08T00:00:00" u="1"/>
        <d v="2023-10-03T00:00:00" u="1"/>
        <d v="2023-10-10T00:00:00" u="1"/>
        <d v="2023-10-19T00:00:00" u="1"/>
        <d v="2023-10-23T00:00:00" u="1"/>
        <d v="2023-10-28T00:00:00" u="1"/>
        <d v="2023-09-08T00:00:00" u="1"/>
        <d v="2023-09-13T00:00:00" u="1"/>
        <d v="2023-09-17T00:00:00" u="1"/>
        <d v="2023-09-21T00:00:00" u="1"/>
        <d v="2023-09-27T00:00:00" u="1"/>
        <d v="2023-08-22T00:00:00" u="1"/>
        <d v="2023-08-01T00:00:00" u="1"/>
        <d v="2023-07-15T00:00:00" u="1"/>
        <d v="2023-08-18T00:00:00" u="1"/>
        <d v="2023-08-28T00:00:00" u="1"/>
        <d v="2023-08-31T00:00:00" u="1"/>
        <d v="2023-08-29T00:00:00" u="1"/>
      </sharedItems>
    </cacheField>
    <cacheField name="Fecha registro" numFmtId="14">
      <sharedItems containsSemiMixedTypes="0" containsNonDate="0" containsDate="1" containsString="0" minDate="2025-03-12T00:00:00" maxDate="2025-04-01T00:00:00"/>
    </cacheField>
    <cacheField name="Fecha asignación" numFmtId="14">
      <sharedItems containsSemiMixedTypes="0" containsNonDate="0" containsDate="1" containsString="0" minDate="2023-08-01T09:54:51" maxDate="2025-03-31T09:25:20" count="56">
        <d v="2025-03-31T09:25:20"/>
        <d v="2025-03-12T14:29:19"/>
        <d v="2025-02-04T11:21:15" u="1"/>
        <d v="2025-02-17T16:32:23" u="1"/>
        <d v="2025-01-27T15:07:13" u="1"/>
        <d v="2025-01-31T12:16:17" u="1"/>
        <d v="2024-12-04T12:29:10" u="1"/>
        <d v="2024-12-08T17:21:16" u="1"/>
        <d v="2024-12-17T08:37:43" u="1"/>
        <d v="2024-11-06T11:30:14" u="1"/>
        <d v="2024-11-06T12:26:48" u="1"/>
        <d v="2024-11-21T15:30:31" u="1"/>
        <d v="2024-10-01T11:48:15" u="1"/>
        <d v="2024-10-11T17:14:01" u="1"/>
        <d v="2024-10-16T18:04:03" u="1"/>
        <d v="2024-09-29T00:00:00" u="1"/>
        <d v="2024-08-13T17:13:31" u="1"/>
        <d v="2024-08-01T11:40:11" u="1"/>
        <d v="2024-08-02T11:37:36" u="1"/>
        <d v="2024-08-11T12:47:30" u="1"/>
        <d v="2024-08-28T09:13:12" u="1"/>
        <d v="2024-07-15T00:00:00" u="1"/>
        <d v="2024-06-11T00:00:00" u="1"/>
        <d v="2024-06-06T00:00:00" u="1"/>
        <d v="2024-05-24T00:00:00" u="1"/>
        <d v="2024-04-08T00:00:00" u="1"/>
        <d v="2024-04-17T00:00:00" u="1"/>
        <d v="2024-02-06T00:00:00" u="1"/>
        <d v="2024-02-13T00:00:00" u="1"/>
        <d v="2024-01-19T00:00:00" u="1"/>
        <d v="2024-01-17T00:00:00" u="1"/>
        <d v="2024-01-23T00:00:00" u="1"/>
        <d v="2024-01-29T00:00:00" u="1"/>
        <d v="2023-11-17T00:00:00" u="1"/>
        <d v="2023-10-03T00:00:00" u="1"/>
        <d v="2023-10-04T00:00:00" u="1"/>
        <d v="2023-10-11T00:00:00" u="1"/>
        <d v="2023-10-20T00:00:00" u="1"/>
        <d v="2023-10-24T00:00:00" u="1"/>
        <d v="2023-10-23T00:00:00" u="1"/>
        <d v="2023-10-28T00:00:00" u="1"/>
        <d v="2023-09-08T00:00:00" u="1"/>
        <d v="2023-09-13T00:00:00" u="1"/>
        <d v="2023-09-14T00:00:00" u="1"/>
        <d v="2023-09-19T00:00:00" u="1"/>
        <d v="2023-09-21T00:00:00" u="1"/>
        <d v="2023-09-27T00:00:00" u="1"/>
        <d v="2023-08-01T09:54:51" u="1"/>
        <d v="2023-08-29T11:40:19" u="1"/>
        <d v="2023-08-22T11:06:10" u="1"/>
        <d v="2023-08-01T11:21:54" u="1"/>
        <d v="2023-08-31T13:25:12" u="1"/>
        <d v="2023-08-01T11:34:42" u="1"/>
        <d v="2023-08-01T10:51:19" u="1"/>
        <d v="2023-08-28T22:03:07" u="1"/>
        <d v="2023-08-18T22:13:59" u="1"/>
      </sharedItems>
    </cacheField>
    <cacheField name="Fecha inicio términos" numFmtId="14">
      <sharedItems containsSemiMixedTypes="0" containsNonDate="0" containsDate="1" containsString="0" minDate="2025-03-13T00:00:00" maxDate="2025-04-02T00:00:00"/>
    </cacheField>
    <cacheField name="Número radicado entrada" numFmtId="1">
      <sharedItems containsNonDate="0" containsString="0" containsBlank="1"/>
    </cacheField>
    <cacheField name="Fecha radicado entrada" numFmtId="14">
      <sharedItems containsSemiMixedTypes="0" containsNonDate="0" containsDate="1" containsString="0" minDate="2025-03-11T00:00:00" maxDate="2025-03-30T00:00:00"/>
    </cacheField>
    <cacheField name="Fecha solicitud aclaración" numFmtId="14">
      <sharedItems/>
    </cacheField>
    <cacheField name="Fecha solicitud ampliación" numFmtId="14">
      <sharedItems/>
    </cacheField>
    <cacheField name="Fecha respuesta aclaración" numFmtId="14">
      <sharedItems/>
    </cacheField>
    <cacheField name="Fecha respuesta ampliación" numFmtId="14">
      <sharedItems/>
    </cacheField>
    <cacheField name="Fecha reinicio de términos" numFmtId="14">
      <sharedItems/>
    </cacheField>
    <cacheField name="Fecha vencimiento" numFmtId="14">
      <sharedItems containsSemiMixedTypes="0" containsNonDate="0" containsDate="1" containsString="0" minDate="2025-03-27T23:59:59" maxDate="2025-04-14T23:59:59"/>
    </cacheField>
    <cacheField name="Días para el vencimiento" numFmtId="0">
      <sharedItems containsSemiMixedTypes="0" containsString="0" containsNumber="1" containsInteger="1" minValue="2" maxValue="10"/>
    </cacheField>
    <cacheField name="Número radicado salida" numFmtId="0">
      <sharedItems containsString="0" containsBlank="1" containsNumber="1" containsInteger="1" minValue="20252050037371" maxValue="20252050037371"/>
    </cacheField>
    <cacheField name="Fecha radicado salida" numFmtId="14">
      <sharedItems containsDate="1" containsMixedTypes="1" minDate="2025-03-17T00:00:00" maxDate="2025-03-18T00:00:00"/>
    </cacheField>
    <cacheField name="Fecha finalización" numFmtId="14">
      <sharedItems containsSemiMixedTypes="0" containsNonDate="0" containsDate="1" containsString="0" minDate="2023-08-01T11:08:14" maxDate="2025-04-02T00:00:00" count="54">
        <d v="2025-04-01T00:00:00"/>
        <d v="2025-03-25T09:53:06"/>
        <d v="2025-02-04T14:35:40" u="1"/>
        <d v="2025-02-18T07:52:41" u="1"/>
        <d v="2025-01-31T13:56:35" u="1"/>
        <d v="2024-12-04T13:23:30" u="1"/>
        <d v="2024-12-09T08:39:41" u="1"/>
        <d v="2024-12-17T08:45:36" u="1"/>
        <d v="2024-11-06T14:37:31" u="1"/>
        <d v="2024-11-06T15:14:41" u="1"/>
        <d v="2024-11-22T06:33:39" u="1"/>
        <d v="2024-10-01T15:50:14" u="1"/>
        <d v="2024-10-15T06:49:57" u="1"/>
        <d v="2024-10-17T06:31:33" u="1"/>
        <d v="2024-09-30T08:41:32" u="1"/>
        <d v="2024-08-13T17:52:14" u="1"/>
        <d v="2024-08-01T13:48:46" u="1"/>
        <d v="2024-08-02T12:32:57" u="1"/>
        <d v="2024-08-12T06:05:47" u="1"/>
        <d v="2024-08-28T13:41:36" u="1"/>
        <d v="2024-07-16T00:00:00" u="1"/>
        <d v="2024-06-12T00:00:00" u="1"/>
        <d v="2024-06-06T00:00:00" u="1"/>
        <d v="2024-04-08T00:00:00" u="1"/>
        <d v="2024-04-17T00:00:00" u="1"/>
        <d v="2024-02-07T00:00:00" u="1"/>
        <d v="2024-02-13T00:00:00" u="1"/>
        <d v="2024-01-19T00:00:00" u="1"/>
        <d v="2024-01-17T00:00:00" u="1"/>
        <d v="2024-01-18T00:00:00" u="1"/>
        <d v="2024-01-24T00:00:00" u="1"/>
        <d v="2024-01-29T00:00:00" u="1"/>
        <d v="2023-11-17T00:00:00" u="1"/>
        <d v="2023-10-03T00:00:00" u="1"/>
        <d v="2023-10-04T00:00:00" u="1"/>
        <d v="2023-10-11T00:00:00" u="1"/>
        <d v="2023-10-20T00:00:00" u="1"/>
        <d v="2023-10-24T00:00:00" u="1"/>
        <d v="2023-10-23T00:00:00" u="1"/>
        <d v="2023-10-30T00:00:00" u="1"/>
        <d v="2023-09-08T00:00:00" u="1"/>
        <d v="2023-09-14T00:00:00" u="1"/>
        <d v="2023-09-20T00:00:00" u="1"/>
        <d v="2023-09-21T00:00:00" u="1"/>
        <d v="2023-09-27T00:00:00" u="1"/>
        <d v="2023-08-22T14:31:48" u="1"/>
        <d v="2023-08-11T10:14:06" u="1"/>
        <d v="2023-08-31T16:28:57" u="1"/>
        <d v="2023-08-01T11:46:30" u="1"/>
        <d v="2023-08-01T11:27:20" u="1"/>
        <d v="2023-08-29T13:38:08" u="1"/>
        <d v="2023-08-22T07:39:20" u="1"/>
        <d v="2023-08-01T11:08:14" u="1"/>
        <d v="2023-08-29T07:51:46" u="1"/>
      </sharedItems>
    </cacheField>
    <cacheField name="Fecha cierre" numFmtId="14">
      <sharedItems containsDate="1" containsBlank="1" containsMixedTypes="1" minDate="2023-08-01T16:28:29" maxDate="2025-03-25T09:53:06" count="42">
        <s v=" "/>
        <d v="2025-03-25T09:53:06"/>
        <d v="2025-02-18T16:19:39" u="1"/>
        <d v="2025-01-31T15:21:01" u="1"/>
        <m u="1"/>
        <d v="2024-12-04T15:20:20" u="1"/>
        <d v="2024-12-27T15:16:14" u="1"/>
        <d v="2024-11-13T16:51:13" u="1"/>
        <d v="2024-11-18T10:15:52" u="1"/>
        <d v="2024-10-02T15:59:39" u="1"/>
        <d v="2024-10-28T17:45:26" u="1"/>
        <d v="2024-10-17T15:53:33" u="1"/>
        <d v="2024-08-14T15:03:37" u="1"/>
        <d v="2024-08-14T15:00:35" u="1"/>
        <d v="2024-08-14T13:57:35" u="1"/>
        <d v="2024-08-12T11:36:37" u="1"/>
        <d v="2024-07-16T00:00:00" u="1"/>
        <d v="2024-06-25T00:00:00" u="1"/>
        <d v="2024-06-06T00:00:00" u="1"/>
        <d v="2024-04-08T00:00:00" u="1"/>
        <d v="2024-04-17T00:00:00" u="1"/>
        <d v="2024-02-10T00:00:00" u="1"/>
        <d v="2024-02-20T00:00:00" u="1"/>
        <d v="2024-01-30T00:00:00" u="1"/>
        <d v="2024-01-31T00:00:00" u="1"/>
        <d v="2023-10-20T00:00:00" u="1"/>
        <d v="2023-10-04T00:00:00" u="1"/>
        <d v="2023-10-05T00:00:00" u="1"/>
        <d v="2023-10-30T00:00:00" u="1"/>
        <d v="2023-10-31T00:00:00" u="1"/>
        <d v="2023-09-08T00:00:00" u="1"/>
        <d v="2023-09-23T00:00:00" u="1"/>
        <d v="2023-09-14T00:00:00" u="1"/>
        <d v="2023-09-20T00:00:00" u="1"/>
        <d v="2023-09-27T00:00:00" u="1"/>
        <d v="2023-08-22T14:31:48" u="1"/>
        <d v="2023-08-02T11:10:14" u="1"/>
        <d v="2023-08-31T16:28:57" u="1"/>
        <d v="2023-08-24T10:04:25" u="1"/>
        <d v="2023-08-29T13:38:08" u="1"/>
        <d v="2023-08-01T16:28:29" u="1"/>
        <d v="2023-08-16T12:29:42" u="1"/>
      </sharedItems>
    </cacheField>
    <cacheField name="Días gestión" numFmtId="0">
      <sharedItems containsSemiMixedTypes="0" containsString="0" containsNumber="1" containsInteger="1" minValue="1" maxValue="17" count="6">
        <n v="1"/>
        <n v="8"/>
        <n v="4" u="1"/>
        <n v="9" u="1"/>
        <n v="6" u="1"/>
        <n v="17" u="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0">
      <sharedItems containsSemiMixedTypes="0" containsString="0" containsNumber="1" containsInteger="1" minValue="45730" maxValue="45749"/>
    </cacheField>
    <cacheField name="Días de la actividad" numFmtId="0">
      <sharedItems containsSemiMixedTypes="0" containsString="0" containsNumber="1" containsInteger="1" minValue="2" maxValue="2"/>
    </cacheField>
    <cacheField name="Días vencimiento actividad" numFmtId="0">
      <sharedItems containsSemiMixedTypes="0" containsString="0" containsNumber="1" containsInteger="1" minValue="0" maxValue="7"/>
    </cacheField>
    <cacheField name="Comentario" numFmtId="0">
      <sharedItems containsBlank="1"/>
    </cacheField>
    <cacheField name="Observaciones" numFmtId="0">
      <sharedItems containsBlank="1" count="51" longText="1">
        <m/>
        <s v="SE DA RESPUESTA DEFINITIVA AL PETICIONARIO MEDIANTE RADICADO 20252050037371"/>
        <s v="Reciba un cordial saludo Apreciado ciudadano (a)  Su solicitud ha sido asignada a la Subdireccion de Gestion Corporativa de la Defensoria del Espacio Publico con el radicado Orfeo DADEP No. 20254000023482 Puede hacer seguimiento a su solicitud a traves de Bogota te escucha-Sistema de Quejas y Soluciones con el numero SDQS 510072025 y en https //www.dadep.gov.co/atencion-a-la-ciudadania/consulte-el-estado-de-su-radicado con el Orfeo No. 20254000023482 con el codigo de verificacion vK@x4R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de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l Instituto para la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 de Integracion Soci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Secretaria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Secretaria de Planeacion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 de la Defensoria del Espacio Publico con el radicado Orfeo Dadep No. 20244000263482 Puede hacer seguimiento a su solicitud a traves de Bogota te escucha-Sistema de Quejas y Soluciones con el numero Sdqs 5021912024 y en https //www.dadep.gov.co/atencion-a-la-ciudadania/consulte-el-estado-de-su-radicado con el Orfeo No. 20244000263482 con el codigo de verificacion m&amp;sSW6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Unidad Administrativa Especial de Catastro Distrital-UAEC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Inmobiliaria y del Espacio Publico de la Defensoria del Espacio Publico con el radicado Orfeo Dadep No. 20244000230182 igualmente de conformidad con el articulo 21 de la Ley 1755 de 2015  se da traslado a la Terminal de Transporte  Instituto de Desarrollo Urbano-IDU  para que procedan de conformidad con sus competencias.  Puede hacer seguimiento a su solicitud a traves de Bogota te escucha-Sistema de Quejas y Soluciones con el numero Sdqs 4609262024 y en https //www.dadep.gov.co/atencion-a-la-ciudadania/consulte-el-estado-de-su-radicado con el Orfeo No. 20244000230182 con el codigo de verificacion A6I!vm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Cultura  Instituto Distrital de Patrimonio Cultural-IDPC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 (a) Su solicitud ha sido previamente remitida en SDQS N° 3623242024 y recibida el dia de hoy por traslado de la Secretaria Distrital de Ambiente en SDQS N° 3622632024  esta fue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SDQS N° 362263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Linea gratuita 01 8000 127700  Celular +57316 473 2213 y/o Chat Alameda https //www.dadep.gov.co/atencion-a-la-ciudadania/chat  Feliz dia " u="1"/>
        <s v="Reciba un cordial saludo  apreciado ciudadano (a)   Su solicitud ha sido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 Reciba un cordial saludo  apreciado Ciudadano(a)   Una vez analizada su peticion y de acuerdo con el articulo 21 de la Ley 1755 de 2015  trasladamos su caso a la Secretaria Distrital de Planeacion -SDP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Una vez analizada su peticion y de acuerdo con la Ley 1755 de 2015  la Secretaria Distrital de Gobierno -Alcaldia Local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u="1"/>
        <s v="Reciba un cordial saludo Apreciado ciudadano (a)  Su solicitud ha sido asignada a la Subdireccion de Gestion Corporativa de la Defensoria del Espacio Publico con el radicado Orfeo Dadep No. 20244000188522 Puede hacer seguimiento a su solicitud a traves de Bogota te escucha-Sistema de Quejas y Soluciones con el numero Sdqs 3912632024 y en https //www.dadep.gov.co/atencion-a-la-ciudadania/consulte-el-estado-de-su-radicado con el Orfeo No. 20244000188522 con el codigo de verificacion Kg0@t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Una vez analizada su peticion le informamos que su caso lo esta tramitando la Secretaria de Gobierno-Alcaldia Loc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Apreciado ciudadano. En atencion a su peticion con radicado SDQS 2591612024  y radicado DADEP No. 20244000105932  se adjunta respuesta  emitida por la Defensoria del Espacio Publico mediante radicado No. 20241300070311 Cordial saludo"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haredItems>
    </cacheField>
    <cacheField name="Tipo persona" numFmtId="0">
      <sharedItems/>
    </cacheField>
    <cacheField name="Tipo de peticionario" numFmtId="0">
      <sharedItems/>
    </cacheField>
    <cacheField name="Tipo usuario" numFmtId="0">
      <sharedItems/>
    </cacheField>
    <cacheField name="Login de usuario" numFmtId="0">
      <sharedItems/>
    </cacheField>
    <cacheField name="Tipo de solicitante" numFmtId="0">
      <sharedItems/>
    </cacheField>
    <cacheField name="Tipo de documento" numFmtId="0">
      <sharedItems/>
    </cacheField>
    <cacheField name="Nombre peticionario" numFmtId="0">
      <sharedItems/>
    </cacheField>
    <cacheField name="Número de documento" numFmtId="0">
      <sharedItems containsSemiMixedTypes="0" containsString="0" containsNumber="1" containsInteger="1" minValue="830115282" maxValue="1000833809"/>
    </cacheField>
    <cacheField name="Condición del ciudadano" numFmtId="0">
      <sharedItems containsBlank="1"/>
    </cacheField>
    <cacheField name="Correo electrónico peticionario" numFmtId="0">
      <sharedItems/>
    </cacheField>
    <cacheField name="Teléfono fijo peticionario" numFmtId="0">
      <sharedItems containsString="0" containsBlank="1" containsNumber="1" containsInteger="1" minValue="3144902023" maxValue="3144902023"/>
    </cacheField>
    <cacheField name="Celular peticionario" numFmtId="0">
      <sharedItems containsSemiMixedTypes="0" containsString="0" containsNumber="1" containsInteger="1" minValue="3144902023" maxValue="3208248779"/>
    </cacheField>
    <cacheField name="Dirección residencia peticionario" numFmtId="0">
      <sharedItems/>
    </cacheField>
    <cacheField name="Localidad del ciudadano" numFmtId="0">
      <sharedItems/>
    </cacheField>
    <cacheField name="UPZ del ciudadano" numFmtId="0">
      <sharedItems/>
    </cacheField>
    <cacheField name="Barrio del ciudadano" numFmtId="0">
      <sharedItems/>
    </cacheField>
    <cacheField name="Estrato del ciudadano" numFmtId="0">
      <sharedItems containsSemiMixedTypes="0" containsString="0" containsNumber="1" containsInteger="1" minValue="2" maxValue="3"/>
    </cacheField>
    <cacheField name="Notificación física" numFmtId="0">
      <sharedItems/>
    </cacheField>
    <cacheField name="Notificación electrónica" numFmtId="0">
      <sharedItems/>
    </cacheField>
    <cacheField name="Entidad que recibe" numFmtId="0">
      <sharedItems containsNonDate="0" containsBlank="1" count="12">
        <m/>
        <s v="IDRD" u="1"/>
        <s v="SECRETARIA DE PLANEACION" u="1"/>
        <s v="SECRETARIA DE GOBIERNO" u="1"/>
        <s v="CATASTRO" u="1"/>
        <s v="IDU" u="1"/>
        <s v="SECRETARIA DE CULTURA" u="1"/>
        <s v="SECRETARIA DE AMBIENTE" u="1"/>
        <s v="SECRETARIA MOVILIDAD" u="1"/>
        <s v="IDIGER" u="1"/>
        <s v="SECRETARIA DE DESARROLLO ECONOMICO" u="1"/>
        <s v="IDARTES - INSTITUTO DE LAS ARTES" u="1"/>
      </sharedItems>
    </cacheField>
    <cacheField name="Entidad que traslada" numFmtId="0">
      <sharedItems containsNonDate="0" containsBlank="1" count="2">
        <m/>
        <s v="DEFENSORIA DEL ESPACIO PUBLICO" u="1"/>
      </sharedItems>
    </cacheField>
    <cacheField name="Transacción entidad" numFmtId="0">
      <sharedItems containsSemiMixedTypes="0" containsString="0" containsNumber="1" containsInteger="1" minValue="1" maxValue="2"/>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ontainsBlank="1"/>
    </cacheField>
    <cacheField name="Tipo de pendiente" numFmtId="0">
      <sharedItems containsBlank="1"/>
    </cacheField>
    <cacheField name="Gestión en rango días" numFmtId="0">
      <sharedItems containsBlank="1"/>
    </cacheField>
    <cacheField name="Tipo reporte" numFmtId="0">
      <sharedItems/>
    </cacheField>
    <cacheField name="Tipo reporte por entidad" numFmtId="0">
      <sharedItems containsBlank="1" count="3">
        <s v="PENDIENTE"/>
        <s v="GESTIONADO"/>
        <m u="1"/>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Columna1" numFmtId="0">
      <sharedItems containsNonDate="0" containsString="0" containsBlank="1"/>
    </cacheField>
    <cacheField name="Columna2" numFmtId="0">
      <sharedItems containsNonDate="0" containsString="0" containsBlank="1"/>
    </cacheField>
    <cacheField name="Columna3"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udia Quintero" refreshedDate="45751.61747002315" createdVersion="8" refreshedVersion="8" minRefreshableVersion="3" recordCount="2" xr:uid="{DC982DFA-2D3F-4E7A-8973-21BA28954A3E}">
  <cacheSource type="worksheet">
    <worksheetSource ref="B19:I21" sheet="base Solicitudes de Información"/>
  </cacheSource>
  <cacheFields count="8">
    <cacheField name="Número petición_x000a_Numero de registro en el Sistema" numFmtId="0">
      <sharedItems containsSemiMixedTypes="0" containsString="0" containsNumber="1" containsInteger="1" minValue="1177942025" maxValue="1544662025"/>
    </cacheField>
    <cacheField name="Funcionario:_x000a_Nombre asociado al usuario que tiene a cargo la petición " numFmtId="0">
      <sharedItems/>
    </cacheField>
    <cacheField name="Canal:_x000a_Nombre del canal parametrizado en el sistema por el cual fue registrada la petición" numFmtId="0">
      <sharedItems/>
    </cacheField>
    <cacheField name="Tipología actualizada: _x000a_Tipo de documento utilizado por la entidad" numFmtId="0">
      <sharedItems/>
    </cacheField>
    <cacheField name="Estado petición final_x000a_Estado de la petición en el último día  del mes" numFmtId="0">
      <sharedItems containsMixedTypes="1" containsNumber="1" containsInteger="1" minValue="0" maxValue="0" count="3">
        <s v="Solucionado - Por respuesta definitiva_x0009_"/>
        <s v="Solucionado - Por respuesta definitiva"/>
        <n v="0" u="1"/>
      </sharedItems>
    </cacheField>
    <cacheField name="Asunto _x000a_Resumen de la solicitud realizada por el ciudadano o resumida por el funcionario" numFmtId="0">
      <sharedItems longText="1"/>
    </cacheField>
    <cacheField name="Días gestión_x000a_Días calendario transcurridos desde la fecha de inicio de términos hasta el último día del mes" numFmtId="1">
      <sharedItems containsSemiMixedTypes="0" containsString="0" containsNumber="1" containsInteger="1" minValue="1" maxValue="8"/>
    </cacheField>
    <cacheField name="Estado del Requerimiento_x000a_ &quot;Gestionado&quot; o &quot;Pendiente&quot; de respuesta definitiva por  parte de la Defensoría del Espacio Público o de las entidades competente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x v="0"/>
    <s v="GOBIERNO"/>
    <s v="ENTIDADES DISTRITALES"/>
    <s v="DEFENSORIA DEL ESPACIO PUBLICO"/>
    <s v="Oficina de Atencion a la Ciudadania | Puede Consolidar | Trasladar Entidades"/>
    <s v="AREA DE ATENCION A LA CIUDADANIA"/>
    <m/>
    <m/>
    <m/>
    <m/>
    <s v="Olga Lucia Mesa Moreno"/>
    <s v="Activo"/>
    <m/>
    <s v="WEB"/>
    <s v="SOLICITUD DE ACCESO A LA INFORMACION"/>
    <s v="En tramite por asignar - trasladar"/>
    <x v="0"/>
    <s v="En tramite por asignar - trasladar"/>
    <s v="REITERACION A LOS RADICADOS PQRS SISTEMA DISTRITAL DE QUEJAS Y RECLAMOS NO. 2868042024 / 1-2024-33051 / 1-2024-42830 / 2-2024-55980 - SOLICITUD DE CERTIFICACION DE AMOJONAMIENTO DE AREAS AFECTAS AL USO PUBLICO NO CONTENIDAS EN LOS PLANOS S.384/4-01 Y S.384/4-02 DE LA RESOLUCION DE LEGALIZACION NO. 250 DE 1991 DESARROLLO NUEVO CORINTO (LECH WALESA) / TRASLADO DADEP NO. 20242010078471 DEL 13 DE JUNIO DE 2024."/>
    <m/>
    <m/>
    <s v="false"/>
    <s v="true"/>
    <s v="false"/>
    <m/>
    <m/>
    <s v="false"/>
    <m/>
    <m/>
    <m/>
    <m/>
    <m/>
    <n v="3"/>
    <n v="-74101472814"/>
    <n v="472806662300007"/>
    <m/>
    <m/>
    <x v="0"/>
    <d v="2025-03-31T00:00:00"/>
    <x v="0"/>
    <d v="2025-04-01T00:00:00"/>
    <m/>
    <d v="2025-03-29T00:00:00"/>
    <s v=" "/>
    <s v=" "/>
    <s v=" "/>
    <s v=" "/>
    <s v=" "/>
    <d v="2025-04-14T23:59:59"/>
    <n v="10"/>
    <m/>
    <s v=" "/>
    <x v="0"/>
    <x v="0"/>
    <x v="0"/>
    <n v="0"/>
    <s v="Registro para atencion"/>
    <s v="Funcionario"/>
    <n v="45749"/>
    <n v="2"/>
    <n v="0"/>
    <m/>
    <x v="0"/>
    <s v="Juridica"/>
    <s v="Juridica"/>
    <s v="Peticionario Identificado"/>
    <s v="omesa32"/>
    <s v="En nombre propio"/>
    <s v="NIT"/>
    <s v="FUNDACION PARA LA VIVIENDA COMUNITARIA   "/>
    <n v="830115282"/>
    <m/>
    <s v="administracion@fuvic.org"/>
    <m/>
    <n v="3208248779"/>
    <s v="KR 104 126D 41"/>
    <s v="11 - SUBA"/>
    <s v="28 - EL RINCON"/>
    <s v="LECH WALESA"/>
    <n v="2"/>
    <s v="false"/>
    <s v="true"/>
    <x v="0"/>
    <x v="0"/>
    <n v="1"/>
    <s v="Recibida"/>
    <s v="Por el ciudadano"/>
    <m/>
    <s v="PERIODO ACTUAL"/>
    <m/>
    <s v="Pendiente en terminos"/>
    <m/>
    <s v="PENDIENTE"/>
    <x v="0"/>
    <m/>
    <m/>
    <m/>
    <m/>
    <m/>
    <m/>
    <m/>
    <m/>
  </r>
  <r>
    <x v="1"/>
    <s v="GOBIERNO"/>
    <s v="ENTIDADES DISTRITALES"/>
    <s v="DEFENSORIA DEL ESPACIO PUBLICO"/>
    <s v="Puede Consolidar | Trasladar Entidades"/>
    <s v="SUBDIRECCION DE REGISTRO INMOBILIARIO"/>
    <m/>
    <s v="ESPACIO PUBLICO"/>
    <s v="INVENTARIO GENERAL DE BIENES DE USO PUBLICO Y BIENES FISCALES DEL DISTRITO"/>
    <s v="RECEPCION  INCORPORACION Y TITULACION DE ZONAS DE CESION AL DISTRITO CAPITAL"/>
    <s v="JUAN CAMILO MANTILLA GONZALEZ"/>
    <s v="Activo"/>
    <m/>
    <s v="WEB"/>
    <s v="SOLICITUD DE ACCESO A LA INFORMACION"/>
    <s v="En tramite por asignar - trasladar"/>
    <x v="1"/>
    <s v="Solucionado - Por respuesta definitiva"/>
    <s v="DERECHO DE PETICION - SOLICITUD DE DOCUMENTOS PARA INVESTIGACION ACADEMICA"/>
    <s v="ESTRATEGICO"/>
    <m/>
    <s v="false"/>
    <s v="true"/>
    <s v="false"/>
    <m/>
    <m/>
    <s v="false"/>
    <m/>
    <m/>
    <m/>
    <m/>
    <m/>
    <n v="3"/>
    <n v="-7412043884396550"/>
    <n v="4.70049318627104E+16"/>
    <m/>
    <m/>
    <x v="1"/>
    <d v="2025-03-12T00:00:00"/>
    <x v="1"/>
    <d v="2025-03-13T00:00:00"/>
    <m/>
    <d v="2025-03-11T00:00:00"/>
    <s v=" "/>
    <s v=" "/>
    <s v=" "/>
    <s v=" "/>
    <s v=" "/>
    <d v="2025-03-27T23:59:59"/>
    <n v="2"/>
    <n v="20252050037371"/>
    <d v="2025-03-17T00:00:00"/>
    <x v="1"/>
    <x v="1"/>
    <x v="1"/>
    <n v="0"/>
    <s v="Registro para atencion"/>
    <s v="Funcionario"/>
    <n v="45730"/>
    <n v="2"/>
    <n v="7"/>
    <s v="SE DA RESPUESTA DEFINITIVA AL PETICIONARIO MEDIANTE RADICADO 20252050037371"/>
    <x v="1"/>
    <s v="Natural"/>
    <s v="Natural"/>
    <s v="Peticionario Identificado"/>
    <s v="jmantilla30"/>
    <s v="En nombre propio"/>
    <s v="Cedula de ciudadania"/>
    <s v="KEVIN JULIAN MORA BARBOSA"/>
    <n v="1000833809"/>
    <s v="No brinda informacion"/>
    <s v="kevinjulian.mora@gmail.com"/>
    <n v="3144902023"/>
    <n v="3144902023"/>
    <s v="KR 101 69 00"/>
    <s v="10 - ENGATIVA"/>
    <s v="73 - GARCES NAVAS"/>
    <s v="ALAMOS"/>
    <n v="3"/>
    <s v="false"/>
    <s v="true"/>
    <x v="0"/>
    <x v="0"/>
    <n v="2"/>
    <s v="Ingresada"/>
    <s v="Por el ciudadano"/>
    <m/>
    <s v="PERIODO ACTUAL"/>
    <s v="Gestion oportuna (DTL)"/>
    <m/>
    <s v="6-10."/>
    <s v="GESTIONADOS"/>
    <x v="1"/>
    <m/>
    <m/>
    <m/>
    <m/>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n v="1544662025"/>
    <s v="Olga Lucia Mesa Moreno"/>
    <s v="WEB"/>
    <s v="SOLICITUD DE ACCESO A LA INFORMACION"/>
    <x v="0"/>
    <s v="REITERACION A LOS RADICADOS PQRS SISTEMA DISTRITAL DE QUEJAS Y RECLAMOS NO. 2868042024 / 1-2024-33051 / 1-2024-42830 / 2-2024-55980 - SOLICITUD DE CERTIFICACION DE AMOJONAMIENTO DE AREAS AFECTAS AL USO PUBLICO NO CONTENIDAS EN LOS PLANOS S.384/4-01 Y S.384/4-02 DE LA RESOLUCION DE LEGALIZACION NO. 250 DE 1991 DESARROLLO NUEVO CORINTO (LECH WALESA) / TRASLADO DADEP NO. 20242010078471 DEL 13 DE JUNIO DE 2024."/>
    <n v="1"/>
    <s v="PENDIENTE"/>
  </r>
  <r>
    <n v="1177942025"/>
    <s v="JUAN CAMILO MANTILLA GONZALEZ"/>
    <s v="WEB"/>
    <s v="SOLICITUD DE ACCESO A LA INFORMACION"/>
    <x v="1"/>
    <s v="DERECHO DE PETICION - SOLICITUD DE DOCUMENTOS PARA INVESTIGACION ACADEMICA"/>
    <n v="8"/>
    <s v="GESTIONAD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3"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6" firstHeaderRow="1" firstDataRow="1" firstDataCol="7"/>
  <pivotFields count="102">
    <pivotField axis="axisRow" compact="0" outline="0" showAll="0" defaultSubtotal="0">
      <items count="64">
        <item m="1" x="55"/>
        <item m="1" x="58"/>
        <item m="1" x="62"/>
        <item m="1" x="60"/>
        <item m="1" x="61"/>
        <item m="1" x="57"/>
        <item m="1" x="56"/>
        <item m="1" x="59"/>
        <item m="1" x="63"/>
        <item m="1" x="46"/>
        <item m="1" x="47"/>
        <item m="1" x="48"/>
        <item m="1" x="49"/>
        <item m="1" x="50"/>
        <item m="1" x="51"/>
        <item m="1" x="52"/>
        <item m="1" x="53"/>
        <item m="1" x="54"/>
        <item m="1" x="36"/>
        <item m="1" x="37"/>
        <item m="1" x="38"/>
        <item m="1" x="39"/>
        <item m="1" x="40"/>
        <item m="1" x="41"/>
        <item m="1" x="42"/>
        <item m="1" x="43"/>
        <item m="1" x="44"/>
        <item m="1" x="45"/>
        <item m="1" x="35"/>
        <item m="1" x="28"/>
        <item m="1" x="29"/>
        <item m="1" x="30"/>
        <item m="1" x="31"/>
        <item m="1" x="32"/>
        <item m="1" x="33"/>
        <item m="1" x="34"/>
        <item m="1" x="26"/>
        <item m="1" x="27"/>
        <item m="1" x="24"/>
        <item m="1" x="25"/>
        <item m="1" x="23"/>
        <item m="1" x="22"/>
        <item m="1" x="21"/>
        <item m="1" x="16"/>
        <item m="1" x="17"/>
        <item m="1" x="18"/>
        <item m="1" x="19"/>
        <item m="1" x="20"/>
        <item m="1" x="15"/>
        <item m="1" x="12"/>
        <item m="1" x="13"/>
        <item m="1" x="14"/>
        <item m="1" x="9"/>
        <item m="1" x="10"/>
        <item m="1" x="11"/>
        <item m="1" x="6"/>
        <item m="1" x="7"/>
        <item m="1" x="8"/>
        <item m="1" x="4"/>
        <item m="1" x="5"/>
        <item m="1" x="2"/>
        <item m="1" x="3"/>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48">
        <item m="1" x="43"/>
        <item m="1" x="42"/>
        <item m="1" x="44"/>
        <item m="1" x="41"/>
        <item m="1" x="45"/>
        <item m="1" x="47"/>
        <item m="1" x="46"/>
        <item m="1" x="36"/>
        <item m="1" x="37"/>
        <item m="1" x="38"/>
        <item m="1" x="39"/>
        <item m="1" x="40"/>
        <item m="1" x="31"/>
        <item m="1" x="32"/>
        <item m="1" x="33"/>
        <item m="1" x="34"/>
        <item m="1" x="35"/>
        <item m="1" x="30"/>
        <item m="1" x="26"/>
        <item m="1" x="27"/>
        <item m="1" x="28"/>
        <item m="1" x="29"/>
        <item m="1" x="24"/>
        <item m="1" x="25"/>
        <item m="1" x="22"/>
        <item m="1" x="23"/>
        <item m="1" x="21"/>
        <item m="1" x="20"/>
        <item m="1" x="19"/>
        <item m="1" x="15"/>
        <item m="1" x="16"/>
        <item m="1" x="17"/>
        <item m="1" x="18"/>
        <item m="1" x="14"/>
        <item m="1" x="11"/>
        <item m="1" x="12"/>
        <item m="1" x="13"/>
        <item m="1" x="9"/>
        <item m="1" x="10"/>
        <item m="1" x="6"/>
        <item m="1" x="7"/>
        <item m="1" x="8"/>
        <item m="1" x="4"/>
        <item m="1" x="5"/>
        <item m="1" x="2"/>
        <item m="1" x="3"/>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6">
        <item m="1" x="47"/>
        <item m="1" x="53"/>
        <item m="1" x="52"/>
        <item m="1" x="50"/>
        <item m="1" x="55"/>
        <item m="1" x="49"/>
        <item m="1" x="54"/>
        <item m="1" x="48"/>
        <item m="1" x="51"/>
        <item m="1" x="41"/>
        <item m="1" x="42"/>
        <item m="1" x="43"/>
        <item m="1" x="44"/>
        <item m="1" x="45"/>
        <item m="1" x="46"/>
        <item m="1" x="34"/>
        <item m="1" x="35"/>
        <item m="1" x="36"/>
        <item m="1" x="37"/>
        <item m="1" x="38"/>
        <item m="1" x="39"/>
        <item m="1" x="40"/>
        <item m="1" x="33"/>
        <item m="1" x="29"/>
        <item m="1" x="30"/>
        <item m="1" x="31"/>
        <item m="1" x="32"/>
        <item m="1" x="27"/>
        <item m="1" x="28"/>
        <item m="1" x="25"/>
        <item m="1" x="26"/>
        <item m="1" x="24"/>
        <item m="1" x="22"/>
        <item m="1" x="23"/>
        <item m="1" x="21"/>
        <item m="1" x="16"/>
        <item m="1" x="17"/>
        <item m="1" x="18"/>
        <item m="1" x="19"/>
        <item m="1" x="20"/>
        <item m="1" x="15"/>
        <item m="1" x="12"/>
        <item m="1" x="13"/>
        <item m="1" x="14"/>
        <item m="1" x="9"/>
        <item m="1" x="10"/>
        <item m="1" x="11"/>
        <item m="1" x="6"/>
        <item m="1" x="7"/>
        <item m="1" x="8"/>
        <item m="1" x="4"/>
        <item m="1" x="5"/>
        <item m="1" x="2"/>
        <item m="1" x="3"/>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4">
        <item m="1" x="46"/>
        <item m="1" x="52"/>
        <item m="1" x="48"/>
        <item m="1" x="49"/>
        <item m="1" x="51"/>
        <item m="1" x="45"/>
        <item m="1" x="53"/>
        <item m="1" x="50"/>
        <item m="1" x="47"/>
        <item m="1" x="40"/>
        <item m="1" x="41"/>
        <item m="1" x="42"/>
        <item m="1" x="43"/>
        <item m="1" x="44"/>
        <item m="1" x="33"/>
        <item m="1" x="34"/>
        <item m="1" x="35"/>
        <item m="1" x="36"/>
        <item m="1" x="37"/>
        <item m="1" x="38"/>
        <item m="1" x="39"/>
        <item m="1" x="32"/>
        <item m="1" x="27"/>
        <item m="1" x="28"/>
        <item m="1" x="29"/>
        <item m="1" x="30"/>
        <item m="1" x="31"/>
        <item m="1" x="25"/>
        <item m="1" x="26"/>
        <item m="1" x="23"/>
        <item m="1" x="24"/>
        <item m="1" x="21"/>
        <item m="1" x="22"/>
        <item m="1" x="20"/>
        <item m="1" x="15"/>
        <item m="1" x="16"/>
        <item m="1" x="17"/>
        <item m="1" x="18"/>
        <item m="1" x="19"/>
        <item m="1" x="14"/>
        <item m="1" x="11"/>
        <item m="1" x="12"/>
        <item m="1" x="13"/>
        <item m="1" x="8"/>
        <item m="1" x="9"/>
        <item m="1" x="10"/>
        <item m="1" x="5"/>
        <item m="1" x="6"/>
        <item m="1" x="7"/>
        <item m="1" x="4"/>
        <item m="1" x="2"/>
        <item m="1" x="3"/>
        <item x="1"/>
        <item x="0"/>
      </items>
      <extLst>
        <ext xmlns:x14="http://schemas.microsoft.com/office/spreadsheetml/2009/9/main" uri="{2946ED86-A175-432a-8AC1-64E0C546D7DE}">
          <x14:pivotField fillDownLabels="1"/>
        </ext>
      </extLst>
    </pivotField>
    <pivotField axis="axisRow" compact="0" outline="0" showAll="0" defaultSubtotal="0">
      <items count="42">
        <item m="1" x="36"/>
        <item m="1" x="41"/>
        <item m="1" x="40"/>
        <item m="1" x="38"/>
        <item m="1" x="35"/>
        <item m="1" x="39"/>
        <item m="1" x="37"/>
        <item m="1" x="30"/>
        <item m="1" x="31"/>
        <item m="1" x="32"/>
        <item m="1" x="33"/>
        <item m="1" x="34"/>
        <item m="1" x="25"/>
        <item m="1" x="26"/>
        <item m="1" x="27"/>
        <item m="1" x="28"/>
        <item m="1" x="29"/>
        <item m="1" x="23"/>
        <item m="1" x="24"/>
        <item m="1" x="21"/>
        <item m="1" x="22"/>
        <item m="1" x="19"/>
        <item m="1" x="20"/>
        <item m="1" x="17"/>
        <item m="1" x="18"/>
        <item m="1" x="16"/>
        <item m="1" x="12"/>
        <item m="1" x="13"/>
        <item m="1" x="14"/>
        <item m="1" x="15"/>
        <item m="1" x="9"/>
        <item m="1" x="10"/>
        <item m="1" x="11"/>
        <item m="1" x="7"/>
        <item m="1" x="8"/>
        <item n=" 2024/12/04" x="0"/>
        <item m="1" x="4"/>
        <item m="1" x="5"/>
        <item m="1" x="6"/>
        <item m="1" x="3"/>
        <item m="1" x="2"/>
        <item x="1"/>
      </items>
      <extLst>
        <ext xmlns:x14="http://schemas.microsoft.com/office/spreadsheetml/2009/9/main" uri="{2946ED86-A175-432a-8AC1-64E0C546D7DE}">
          <x14:pivotField fillDownLabels="1"/>
        </ext>
      </extLst>
    </pivotField>
    <pivotField axis="axisRow" compact="0" outline="0" showAll="0" defaultSubtotal="0">
      <items count="6">
        <item x="0"/>
        <item m="1" x="5"/>
        <item m="1" x="4"/>
        <item m="1" x="3"/>
        <item m="1"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1"/>
        <item m="1"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2">
    <i>
      <x v="62"/>
      <x v="46"/>
      <x v="53"/>
      <x v="2"/>
      <x v="54"/>
      <x v="35"/>
      <x/>
    </i>
    <i>
      <x v="63"/>
      <x v="47"/>
      <x v="52"/>
      <x/>
      <x v="55"/>
      <x v="41"/>
      <x v="5"/>
    </i>
  </rowItems>
  <colItems count="1">
    <i/>
  </colItems>
  <formats count="25">
    <format dxfId="101">
      <pivotArea field="53" type="button" dataOnly="0" labelOnly="1" outline="0" axis="axisRow" fieldPosition="5"/>
    </format>
    <format dxfId="100">
      <pivotArea type="all" dataOnly="0" outline="0" fieldPosition="0"/>
    </format>
    <format dxfId="99">
      <pivotArea field="0" type="button" dataOnly="0" labelOnly="1" outline="0" axis="axisRow" fieldPosition="0"/>
    </format>
    <format dxfId="98">
      <pivotArea field="37" type="button" dataOnly="0" labelOnly="1" outline="0" axis="axisRow" fieldPosition="1"/>
    </format>
    <format dxfId="97">
      <pivotArea field="52" type="button" dataOnly="0" labelOnly="1" outline="0" axis="axisRow" fieldPosition="2"/>
    </format>
    <format dxfId="96">
      <pivotArea field="93" type="button" dataOnly="0" labelOnly="1" outline="0" axis="axisRow" fieldPosition="3"/>
    </format>
    <format dxfId="95">
      <pivotArea field="39" type="button" dataOnly="0" labelOnly="1" outline="0" axis="axisRow" fieldPosition="4"/>
    </format>
    <format dxfId="94">
      <pivotArea field="53" type="button" dataOnly="0" labelOnly="1" outline="0" axis="axisRow" fieldPosition="5"/>
    </format>
    <format dxfId="93">
      <pivotArea field="54" type="button" dataOnly="0" labelOnly="1" outline="0" axis="axisRow" fieldPosition="6"/>
    </format>
    <format dxfId="92">
      <pivotArea dataOnly="0" labelOnly="1" outline="0" fieldPosition="0">
        <references count="1">
          <reference field="0" count="0"/>
        </references>
      </pivotArea>
    </format>
    <format dxfId="91">
      <pivotArea field="53" type="button" dataOnly="0" labelOnly="1" outline="0" axis="axisRow" fieldPosition="5"/>
    </format>
    <format dxfId="90">
      <pivotArea dataOnly="0" labelOnly="1" outline="0" fieldPosition="0">
        <references count="6">
          <reference field="0" count="1" selected="0">
            <x v="1"/>
          </reference>
          <reference field="37" count="1" selected="0">
            <x v="1"/>
          </reference>
          <reference field="39" count="1" selected="0">
            <x v="1"/>
          </reference>
          <reference field="52" count="1" selected="0">
            <x v="1"/>
          </reference>
          <reference field="53" count="1">
            <x v="0"/>
          </reference>
          <reference field="93" count="0" selected="0"/>
        </references>
      </pivotArea>
    </format>
    <format dxfId="89">
      <pivotArea dataOnly="0" labelOnly="1" outline="0" fieldPosition="0">
        <references count="6">
          <reference field="0" count="1" selected="0">
            <x v="2"/>
          </reference>
          <reference field="37" count="1" selected="0">
            <x v="1"/>
          </reference>
          <reference field="39" count="1" selected="0">
            <x v="2"/>
          </reference>
          <reference field="52" count="1" selected="0">
            <x v="2"/>
          </reference>
          <reference field="53" count="1">
            <x v="1"/>
          </reference>
          <reference field="93" count="0" selected="0"/>
        </references>
      </pivotArea>
    </format>
    <format dxfId="88">
      <pivotArea dataOnly="0" labelOnly="1" outline="0" fieldPosition="0">
        <references count="6">
          <reference field="0" count="1" selected="0">
            <x v="3"/>
          </reference>
          <reference field="37" count="1" selected="0">
            <x v="1"/>
          </reference>
          <reference field="39" count="1" selected="0">
            <x v="3"/>
          </reference>
          <reference field="52" count="1" selected="0">
            <x v="3"/>
          </reference>
          <reference field="53" count="1">
            <x v="2"/>
          </reference>
          <reference field="93" count="0" selected="0"/>
        </references>
      </pivotArea>
    </format>
    <format dxfId="87">
      <pivotArea dataOnly="0" labelOnly="1" outline="0" fieldPosition="0">
        <references count="6">
          <reference field="0" count="1" selected="0">
            <x v="4"/>
          </reference>
          <reference field="37" count="1" selected="0">
            <x v="2"/>
          </reference>
          <reference field="39" count="1" selected="0">
            <x v="4"/>
          </reference>
          <reference field="52" count="1" selected="0">
            <x v="4"/>
          </reference>
          <reference field="53" count="1">
            <x v="3"/>
          </reference>
          <reference field="93" count="0" selected="0"/>
        </references>
      </pivotArea>
    </format>
    <format dxfId="86">
      <pivotArea dataOnly="0" labelOnly="1" outline="0" fieldPosition="0">
        <references count="6">
          <reference field="0" count="1" selected="0">
            <x v="5"/>
          </reference>
          <reference field="37" count="1" selected="0">
            <x v="3"/>
          </reference>
          <reference field="39" count="1" selected="0">
            <x v="5"/>
          </reference>
          <reference field="52" count="1" selected="0">
            <x v="5"/>
          </reference>
          <reference field="53" count="1">
            <x v="4"/>
          </reference>
          <reference field="93" count="0" selected="0"/>
        </references>
      </pivotArea>
    </format>
    <format dxfId="85">
      <pivotArea dataOnly="0" labelOnly="1" outline="0" fieldPosition="0">
        <references count="6">
          <reference field="0" count="1" selected="0">
            <x v="7"/>
          </reference>
          <reference field="37" count="1" selected="0">
            <x v="5"/>
          </reference>
          <reference field="39" count="1" selected="0">
            <x v="7"/>
          </reference>
          <reference field="52" count="1" selected="0">
            <x v="7"/>
          </reference>
          <reference field="53" count="1">
            <x v="5"/>
          </reference>
          <reference field="93" count="0" selected="0"/>
        </references>
      </pivotArea>
    </format>
    <format dxfId="84">
      <pivotArea dataOnly="0" labelOnly="1" outline="0" fieldPosition="0">
        <references count="6">
          <reference field="0" count="1" selected="0">
            <x v="8"/>
          </reference>
          <reference field="37" count="1" selected="0">
            <x v="6"/>
          </reference>
          <reference field="39" count="1" selected="0">
            <x v="8"/>
          </reference>
          <reference field="52" count="1" selected="0">
            <x v="8"/>
          </reference>
          <reference field="53" count="1">
            <x v="6"/>
          </reference>
          <reference field="93" count="0" selected="0"/>
        </references>
      </pivotArea>
    </format>
    <format dxfId="83">
      <pivotArea dataOnly="0" labelOnly="1" outline="0" fieldPosition="0">
        <references count="6">
          <reference field="0" count="1" selected="0">
            <x v="49"/>
          </reference>
          <reference field="37" count="1" selected="0">
            <x v="34"/>
          </reference>
          <reference field="39" count="1" selected="0">
            <x v="41"/>
          </reference>
          <reference field="52" count="1" selected="0">
            <x v="40"/>
          </reference>
          <reference field="53" count="1">
            <x v="30"/>
          </reference>
          <reference field="93" count="0" selected="0"/>
        </references>
      </pivotArea>
    </format>
    <format dxfId="82">
      <pivotArea dataOnly="0" labelOnly="1" outline="0" fieldPosition="0">
        <references count="6">
          <reference field="0" count="1" selected="0">
            <x v="50"/>
          </reference>
          <reference field="37" count="1" selected="0">
            <x v="35"/>
          </reference>
          <reference field="39" count="1" selected="0">
            <x v="42"/>
          </reference>
          <reference field="52" count="1" selected="0">
            <x v="41"/>
          </reference>
          <reference field="53" count="1">
            <x v="31"/>
          </reference>
          <reference field="93" count="0" selected="0"/>
        </references>
      </pivotArea>
    </format>
    <format dxfId="81">
      <pivotArea dataOnly="0" labelOnly="1" outline="0" fieldPosition="0">
        <references count="6">
          <reference field="0" count="1" selected="0">
            <x v="51"/>
          </reference>
          <reference field="37" count="1" selected="0">
            <x v="36"/>
          </reference>
          <reference field="39" count="1" selected="0">
            <x v="43"/>
          </reference>
          <reference field="52" count="1" selected="0">
            <x v="42"/>
          </reference>
          <reference field="53" count="1">
            <x v="32"/>
          </reference>
          <reference field="93" count="0" selected="0"/>
        </references>
      </pivotArea>
    </format>
    <format dxfId="80">
      <pivotArea dataOnly="0" labelOnly="1" outline="0" fieldPosition="0">
        <references count="6">
          <reference field="0" count="1" selected="0">
            <x v="54"/>
          </reference>
          <reference field="37" count="1" selected="0">
            <x v="38"/>
          </reference>
          <reference field="39" count="1" selected="0">
            <x v="46"/>
          </reference>
          <reference field="52" count="1" selected="0">
            <x v="45"/>
          </reference>
          <reference field="53" count="1">
            <x v="35"/>
          </reference>
          <reference field="93" count="1" selected="0">
            <x v="2"/>
          </reference>
        </references>
      </pivotArea>
    </format>
    <format dxfId="79">
      <pivotArea dataOnly="0" labelOnly="1" outline="0" fieldPosition="0">
        <references count="6">
          <reference field="0" count="1" selected="0">
            <x v="55"/>
          </reference>
          <reference field="37" count="1" selected="0">
            <x v="39"/>
          </reference>
          <reference field="39" count="1" selected="0">
            <x v="47"/>
          </reference>
          <reference field="52" count="1" selected="0">
            <x v="46"/>
          </reference>
          <reference field="53" count="1">
            <x v="37"/>
          </reference>
          <reference field="93" count="1" selected="0">
            <x v="0"/>
          </reference>
        </references>
      </pivotArea>
    </format>
    <format dxfId="78">
      <pivotArea dataOnly="0" labelOnly="1" outline="0" fieldPosition="0">
        <references count="6">
          <reference field="0" count="1" selected="0">
            <x v="56"/>
          </reference>
          <reference field="37" count="1" selected="0">
            <x v="40"/>
          </reference>
          <reference field="39" count="1" selected="0">
            <x v="48"/>
          </reference>
          <reference field="52" count="1" selected="0">
            <x v="47"/>
          </reference>
          <reference field="53" count="1">
            <x v="38"/>
          </reference>
          <reference field="93" count="1" selected="0">
            <x v="0"/>
          </reference>
        </references>
      </pivotArea>
    </format>
    <format dxfId="77">
      <pivotArea dataOnly="0" labelOnly="1" outline="0" fieldPosition="0">
        <references count="6">
          <reference field="0" count="1" selected="0">
            <x v="57"/>
          </reference>
          <reference field="37" count="1" selected="0">
            <x v="41"/>
          </reference>
          <reference field="39" count="1" selected="0">
            <x v="49"/>
          </reference>
          <reference field="52" count="1" selected="0">
            <x v="48"/>
          </reference>
          <reference field="53" count="1">
            <x v="35"/>
          </reference>
          <reference field="93"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3"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18" firstHeaderRow="1" firstDataRow="1" firstDataCol="10"/>
  <pivotFields count="102">
    <pivotField axis="axisRow" compact="0" outline="0" showAll="0" defaultSubtotal="0">
      <items count="64">
        <item m="1" x="55"/>
        <item m="1" x="58"/>
        <item m="1" x="62"/>
        <item m="1" x="60"/>
        <item m="1" x="61"/>
        <item m="1" x="57"/>
        <item m="1" x="56"/>
        <item m="1" x="59"/>
        <item m="1" x="63"/>
        <item m="1" x="46"/>
        <item m="1" x="47"/>
        <item m="1" x="48"/>
        <item m="1" x="49"/>
        <item m="1" x="50"/>
        <item m="1" x="51"/>
        <item m="1" x="52"/>
        <item m="1" x="53"/>
        <item m="1" x="54"/>
        <item m="1" x="36"/>
        <item m="1" x="37"/>
        <item m="1" x="38"/>
        <item m="1" x="39"/>
        <item m="1" x="40"/>
        <item m="1" x="41"/>
        <item m="1" x="42"/>
        <item m="1" x="43"/>
        <item m="1" x="44"/>
        <item m="1" x="45"/>
        <item m="1" x="35"/>
        <item m="1" x="28"/>
        <item m="1" x="29"/>
        <item m="1" x="30"/>
        <item m="1" x="31"/>
        <item m="1" x="32"/>
        <item m="1" x="33"/>
        <item m="1" x="34"/>
        <item m="1" x="26"/>
        <item m="1" x="27"/>
        <item m="1" x="24"/>
        <item m="1" x="25"/>
        <item m="1" x="23"/>
        <item m="1" x="22"/>
        <item m="1" x="21"/>
        <item m="1" x="16"/>
        <item m="1" x="17"/>
        <item m="1" x="18"/>
        <item m="1" x="19"/>
        <item m="1" x="20"/>
        <item m="1" x="15"/>
        <item m="1" x="12"/>
        <item m="1" x="13"/>
        <item m="1" x="14"/>
        <item m="1" x="9"/>
        <item m="1" x="10"/>
        <item m="1" x="11"/>
        <item m="1" x="6"/>
        <item m="1" x="7"/>
        <item m="1" x="8"/>
        <item m="1" x="4"/>
        <item m="1" x="5"/>
        <item m="1" x="2"/>
        <item m="1" x="3"/>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9">
        <item x="1"/>
        <item m="1" x="4"/>
        <item m="1" x="7"/>
        <item m="1" x="8"/>
        <item m="1" x="6"/>
        <item m="1" x="3"/>
        <item m="1" x="2"/>
        <item m="1" x="5"/>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48">
        <item m="1" x="43"/>
        <item m="1" x="42"/>
        <item m="1" x="44"/>
        <item m="1" x="41"/>
        <item m="1" x="45"/>
        <item m="1" x="47"/>
        <item m="1" x="46"/>
        <item m="1" x="36"/>
        <item m="1" x="37"/>
        <item m="1" x="38"/>
        <item m="1" x="39"/>
        <item m="1" x="40"/>
        <item m="1" x="31"/>
        <item m="1" x="32"/>
        <item m="1" x="33"/>
        <item m="1" x="34"/>
        <item m="1" x="35"/>
        <item m="1" x="30"/>
        <item m="1" x="26"/>
        <item m="1" x="27"/>
        <item m="1" x="28"/>
        <item m="1" x="29"/>
        <item m="1" x="24"/>
        <item m="1" x="25"/>
        <item m="1" x="22"/>
        <item m="1" x="23"/>
        <item m="1" x="21"/>
        <item m="1" x="20"/>
        <item m="1" x="19"/>
        <item m="1" x="15"/>
        <item m="1" x="16"/>
        <item m="1" x="17"/>
        <item m="1" x="18"/>
        <item m="1" x="14"/>
        <item m="1" x="11"/>
        <item m="1" x="12"/>
        <item m="1" x="13"/>
        <item m="1" x="9"/>
        <item m="1" x="10"/>
        <item m="1" x="6"/>
        <item m="1" x="7"/>
        <item m="1" x="8"/>
        <item m="1" x="4"/>
        <item m="1" x="5"/>
        <item m="1" x="2"/>
        <item m="1" x="3"/>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6">
        <item m="1" x="47"/>
        <item m="1" x="53"/>
        <item m="1" x="52"/>
        <item m="1" x="50"/>
        <item m="1" x="55"/>
        <item m="1" x="49"/>
        <item m="1" x="54"/>
        <item m="1" x="48"/>
        <item m="1" x="51"/>
        <item m="1" x="41"/>
        <item m="1" x="42"/>
        <item m="1" x="43"/>
        <item m="1" x="44"/>
        <item m="1" x="45"/>
        <item m="1" x="46"/>
        <item m="1" x="34"/>
        <item m="1" x="35"/>
        <item m="1" x="36"/>
        <item m="1" x="37"/>
        <item m="1" x="38"/>
        <item m="1" x="39"/>
        <item m="1" x="40"/>
        <item m="1" x="33"/>
        <item m="1" x="29"/>
        <item m="1" x="30"/>
        <item m="1" x="31"/>
        <item m="1" x="32"/>
        <item m="1" x="27"/>
        <item m="1" x="28"/>
        <item m="1" x="25"/>
        <item m="1" x="26"/>
        <item m="1" x="24"/>
        <item m="1" x="22"/>
        <item m="1" x="23"/>
        <item m="1" x="21"/>
        <item m="1" x="16"/>
        <item m="1" x="17"/>
        <item m="1" x="18"/>
        <item m="1" x="19"/>
        <item m="1" x="20"/>
        <item m="1" x="15"/>
        <item m="1" x="12"/>
        <item m="1" x="13"/>
        <item m="1" x="14"/>
        <item m="1" x="9"/>
        <item m="1" x="10"/>
        <item m="1" x="11"/>
        <item m="1" x="6"/>
        <item m="1" x="7"/>
        <item m="1" x="8"/>
        <item m="1" x="4"/>
        <item m="1" x="5"/>
        <item m="1" x="2"/>
        <item m="1" x="3"/>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4">
        <item m="1" x="46"/>
        <item m="1" x="52"/>
        <item m="1" x="48"/>
        <item m="1" x="49"/>
        <item m="1" x="51"/>
        <item m="1" x="45"/>
        <item m="1" x="53"/>
        <item m="1" x="50"/>
        <item m="1" x="47"/>
        <item m="1" x="40"/>
        <item m="1" x="41"/>
        <item m="1" x="42"/>
        <item m="1" x="43"/>
        <item m="1" x="44"/>
        <item m="1" x="33"/>
        <item m="1" x="34"/>
        <item m="1" x="35"/>
        <item m="1" x="36"/>
        <item m="1" x="37"/>
        <item m="1" x="38"/>
        <item m="1" x="39"/>
        <item m="1" x="32"/>
        <item m="1" x="27"/>
        <item m="1" x="28"/>
        <item m="1" x="29"/>
        <item m="1" x="30"/>
        <item m="1" x="31"/>
        <item m="1" x="25"/>
        <item m="1" x="26"/>
        <item m="1" x="23"/>
        <item m="1" x="24"/>
        <item m="1" x="21"/>
        <item m="1" x="22"/>
        <item m="1" x="20"/>
        <item m="1" x="15"/>
        <item m="1" x="16"/>
        <item m="1" x="17"/>
        <item m="1" x="18"/>
        <item m="1" x="19"/>
        <item m="1" x="14"/>
        <item m="1" x="11"/>
        <item m="1" x="12"/>
        <item m="1" x="13"/>
        <item m="1" x="8"/>
        <item m="1" x="9"/>
        <item m="1" x="10"/>
        <item m="1" x="5"/>
        <item m="1" x="6"/>
        <item m="1" x="7"/>
        <item m="1" x="4"/>
        <item m="1" x="2"/>
        <item m="1" x="3"/>
        <item x="1"/>
        <item x="0"/>
      </items>
      <extLst>
        <ext xmlns:x14="http://schemas.microsoft.com/office/spreadsheetml/2009/9/main" uri="{2946ED86-A175-432a-8AC1-64E0C546D7DE}">
          <x14:pivotField fillDownLabels="1"/>
        </ext>
      </extLst>
    </pivotField>
    <pivotField axis="axisRow" compact="0" outline="0" showAll="0" defaultSubtotal="0">
      <items count="42">
        <item m="1" x="36"/>
        <item m="1" x="41"/>
        <item m="1" x="40"/>
        <item m="1" x="38"/>
        <item m="1" x="35"/>
        <item m="1" x="39"/>
        <item m="1" x="37"/>
        <item m="1" x="30"/>
        <item m="1" x="31"/>
        <item m="1" x="32"/>
        <item m="1" x="33"/>
        <item m="1" x="34"/>
        <item m="1" x="25"/>
        <item m="1" x="26"/>
        <item m="1" x="27"/>
        <item m="1" x="28"/>
        <item m="1" x="29"/>
        <item m="1" x="23"/>
        <item m="1" x="24"/>
        <item m="1" x="21"/>
        <item m="1" x="22"/>
        <item m="1" x="19"/>
        <item m="1" x="20"/>
        <item m="1" x="17"/>
        <item m="1" x="18"/>
        <item m="1" x="16"/>
        <item m="1" x="12"/>
        <item m="1" x="13"/>
        <item m="1" x="14"/>
        <item m="1" x="15"/>
        <item m="1" x="9"/>
        <item m="1" x="10"/>
        <item m="1" x="11"/>
        <item m="1" x="7"/>
        <item m="1" x="8"/>
        <item n="4/12/2024 2:37:35 PM" x="0"/>
        <item m="1" x="4"/>
        <item m="1" x="5"/>
        <item m="1" x="6"/>
        <item m="1" x="3"/>
        <item m="1" x="2"/>
        <item x="1"/>
      </items>
      <extLst>
        <ext xmlns:x14="http://schemas.microsoft.com/office/spreadsheetml/2009/9/main" uri="{2946ED86-A175-432a-8AC1-64E0C546D7DE}">
          <x14:pivotField fillDownLabels="1"/>
        </ext>
      </extLst>
    </pivotField>
    <pivotField axis="axisRow" compact="0" outline="0" showAll="0" defaultSubtotal="0">
      <items count="6">
        <item x="0"/>
        <item m="1" x="5"/>
        <item m="1" x="4"/>
        <item m="1" x="3"/>
        <item m="1"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2">
        <item m="1" x="3"/>
        <item x="0"/>
        <item m="1" x="11"/>
        <item m="1" x="10"/>
        <item m="1" x="5"/>
        <item m="1" x="4"/>
        <item m="1" x="9"/>
        <item m="1" x="1"/>
        <item m="1" x="8"/>
        <item m="1" x="7"/>
        <item m="1" x="2"/>
        <item m="1" x="6"/>
      </items>
      <extLst>
        <ext xmlns:x14="http://schemas.microsoft.com/office/spreadsheetml/2009/9/main" uri="{2946ED86-A175-432a-8AC1-64E0C546D7DE}">
          <x14:pivotField fillDownLabels="1"/>
        </ext>
      </extLst>
    </pivotField>
    <pivotField axis="axisRow" compact="0" outline="0" showAll="0" defaultSubtotal="0">
      <items count="2">
        <item m="1"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1"/>
        <item m="1"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2">
    <i>
      <x v="62"/>
      <x v="46"/>
      <x v="53"/>
      <x v="2"/>
      <x v="54"/>
      <x v="35"/>
      <x/>
      <x v="1"/>
      <x v="1"/>
      <x v="8"/>
    </i>
    <i>
      <x v="63"/>
      <x v="47"/>
      <x v="52"/>
      <x/>
      <x v="55"/>
      <x v="41"/>
      <x v="5"/>
      <x v="1"/>
      <x v="1"/>
      <x/>
    </i>
  </rowItems>
  <colItems count="1">
    <i/>
  </colItems>
  <formats count="15">
    <format dxfId="116">
      <pivotArea dataOnly="0" labelOnly="1" outline="0" fieldPosition="0">
        <references count="1">
          <reference field="53" count="0"/>
        </references>
      </pivotArea>
    </format>
    <format dxfId="115">
      <pivotArea field="53" type="button" dataOnly="0" labelOnly="1" outline="0" axis="axisRow" fieldPosition="5"/>
    </format>
    <format dxfId="114">
      <pivotArea type="all" dataOnly="0" outline="0" fieldPosition="0"/>
    </format>
    <format dxfId="113">
      <pivotArea field="0" type="button" dataOnly="0" labelOnly="1" outline="0" axis="axisRow" fieldPosition="0"/>
    </format>
    <format dxfId="112">
      <pivotArea field="37" type="button" dataOnly="0" labelOnly="1" outline="0" axis="axisRow" fieldPosition="1"/>
    </format>
    <format dxfId="111">
      <pivotArea field="52" type="button" dataOnly="0" labelOnly="1" outline="0" axis="axisRow" fieldPosition="2"/>
    </format>
    <format dxfId="110">
      <pivotArea field="93" type="button" dataOnly="0" labelOnly="1" outline="0" axis="axisRow" fieldPosition="3"/>
    </format>
    <format dxfId="109">
      <pivotArea field="39" type="button" dataOnly="0" labelOnly="1" outline="0" axis="axisRow" fieldPosition="4"/>
    </format>
    <format dxfId="108">
      <pivotArea field="53" type="button" dataOnly="0" labelOnly="1" outline="0" axis="axisRow" fieldPosition="5"/>
    </format>
    <format dxfId="107">
      <pivotArea field="54" type="button" dataOnly="0" labelOnly="1" outline="0" axis="axisRow" fieldPosition="6"/>
    </format>
    <format dxfId="106">
      <pivotArea field="16" type="button" dataOnly="0" labelOnly="1" outline="0" axis="axisRow" fieldPosition="9"/>
    </format>
    <format dxfId="105">
      <pivotArea dataOnly="0" labelOnly="1" outline="0" fieldPosition="0">
        <references count="1">
          <reference field="0" count="0"/>
        </references>
      </pivotArea>
    </format>
    <format dxfId="104">
      <pivotArea field="83" type="button" dataOnly="0" labelOnly="1" outline="0" axis="axisRow" fieldPosition="7"/>
    </format>
    <format dxfId="103">
      <pivotArea field="82" type="button" dataOnly="0" labelOnly="1" outline="0" axis="axisRow" fieldPosition="8"/>
    </format>
    <format dxfId="102">
      <pivotArea field="53" type="button" dataOnly="0" labelOnly="1" outline="0" axis="axisRow" fieldPosition="5"/>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127C417-821A-41C4-A4A4-5D443CEB410A}" name="TablaDinámica1" cacheId="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6" firstHeaderRow="1" firstDataRow="1" firstDataCol="1"/>
  <pivotFields count="8">
    <pivotField showAll="0"/>
    <pivotField showAll="0"/>
    <pivotField showAll="0"/>
    <pivotField showAll="0"/>
    <pivotField axis="axisRow" dataField="1" showAll="0">
      <items count="4">
        <item m="1" x="2"/>
        <item x="1"/>
        <item x="0"/>
        <item t="default"/>
      </items>
    </pivotField>
    <pivotField showAll="0"/>
    <pivotField numFmtId="1" showAll="0"/>
    <pivotField showAll="0"/>
  </pivotFields>
  <rowFields count="1">
    <field x="4"/>
  </rowFields>
  <rowItems count="3">
    <i>
      <x v="1"/>
    </i>
    <i>
      <x v="2"/>
    </i>
    <i t="grand">
      <x/>
    </i>
  </rowItems>
  <colItems count="1">
    <i/>
  </colItems>
  <dataFields count="1">
    <dataField name="Cuenta de Estado petición final_x000a_Estado de la petición en el último día  del mes" fld="4" subtotal="count" baseField="0" baseItem="0"/>
  </dataFields>
  <formats count="16">
    <format dxfId="27">
      <pivotArea field="4" type="button" dataOnly="0" labelOnly="1" outline="0" axis="axisRow" fieldPosition="0"/>
    </format>
    <format dxfId="26">
      <pivotArea dataOnly="0" labelOnly="1" grandRow="1" outline="0" fieldPosition="0"/>
    </format>
    <format dxfId="25">
      <pivotArea outline="0" collapsedLevelsAreSubtotals="1" fieldPosition="0"/>
    </format>
    <format dxfId="24">
      <pivotArea dataOnly="0" labelOnly="1" outline="0" axis="axisValues" fieldPosition="0"/>
    </format>
    <format dxfId="23">
      <pivotArea type="all" dataOnly="0" outline="0" fieldPosition="0"/>
    </format>
    <format dxfId="22">
      <pivotArea outline="0" collapsedLevelsAreSubtotals="1" fieldPosition="0"/>
    </format>
    <format dxfId="21">
      <pivotArea field="4" type="button" dataOnly="0" labelOnly="1" outline="0" axis="axisRow" fieldPosition="0"/>
    </format>
    <format dxfId="20">
      <pivotArea dataOnly="0" labelOnly="1" fieldPosition="0">
        <references count="1">
          <reference field="4" count="0"/>
        </references>
      </pivotArea>
    </format>
    <format dxfId="19">
      <pivotArea dataOnly="0" labelOnly="1" grandRow="1" outline="0" fieldPosition="0"/>
    </format>
    <format dxfId="18">
      <pivotArea dataOnly="0" labelOnly="1" outline="0" axis="axisValues" fieldPosition="0"/>
    </format>
    <format dxfId="17">
      <pivotArea type="all" dataOnly="0" outline="0" fieldPosition="0"/>
    </format>
    <format dxfId="16">
      <pivotArea outline="0" collapsedLevelsAreSubtotals="1" fieldPosition="0"/>
    </format>
    <format dxfId="15">
      <pivotArea field="4" type="button" dataOnly="0" labelOnly="1" outline="0" axis="axisRow" fieldPosition="0"/>
    </format>
    <format dxfId="14">
      <pivotArea dataOnly="0" labelOnly="1" fieldPosition="0">
        <references count="1">
          <reference field="4" count="0"/>
        </references>
      </pivotArea>
    </format>
    <format dxfId="13">
      <pivotArea dataOnly="0" labelOnly="1" grandRow="1" outline="0" fieldPosition="0"/>
    </format>
    <format dxfId="1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3"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15" firstHeaderRow="1" firstDataRow="1" firstDataCol="3"/>
  <pivotFields count="102">
    <pivotField axis="axisRow" compact="0" outline="0" showAll="0" defaultSubtotal="0">
      <items count="64">
        <item m="1" x="55"/>
        <item m="1" x="58"/>
        <item m="1" x="62"/>
        <item m="1" x="60"/>
        <item m="1" x="61"/>
        <item m="1" x="57"/>
        <item m="1" x="56"/>
        <item m="1" x="59"/>
        <item m="1" x="63"/>
        <item m="1" x="46"/>
        <item m="1" x="47"/>
        <item m="1" x="48"/>
        <item m="1" x="49"/>
        <item m="1" x="50"/>
        <item m="1" x="51"/>
        <item m="1" x="52"/>
        <item m="1" x="53"/>
        <item m="1" x="54"/>
        <item m="1" x="36"/>
        <item m="1" x="37"/>
        <item m="1" x="38"/>
        <item m="1" x="39"/>
        <item m="1" x="40"/>
        <item m="1" x="41"/>
        <item m="1" x="42"/>
        <item m="1" x="43"/>
        <item m="1" x="44"/>
        <item m="1" x="45"/>
        <item m="1" x="35"/>
        <item m="1" x="28"/>
        <item m="1" x="29"/>
        <item m="1" x="30"/>
        <item m="1" x="31"/>
        <item m="1" x="32"/>
        <item m="1" x="33"/>
        <item m="1" x="34"/>
        <item m="1" x="26"/>
        <item m="1" x="27"/>
        <item m="1" x="24"/>
        <item m="1" x="25"/>
        <item m="1" x="23"/>
        <item m="1" x="22"/>
        <item m="1" x="21"/>
        <item m="1" x="16"/>
        <item m="1" x="17"/>
        <item m="1" x="18"/>
        <item m="1" x="19"/>
        <item m="1" x="20"/>
        <item m="1" x="15"/>
        <item m="1" x="12"/>
        <item m="1" x="13"/>
        <item m="1" x="14"/>
        <item m="1" x="9"/>
        <item m="1" x="10"/>
        <item m="1" x="11"/>
        <item m="1" x="6"/>
        <item m="1" x="7"/>
        <item m="1" x="8"/>
        <item m="1" x="4"/>
        <item m="1" x="5"/>
        <item m="1" x="2"/>
        <item m="1" x="3"/>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9">
        <item m="1" x="7"/>
        <item m="1" x="8"/>
        <item x="1"/>
        <item m="1" x="4"/>
        <item m="1" x="6"/>
        <item m="1" x="3"/>
        <item m="1" x="2"/>
        <item m="1" x="5"/>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1">
        <item m="1" x="43"/>
        <item m="1" x="47"/>
        <item m="1" x="46"/>
        <item m="1" x="45"/>
        <item m="1" x="44"/>
        <item m="1" x="48"/>
        <item n="Cordial saludo   Apreciado ciudadano  la peticion no corresponde a una peticion ciudadana para registro en Bogota te escucha. ya que esta corresponde a un tramite de la Entidad. Se le dara el tramite que corresponda a traves del sistema de gestion docume" m="1" x="50"/>
        <item n="Cordial saludo  Apreciado ciudadano  la peticion no corresponde a una peticion ciudadana para registro en Bogota te escucha. ya que esta corresponde a un tramite de la Entidad. Se le dara el tramite que corresponda a traves del sistema de gestion documen" m="1" x="42"/>
        <item n="Reciba un cordial saludo  apreciado Ciudadano(a) Una vez analizada su peticion y de acuerdo con la ley 1755 de 2015  trasladamos su caso a la Secretaria de Gobierno -Alcaldia Local  Instituto para la Economia Social- IPES  para que procedan de conformida" m="1" x="49"/>
        <item n="Reciba un cordial saludo  apreciado Ciudadano(a) Una vez analizada su peticion y de acuerdo con el articulo 21 de la Ley 1755 de 2015  trasladamos su caso a la Secretaria Desarrolloe Economico y Secretaria de Gobierno   para que proceda de conformidad co" m="1" x="33"/>
        <item n="Reciba un cordial saludo apreciado ciudadano (a)  Una vez analizada su peticion le informamos que su caso lo esta tramitando la Secretaria de Gobierno-Alcaldia Local  Instituto de Desarrollo Urbano-IDU  entidades competentes para darle tramite a su solic" m="1" x="34"/>
        <item n="Reciba un cordial saludo  apreciado Ciudadano(a) Una vez analizada su peticion y de acuerdo con el articulo 21 de la Ley 1755 de 2015  trasladamos su caso a la Secretarai de Desarrollo Economico y Secretaria Distrital de Gobierno -Alcaldia Local para que" m="1" x="35"/>
        <item n="Reciba un cordial saludo  apreciado Ciudadano(a) Una vez analizada su peticion y de acuerdo con el articulo 21 de la Ley 1755 de 2015  trasladamos su caso a la Secretaria de Desarroloo Economico  IDU y Secretaria Distrital de Gobierno -Alcaldia Local par" m="1" x="36"/>
        <item m="1" x="37"/>
        <item m="1" x="38"/>
        <item n="Reciba un cordial saludo apreciado ciudadano (a) Una vez analizada su peticion le informamos que su caso lo esta tramitando la Secretaria de Gobierno-Alcaldia Local  Secretaria de Ambiente  Secretaria de Seguridad  Subred Norte  entidades competentes par" m="1" x="39"/>
        <item n="Reciba un cordial saludo  apreciado Ciudadano(a) Una vez analizada su peticion y de acuerdo con la Ley 1755 de 2015  trasladamos su caso a la Secretaria de Planeacion  Catastro  Secretaria de Habitat  para que procedan de conformidad con sus competencias" m="1" x="40"/>
        <item n="Reciba un cordial saludo  apreciado Ciudadano(a) Una vez analizada su peticion y de acuerdo con el articulo 21 de la Ley 1755 de 2015  trasladamos su caso a la Secretaria Distrital de Gobierno -Alcaldia Local  para que proceda de conformidad con sus comp" m="1" x="41"/>
        <item m="1" x="32"/>
        <item x="0"/>
        <item n="Reciba un cordial saludo Apreciado ciudadano (a)  Su solicitud ha sido asignada a la Subdireccion de Gestion Corporativa de la Defensoria del Espacio Publico con el radicado Orfeo Dadep No. 20244000011152 Puede hacer seguimiento a su solicitud a traves d" m="1" x="27"/>
        <item n="Reciba un cordial saludo Apreciado ciudadano (a)  Su solicitud ha sido asignada a la Subdireccion de Gestion Corporativa de la Defensoria del Espacio Publico con el radicado Orfeo Dadep No. 20244000010012 Puede hacer seguimiento a su solicitud a traves d" m="1" x="28"/>
        <item m="1" x="29"/>
        <item n="Reciba un cordial saludo  apreciado Ciudadano(a) Una vez analizada su peticion y de acuerdo con el articulo 21 de la Ley 1755 de 2015  trasladamos su caso al Instituto Distrital de Gestion de Riesgos y Cambio Climatico-IDIGER  para que proceda de conform" m="1" x="30"/>
        <item m="1" x="31"/>
        <item m="1" x="23"/>
        <item n="Reciba un cordial saludo  apreciado Ciudadano(a) Una vez analizada su peticion y de acuerdo con el articulo 21 de la Ley 1755 de 2015  trasladamos su caso a la Secretaria Distrital de Gobierno -Alcaldia Local  Instituto de Desarrollo Urbano-IDU  para que" m="1" x="25"/>
        <item n="Reciba un cordial saludo  apreciado Ciudadano(a) Una vez analizada su peticion y de acuerdo con el articulo 21 de la Ley 1755 de 2015  trasladamos su caso a la Secretaria de Movilidad  Instituto de Desarrollo Urbano-IDU  para que procedan de conformidad " m="1" x="26"/>
        <item m="1" x="24"/>
        <item n="Reciba un cordial saludo  apreciado Ciudadano(a) Una vez analizada su peticion y de acuerdo con el articulo 21 de la Ley 1755 de 2015  trasladamos su caso a la Secretaria de Movilidad  para que proceda de conformidad con sus competencias. Igualmente le i" m="1" x="21"/>
        <item m="1" x="22"/>
        <item n="Reciba un cordial saludo apreciado ciudadano (a) Una vez analizada su peticion le informamos que su caso lo esta tramitando la Secretaria de Gobierno-Alcaldia Local  entidad competente para darle tramite a su solicitud.  Para su conocimiento  De conformi" m="1" x="20"/>
        <item m="1" x="15"/>
        <item m="1" x="16"/>
        <item m="1" x="17"/>
        <item m="1" x="18"/>
        <item m="1" x="19"/>
        <item n="Reciba un cordial saludo  apreciado Ciudadano(a) Una vez analizada su peticion y de acuerdo con el articulo 21 de la Ley 1755 de 2015  trasladamos su caso a la Secretaria de Cultura  Instituto Distrital de Patrimonio Cultural-IDPC  para que procedan de c" m="1" x="14"/>
        <item n="Reciba un cordial saludo  apreciado Ciudadano(a) Una vez analizada su peticion y de acuerdo con el articulo 21 de la Ley 1755 de 2015  trasladamos su caso a la Unidad Administrativa Especial de Catastro Distrital-UAECD  para que proceda de conformidad co" m="1" x="11"/>
        <item n="Reciba un cordial saludo  apreciado ciudadano (a)  Su solicitud ha sido asignada a la Subdireccion de Gestion Inmobiliaria y del Espacio Publico de la Defensoria del Espacio Publico con el radicado Orfeo Dadep No. 20244000230182 igualmente de conformidad" m="1" x="12"/>
        <item m="1" x="13"/>
        <item m="1" x="8"/>
        <item m="1" x="9"/>
        <item m="1" x="10"/>
        <item m="1" x="5"/>
        <item m="1" x="6"/>
        <item m="1" x="7"/>
        <item m="1" x="4"/>
        <item m="1" x="2"/>
        <item m="1" x="3"/>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2">
    <i>
      <x v="62"/>
      <x v="8"/>
      <x v="19"/>
    </i>
    <i>
      <x v="63"/>
      <x v="2"/>
      <x v="50"/>
    </i>
  </rowItems>
  <colItems count="1">
    <i/>
  </colItems>
  <formats count="49">
    <format dxfId="76">
      <pivotArea field="16" type="button" dataOnly="0" labelOnly="1" outline="0" axis="axisRow" fieldPosition="1"/>
    </format>
    <format dxfId="75">
      <pivotArea dataOnly="0" labelOnly="1" fieldPosition="0">
        <references count="1">
          <reference field="16" count="0"/>
        </references>
      </pivotArea>
    </format>
    <format dxfId="74">
      <pivotArea dataOnly="0" labelOnly="1" grandRow="1" outline="0" fieldPosition="0"/>
    </format>
    <format dxfId="73">
      <pivotArea dataOnly="0" labelOnly="1" fieldPosition="0">
        <references count="2">
          <reference field="0" count="2">
            <x v="9"/>
            <x v="17"/>
          </reference>
          <reference field="16" count="1" selected="0">
            <x v="0"/>
          </reference>
        </references>
      </pivotArea>
    </format>
    <format dxfId="72">
      <pivotArea dataOnly="0" labelOnly="1" fieldPosition="0">
        <references count="2">
          <reference field="0" count="1">
            <x v="10"/>
          </reference>
          <reference field="16" count="1" selected="0">
            <x v="1"/>
          </reference>
        </references>
      </pivotArea>
    </format>
    <format dxfId="71">
      <pivotArea dataOnly="0" labelOnly="1" fieldPosition="0">
        <references count="2">
          <reference field="0" count="5">
            <x v="11"/>
            <x v="12"/>
            <x v="13"/>
            <x v="14"/>
            <x v="15"/>
          </reference>
          <reference field="16" count="1" selected="0">
            <x v="2"/>
          </reference>
        </references>
      </pivotArea>
    </format>
    <format dxfId="70">
      <pivotArea dataOnly="0" labelOnly="1" fieldPosition="0">
        <references count="2">
          <reference field="0" count="1">
            <x v="16"/>
          </reference>
          <reference field="16" count="1" selected="0">
            <x v="3"/>
          </reference>
        </references>
      </pivotArea>
    </format>
    <format dxfId="69">
      <pivotArea dataOnly="0" labelOnly="1" fieldPosition="0">
        <references count="3">
          <reference field="0" count="1" selected="0">
            <x v="9"/>
          </reference>
          <reference field="16" count="1" selected="0">
            <x v="0"/>
          </reference>
          <reference field="62" count="1">
            <x v="7"/>
          </reference>
        </references>
      </pivotArea>
    </format>
    <format dxfId="68">
      <pivotArea dataOnly="0" labelOnly="1" fieldPosition="0">
        <references count="3">
          <reference field="0" count="1" selected="0">
            <x v="17"/>
          </reference>
          <reference field="16" count="1" selected="0">
            <x v="0"/>
          </reference>
          <reference field="62" count="1">
            <x v="6"/>
          </reference>
        </references>
      </pivotArea>
    </format>
    <format dxfId="67">
      <pivotArea dataOnly="0" labelOnly="1" fieldPosition="0">
        <references count="3">
          <reference field="0" count="1" selected="0">
            <x v="10"/>
          </reference>
          <reference field="16" count="1" selected="0">
            <x v="1"/>
          </reference>
          <reference field="62" count="1">
            <x v="0"/>
          </reference>
        </references>
      </pivotArea>
    </format>
    <format dxfId="66">
      <pivotArea dataOnly="0" labelOnly="1" fieldPosition="0">
        <references count="3">
          <reference field="0" count="1" selected="0">
            <x v="11"/>
          </reference>
          <reference field="16" count="1" selected="0">
            <x v="2"/>
          </reference>
          <reference field="62" count="1">
            <x v="4"/>
          </reference>
        </references>
      </pivotArea>
    </format>
    <format dxfId="65">
      <pivotArea dataOnly="0" labelOnly="1" fieldPosition="0">
        <references count="3">
          <reference field="0" count="1" selected="0">
            <x v="12"/>
          </reference>
          <reference field="16" count="1" selected="0">
            <x v="2"/>
          </reference>
          <reference field="62" count="1">
            <x v="3"/>
          </reference>
        </references>
      </pivotArea>
    </format>
    <format dxfId="64">
      <pivotArea dataOnly="0" labelOnly="1" fieldPosition="0">
        <references count="3">
          <reference field="0" count="1" selected="0">
            <x v="13"/>
          </reference>
          <reference field="16" count="1" selected="0">
            <x v="2"/>
          </reference>
          <reference field="62" count="1">
            <x v="2"/>
          </reference>
        </references>
      </pivotArea>
    </format>
    <format dxfId="63">
      <pivotArea dataOnly="0" labelOnly="1" fieldPosition="0">
        <references count="3">
          <reference field="0" count="1" selected="0">
            <x v="14"/>
          </reference>
          <reference field="16" count="1" selected="0">
            <x v="2"/>
          </reference>
          <reference field="62" count="1">
            <x v="1"/>
          </reference>
        </references>
      </pivotArea>
    </format>
    <format dxfId="62">
      <pivotArea dataOnly="0" labelOnly="1" fieldPosition="0">
        <references count="3">
          <reference field="0" count="1" selected="0">
            <x v="15"/>
          </reference>
          <reference field="16" count="1" selected="0">
            <x v="2"/>
          </reference>
          <reference field="62" count="1">
            <x v="5"/>
          </reference>
        </references>
      </pivotArea>
    </format>
    <format dxfId="61">
      <pivotArea dataOnly="0" labelOnly="1" fieldPosition="0">
        <references count="3">
          <reference field="0" count="1" selected="0">
            <x v="16"/>
          </reference>
          <reference field="16" count="1" selected="0">
            <x v="3"/>
          </reference>
          <reference field="62" count="1">
            <x v="8"/>
          </reference>
        </references>
      </pivotArea>
    </format>
    <format dxfId="60">
      <pivotArea dataOnly="0" labelOnly="1" fieldPosition="0">
        <references count="3">
          <reference field="0" count="1" selected="0">
            <x v="9"/>
          </reference>
          <reference field="16" count="1" selected="0">
            <x v="0"/>
          </reference>
          <reference field="62" count="1">
            <x v="7"/>
          </reference>
        </references>
      </pivotArea>
    </format>
    <format dxfId="59">
      <pivotArea dataOnly="0" labelOnly="1" outline="0" fieldPosition="0">
        <references count="2">
          <reference field="0" count="1" selected="0">
            <x v="9"/>
          </reference>
          <reference field="16" count="1">
            <x v="0"/>
          </reference>
        </references>
      </pivotArea>
    </format>
    <format dxfId="58">
      <pivotArea dataOnly="0" labelOnly="1" outline="0" fieldPosition="0">
        <references count="2">
          <reference field="0" count="1" selected="0">
            <x v="10"/>
          </reference>
          <reference field="16" count="1">
            <x v="1"/>
          </reference>
        </references>
      </pivotArea>
    </format>
    <format dxfId="57">
      <pivotArea dataOnly="0" labelOnly="1" outline="0" fieldPosition="0">
        <references count="2">
          <reference field="0" count="1" selected="0">
            <x v="11"/>
          </reference>
          <reference field="16" count="1">
            <x v="2"/>
          </reference>
        </references>
      </pivotArea>
    </format>
    <format dxfId="56">
      <pivotArea dataOnly="0" labelOnly="1" outline="0" fieldPosition="0">
        <references count="2">
          <reference field="0" count="1" selected="0">
            <x v="16"/>
          </reference>
          <reference field="16" count="1">
            <x v="3"/>
          </reference>
        </references>
      </pivotArea>
    </format>
    <format dxfId="55">
      <pivotArea dataOnly="0" labelOnly="1" outline="0" fieldPosition="0">
        <references count="2">
          <reference field="0" count="1" selected="0">
            <x v="17"/>
          </reference>
          <reference field="16" count="1">
            <x v="0"/>
          </reference>
        </references>
      </pivotArea>
    </format>
    <format dxfId="54">
      <pivotArea dataOnly="0" labelOnly="1" outline="0" fieldPosition="0">
        <references count="1">
          <reference field="62" count="0"/>
        </references>
      </pivotArea>
    </format>
    <format dxfId="53">
      <pivotArea field="62" type="button" dataOnly="0" labelOnly="1" outline="0" axis="axisRow" fieldPosition="2"/>
    </format>
    <format dxfId="52">
      <pivotArea dataOnly="0" labelOnly="1" outline="0" fieldPosition="0">
        <references count="3">
          <reference field="0" count="0" selected="0"/>
          <reference field="16" count="0" selected="0"/>
          <reference field="62" count="0"/>
        </references>
      </pivotArea>
    </format>
    <format dxfId="51">
      <pivotArea field="16" type="button" dataOnly="0" labelOnly="1" outline="0" axis="axisRow" fieldPosition="1"/>
    </format>
    <format dxfId="50">
      <pivotArea dataOnly="0" labelOnly="1" outline="0" fieldPosition="0">
        <references count="2">
          <reference field="0" count="1" selected="0">
            <x v="52"/>
          </reference>
          <reference field="16" count="1">
            <x v="3"/>
          </reference>
        </references>
      </pivotArea>
    </format>
    <format dxfId="49">
      <pivotArea dataOnly="0" labelOnly="1" outline="0" fieldPosition="0">
        <references count="2">
          <reference field="0" count="1" selected="0">
            <x v="53"/>
          </reference>
          <reference field="16" count="1">
            <x v="4"/>
          </reference>
        </references>
      </pivotArea>
    </format>
    <format dxfId="48">
      <pivotArea dataOnly="0" labelOnly="1" outline="0" fieldPosition="0">
        <references count="2">
          <reference field="0" count="1" selected="0">
            <x v="54"/>
          </reference>
          <reference field="16" count="1">
            <x v="5"/>
          </reference>
        </references>
      </pivotArea>
    </format>
    <format dxfId="47">
      <pivotArea type="all" dataOnly="0" outline="0" fieldPosition="0"/>
    </format>
    <format dxfId="46">
      <pivotArea field="0" type="button" dataOnly="0" labelOnly="1" outline="0" axis="axisRow" fieldPosition="0"/>
    </format>
    <format dxfId="45">
      <pivotArea field="16" type="button" dataOnly="0" labelOnly="1" outline="0" axis="axisRow" fieldPosition="1"/>
    </format>
    <format dxfId="44">
      <pivotArea field="62" type="button" dataOnly="0" labelOnly="1" outline="0" axis="axisRow" fieldPosition="2"/>
    </format>
    <format dxfId="43">
      <pivotArea dataOnly="0" labelOnly="1" outline="0" fieldPosition="0">
        <references count="1">
          <reference field="0" count="0"/>
        </references>
      </pivotArea>
    </format>
    <format dxfId="42">
      <pivotArea dataOnly="0" labelOnly="1" outline="0" fieldPosition="0">
        <references count="2">
          <reference field="0" count="1" selected="0">
            <x v="55"/>
          </reference>
          <reference field="16" count="1">
            <x v="3"/>
          </reference>
        </references>
      </pivotArea>
    </format>
    <format dxfId="41">
      <pivotArea dataOnly="0" labelOnly="1" outline="0" fieldPosition="0">
        <references count="2">
          <reference field="0" count="1" selected="0">
            <x v="57"/>
          </reference>
          <reference field="16" count="1">
            <x v="4"/>
          </reference>
        </references>
      </pivotArea>
    </format>
    <format dxfId="40">
      <pivotArea dataOnly="0" labelOnly="1" outline="0" fieldPosition="0">
        <references count="3">
          <reference field="0" count="1" selected="0">
            <x v="55"/>
          </reference>
          <reference field="16" count="1" selected="0">
            <x v="3"/>
          </reference>
          <reference field="62" count="1">
            <x v="44"/>
          </reference>
        </references>
      </pivotArea>
    </format>
    <format dxfId="39">
      <pivotArea dataOnly="0" labelOnly="1" outline="0" fieldPosition="0">
        <references count="3">
          <reference field="0" count="1" selected="0">
            <x v="56"/>
          </reference>
          <reference field="16" count="1" selected="0">
            <x v="3"/>
          </reference>
          <reference field="62" count="1">
            <x v="45"/>
          </reference>
        </references>
      </pivotArea>
    </format>
    <format dxfId="38">
      <pivotArea dataOnly="0" labelOnly="1" outline="0" fieldPosition="0">
        <references count="3">
          <reference field="0" count="1" selected="0">
            <x v="57"/>
          </reference>
          <reference field="16" count="1" selected="0">
            <x v="4"/>
          </reference>
          <reference field="62" count="1">
            <x v="46"/>
          </reference>
        </references>
      </pivotArea>
    </format>
    <format dxfId="37">
      <pivotArea type="all" dataOnly="0" outline="0" fieldPosition="0"/>
    </format>
    <format dxfId="36">
      <pivotArea field="0" type="button" dataOnly="0" labelOnly="1" outline="0" axis="axisRow" fieldPosition="0"/>
    </format>
    <format dxfId="35">
      <pivotArea field="16" type="button" dataOnly="0" labelOnly="1" outline="0" axis="axisRow" fieldPosition="1"/>
    </format>
    <format dxfId="34">
      <pivotArea field="62" type="button" dataOnly="0" labelOnly="1" outline="0" axis="axisRow" fieldPosition="2"/>
    </format>
    <format dxfId="33">
      <pivotArea dataOnly="0" labelOnly="1" outline="0" fieldPosition="0">
        <references count="1">
          <reference field="0" count="0"/>
        </references>
      </pivotArea>
    </format>
    <format dxfId="32">
      <pivotArea dataOnly="0" labelOnly="1" outline="0" fieldPosition="0">
        <references count="2">
          <reference field="0" count="1" selected="0">
            <x v="55"/>
          </reference>
          <reference field="16" count="1">
            <x v="3"/>
          </reference>
        </references>
      </pivotArea>
    </format>
    <format dxfId="31">
      <pivotArea dataOnly="0" labelOnly="1" outline="0" fieldPosition="0">
        <references count="2">
          <reference field="0" count="1" selected="0">
            <x v="57"/>
          </reference>
          <reference field="16" count="1">
            <x v="4"/>
          </reference>
        </references>
      </pivotArea>
    </format>
    <format dxfId="30">
      <pivotArea dataOnly="0" labelOnly="1" outline="0" fieldPosition="0">
        <references count="3">
          <reference field="0" count="1" selected="0">
            <x v="55"/>
          </reference>
          <reference field="16" count="1" selected="0">
            <x v="3"/>
          </reference>
          <reference field="62" count="1">
            <x v="44"/>
          </reference>
        </references>
      </pivotArea>
    </format>
    <format dxfId="29">
      <pivotArea dataOnly="0" labelOnly="1" outline="0" fieldPosition="0">
        <references count="3">
          <reference field="0" count="1" selected="0">
            <x v="56"/>
          </reference>
          <reference field="16" count="1" selected="0">
            <x v="3"/>
          </reference>
          <reference field="62" count="1">
            <x v="45"/>
          </reference>
        </references>
      </pivotArea>
    </format>
    <format dxfId="28">
      <pivotArea dataOnly="0" labelOnly="1" outline="0" fieldPosition="0">
        <references count="3">
          <reference field="0" count="1" selected="0">
            <x v="57"/>
          </reference>
          <reference field="16" count="1" selected="0">
            <x v="4"/>
          </reference>
          <reference field="62" count="1">
            <x v="4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2"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11">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10">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9">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8">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X4" totalsRowShown="0" headerRowDxfId="144">
  <autoFilter ref="A2:CX4" xr:uid="{5AF3C217-A5E2-4B43-8DCA-F69089FF6FD6}"/>
  <sortState xmlns:xlrd2="http://schemas.microsoft.com/office/spreadsheetml/2017/richdata2" ref="A3:CX3">
    <sortCondition ref="A3"/>
    <sortCondition ref="G3"/>
    <sortCondition descending="1" ref="CH3"/>
  </sortState>
  <tableColumns count="102">
    <tableColumn id="101" xr3:uid="{70EF1E3F-7888-4193-9835-1D7F808BB39B}" name="Número petición"/>
    <tableColumn id="102" xr3:uid="{6CDACD48-A2EC-4B50-A9F5-088B15C5203C}" name="Sector" dataDxfId="143"/>
    <tableColumn id="1" xr3:uid="{A6996548-20F6-4C13-8C9E-F484117768B3}" name="Tipo de entidad"/>
    <tableColumn id="2" xr3:uid="{CF7AC0B4-646A-442C-8702-87CFF48B6B11}" name="Entidad"/>
    <tableColumn id="3" xr3:uid="{3A499029-5EB6-4A38-B5EF-266528910A84}" name="Tipo de dependencia"/>
    <tableColumn id="4" xr3:uid="{DDCB5AD1-DBE7-463E-8501-A1A54B696427}" name="Dependencia"/>
    <tableColumn id="5" xr3:uid="{F22A0144-F5E8-4F96-BBEB-DE28B9C07FD6}" name="Dependencia hija"/>
    <tableColumn id="6" xr3:uid="{781AFEC7-82D9-4705-B6EB-ACBE0AC43599}" name="Tema"/>
    <tableColumn id="7" xr3:uid="{C0D79E17-DCEE-476A-803C-94742B8D9EDB}" name="Categoría subtema"/>
    <tableColumn id="8" xr3:uid="{B6CB0891-0D10-4B9F-A03B-B3C9465B9DA9}" name="Subtema"/>
    <tableColumn id="9" xr3:uid="{8BB04758-5D57-4C0F-B5DE-71D2BB3394C5}" name="Funcionario"/>
    <tableColumn id="10" xr3:uid="{F2ABFF15-F419-43F6-AD89-10BFF9B70D1B}" name="Estado del Usuario"/>
    <tableColumn id="11" xr3:uid="{E66A0878-8633-4800-8157-18A6A6631B93}" name="Punto atención"/>
    <tableColumn id="12" xr3:uid="{85C666D7-EEA6-4321-B5B6-461030CA7834}" name="Canal"/>
    <tableColumn id="13" xr3:uid="{0757184B-297E-44C8-83E6-5D57608F4413}" name="Tipo petición"/>
    <tableColumn id="14" xr3:uid="{227513E3-516B-460A-8CC6-49B6DA40D450}" name="Estado petición inicial"/>
    <tableColumn id="15" xr3:uid="{C12E90F4-DDB2-4928-A97F-F7075BE41701}" name="Estado petición final"/>
    <tableColumn id="16" xr3:uid="{894F22CE-4089-464B-8B8A-DFE3AB06EB2F}" name="Estado de la petición"/>
    <tableColumn id="17" xr3:uid="{B3394352-91DA-4CEE-9793-216A04500414}" name="Asunto"/>
    <tableColumn id="18" xr3:uid="{763CA2CA-C000-4A86-87E5-7B874D328306}" name="Proceso de calidad"/>
    <tableColumn id="19" xr3:uid="{3A51F551-C20F-4444-9D51-15ACC87307A9}" name="Trámite o servicio"/>
    <tableColumn id="20" xr3:uid="{73E5FA19-D915-4D62-8742-CDB57DACB66B}" name="Es trámite"/>
    <tableColumn id="21" xr3:uid="{377AD5A7-0011-4D6B-A19C-D78BC8439621}" name="Adjunto"/>
    <tableColumn id="22" xr3:uid="{118AA3D3-50A2-4C09-A7FA-52BA7D9CC12D}" name="Tiene procedencia"/>
    <tableColumn id="23" xr3:uid="{43F39B6F-DFB9-4FFA-A88A-D33E2534C9F8}" name="Entidad procedencia"/>
    <tableColumn id="24" xr3:uid="{549E0F62-471E-4D96-8372-3764AFA52BCC}" name="Radicado de procedencia"/>
    <tableColumn id="25" xr3:uid="{9027587C-E47C-4272-9B9B-162096CD8E88}" name="Es copia"/>
    <tableColumn id="26" xr3:uid="{D4AE64C3-9A4D-4B6F-B4A3-4A9ED5AD6C20}" name="Entidad fuente"/>
    <tableColumn id="27" xr3:uid="{715DC795-AC85-4B72-8E5A-4E610E188A77}" name="Nota"/>
    <tableColumn id="28" xr3:uid="{4759E4E0-1D5A-4925-A8E9-159152D59F03}" name="Localidad de los hechos"/>
    <tableColumn id="29" xr3:uid="{318F2C82-8FD5-4848-BABF-358451F9A643}" name="UPZ de los hechos"/>
    <tableColumn id="30" xr3:uid="{5CB783AC-692E-48C7-8A62-DF15E83D0027}" name="Barrio de los hechos"/>
    <tableColumn id="31" xr3:uid="{B7325ABA-8B5A-40A2-941F-B0B5EE7ED2A8}" name="Estrato de los hechos"/>
    <tableColumn id="32" xr3:uid="{D8622426-0FC9-4A43-9387-A35B73892D04}" name="Longitud de los hechos" dataDxfId="142"/>
    <tableColumn id="33" xr3:uid="{22C76F38-374E-4BE9-BDF0-C0C6CBB9176F}" name="Latitud de los hechos" dataDxfId="141"/>
    <tableColumn id="34" xr3:uid="{D324DBDC-71A2-4AE6-B60F-DAAFD0106793}" name="Longitud de registro de la petición" dataDxfId="140"/>
    <tableColumn id="35" xr3:uid="{9C46939B-AB96-4492-8186-D137444C0257}" name="Latitud de registro de la petición" dataDxfId="139"/>
    <tableColumn id="36" xr3:uid="{E85A7E60-8B74-4865-9617-3063DBD94D47}" name="Fecha ingreso" dataDxfId="138"/>
    <tableColumn id="37" xr3:uid="{C9C2EC9C-796F-41FC-AD4D-20AFB7B3C69B}" name="Fecha registro" dataDxfId="137"/>
    <tableColumn id="38" xr3:uid="{1D07CB92-A1E6-49D1-8E7C-79B52A1C938C}" name="Fecha asignación" dataDxfId="136"/>
    <tableColumn id="39" xr3:uid="{F7AAD57E-760B-43A7-B65E-D7A7545234B6}" name="Fecha inicio términos" dataDxfId="135"/>
    <tableColumn id="40" xr3:uid="{6790AB65-4960-4954-816A-F58D29553499}" name="Número radicado entrada" dataDxfId="134"/>
    <tableColumn id="41" xr3:uid="{F4E52A11-8483-4761-B9DC-7E4036747FC7}" name="Fecha radicado entrada" dataDxfId="133"/>
    <tableColumn id="42" xr3:uid="{9148B41D-612F-45F6-B9ED-60F9A90B1C4A}" name="Fecha solicitud aclaración" dataDxfId="132"/>
    <tableColumn id="43" xr3:uid="{6301B721-1E4B-4C1D-854F-7D8501485D1A}" name="Fecha solicitud ampliación" dataDxfId="131"/>
    <tableColumn id="44" xr3:uid="{2F21BEA8-9A9A-45FB-9E37-66D4C9BBBF64}" name="Fecha respuesta aclaración" dataDxfId="130"/>
    <tableColumn id="45" xr3:uid="{82E32B16-728B-4D06-97ED-F7E4F5105000}" name="Fecha respuesta ampliación" dataDxfId="129"/>
    <tableColumn id="46" xr3:uid="{B1259AF3-9288-4A12-9F4B-E04740E7F956}" name="Fecha reinicio de términos" dataDxfId="128"/>
    <tableColumn id="47" xr3:uid="{D337E24C-3F5B-4865-B40F-C72309FC6871}" name="Fecha vencimiento" dataDxfId="127"/>
    <tableColumn id="48" xr3:uid="{5EDB7085-836C-423E-8EAC-0661B8366AD1}" name="Días para el vencimiento" dataDxfId="126"/>
    <tableColumn id="49" xr3:uid="{2A8028C5-236B-4A38-9427-CB79AF5B50C2}" name="Número radicado salida" dataDxfId="125"/>
    <tableColumn id="50" xr3:uid="{C318C084-2BD5-4201-A6C8-B0D371EDA36F}" name="Fecha radicado salida" dataDxfId="124"/>
    <tableColumn id="51" xr3:uid="{A2BCC445-019E-475E-A50E-FEF78A4C101D}" name="Fecha finalización" dataDxfId="123"/>
    <tableColumn id="52" xr3:uid="{37A39E96-DE97-4B04-ABB8-1357ACB15C96}" name="Fecha cierre" dataDxfId="122"/>
    <tableColumn id="53" xr3:uid="{D0FCA4F1-9B22-46DD-9845-14728AECFA5B}" name="Días gestión" dataDxfId="121"/>
    <tableColumn id="54" xr3:uid="{FAF79A9D-EDB3-4B26-ACB4-48AE7854B0EC}" name="Días vencimiento" dataDxfId="120"/>
    <tableColumn id="55" xr3:uid="{3F04C641-DE98-44C8-B2B6-FA12C8F043F8}" name="Actividad"/>
    <tableColumn id="56" xr3:uid="{2E909AA5-6541-4AFC-8623-4D39153C7133}" name="Responsable actividad"/>
    <tableColumn id="57" xr3:uid="{3575530D-11B0-4537-93D3-6D48F0C36326}" name="Fecha fin actividad" dataDxfId="119"/>
    <tableColumn id="58" xr3:uid="{7BC8D085-A344-485A-94D1-E6DB354AD273}" name="Días de la actividad" dataDxfId="118"/>
    <tableColumn id="59" xr3:uid="{3E20DA29-EF5A-4522-BBED-1ACC48C3752E}" name="Días vencimiento actividad" dataDxfId="117"/>
    <tableColumn id="60" xr3:uid="{CF152F56-6E9A-4BBF-AD90-00E98725870B}" name="Comentario"/>
    <tableColumn id="61" xr3:uid="{2BC57C0E-4F10-453C-979E-8D83C95C5542}" name="Observaciones"/>
    <tableColumn id="62" xr3:uid="{8340B6D1-97EB-41E8-90B8-9EA7F5EB1575}" name="Tipo persona"/>
    <tableColumn id="63" xr3:uid="{98259512-BEB7-4CD1-B13D-9E1525B02810}" name="Tipo de peticionario"/>
    <tableColumn id="64" xr3:uid="{48343516-ADA6-4341-830A-544518B46C48}" name="Tipo usuario"/>
    <tableColumn id="65" xr3:uid="{B62D489A-DABB-45D6-B2ED-BCBB81839365}" name="Login de usuario"/>
    <tableColumn id="66" xr3:uid="{A4507DC7-43AD-4069-8997-3BC0EE88D45D}" name="Tipo de solicitante"/>
    <tableColumn id="67" xr3:uid="{D5418350-463B-43B3-B0ED-75DFA399DA7A}" name="Tipo de documento"/>
    <tableColumn id="68" xr3:uid="{BE37B23F-1689-4113-9A5A-97FE300A5A27}" name="Nombre peticionario"/>
    <tableColumn id="69" xr3:uid="{4C2E5343-D955-4DDA-A55B-9FFFF22DDACA}" name="Número de documento"/>
    <tableColumn id="70" xr3:uid="{843019BF-DF34-4370-A1D4-2391E77989B7}" name="Condición del ciudadano"/>
    <tableColumn id="71" xr3:uid="{25C86EFA-A2E6-4D7B-93C9-473BAA619996}" name="Correo electrónico peticionario"/>
    <tableColumn id="72" xr3:uid="{88E79693-AED2-4490-B4F9-B399D712E7D1}" name="Teléfono fijo peticionario"/>
    <tableColumn id="73" xr3:uid="{81A585EF-512C-44CC-A96E-64CEFD05F537}" name="Celular peticionario"/>
    <tableColumn id="74" xr3:uid="{DA199EA7-8F48-4FA4-B547-0646F3E20717}" name="Dirección residencia peticionario"/>
    <tableColumn id="75" xr3:uid="{33BCD182-D4D7-4C74-84B6-CAB8BF5902AF}" name="Localidad del ciudadano"/>
    <tableColumn id="76" xr3:uid="{FD3C5F5F-2A8A-40C6-8B30-26D8A20E5013}" name="UPZ del ciudadano"/>
    <tableColumn id="77" xr3:uid="{5575264A-5C69-42D4-B173-83CB6E775329}" name="Barrio del ciudadano"/>
    <tableColumn id="78" xr3:uid="{C1D7BE72-A6A5-439C-9658-BDBB9DCAC36F}" name="Estrato del ciudadano"/>
    <tableColumn id="79" xr3:uid="{420E2C35-4D1F-40CA-8CB9-636848FC4B75}" name="Notificación física"/>
    <tableColumn id="80" xr3:uid="{C9869119-3BA1-47A2-8390-99EF37140CC4}" name="Notificación electrónica"/>
    <tableColumn id="81" xr3:uid="{40892A8F-2F9B-474D-9922-3DDAA47BB527}" name="Entidad que recibe"/>
    <tableColumn id="82" xr3:uid="{3B37BBEB-8367-442F-997E-7973D9ACC560}" name="Entidad que traslada"/>
    <tableColumn id="83" xr3:uid="{05FFD2FD-A8F5-4490-89DB-F83A92F22C61}" name="Transacción entidad"/>
    <tableColumn id="84" xr3:uid="{716BD4DF-B3CC-4202-A315-82D4511BA343}" name="Tipo de ingreso"/>
    <tableColumn id="85" xr3:uid="{17585AF0-C0D0-4D68-842E-522BB221990F}" name="Tipo de registro"/>
    <tableColumn id="86" xr3:uid="{1D110B3F-564A-4009-ADAA-8BFFA0E050C2}" name="Comunes"/>
    <tableColumn id="87" xr3:uid="{4C80FA96-FEB3-4979-AC5E-8EF84F4083BE}" name="Periodo"/>
    <tableColumn id="88" xr3:uid="{7D347F39-D28E-4D95-9A50-C2253A50F1B9}" name="Tipo de gestión"/>
    <tableColumn id="89" xr3:uid="{E403F0CF-8E4C-4036-A80E-C71BB4258812}" name="Tipo de pendiente"/>
    <tableColumn id="90" xr3:uid="{8195B631-0A99-4882-84B4-CCBC965B9D46}" name="Gestión en rango días"/>
    <tableColumn id="91" xr3:uid="{1BE25225-44DB-4E5E-B9F2-E7412F989066}" name="Tipo reporte"/>
    <tableColumn id="92" xr3:uid="{5FE37B04-6443-4EC7-A5E4-6A474D3E6E3D}" name="Tipo reporte por entidad"/>
    <tableColumn id="93" xr3:uid="{F29AABE2-6F1C-4EA8-91A1-05A2FE5AA733}" name="Tipo de Re-ingreso"/>
    <tableColumn id="94" xr3:uid="{C15FB37F-D9D1-4502-8172-36A909A531A8}" name="Estado del reingreso"/>
    <tableColumn id="95" xr3:uid="{353987F6-DDCC-454F-8A76-75DAC2C19C6D}" name="Número de veces de reingreso"/>
    <tableColumn id="96" xr3:uid="{334FFC4C-D73E-406C-BD41-FB28BA34ADA7}" name="Tipo de traslado"/>
    <tableColumn id="97" xr3:uid="{DFA45348-CB67-442C-AFD5-977917B243AD}" name="Excluir"/>
    <tableColumn id="98" xr3:uid="{43DF3362-8399-4FFC-908B-29DAF6793FF0}" name="Columna1"/>
    <tableColumn id="99" xr3:uid="{202D7B0D-F1D4-4957-B566-B47E7F1509B3}" name="Columna2"/>
    <tableColumn id="100" xr3:uid="{2FBDD773-A107-470B-8F2A-0163852902CF}" name="Columna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7"/>
    <tableColumn id="40" xr3:uid="{3E68F13F-1EE6-4D3B-8296-B8AD231A9E2D}" name="Fecha registro" dataDxfId="6"/>
    <tableColumn id="41" xr3:uid="{83232C0B-5478-4454-A57F-4186EEA16356}" name="Fecha asignación" dataDxfId="5"/>
    <tableColumn id="42" xr3:uid="{6D2EEA70-F09D-4252-81F6-EF17616FF226}" name="Fecha inicio términos" dataDxfId="4"/>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3"/>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2"/>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1"/>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heetViews>
  <sheetFormatPr baseColWidth="10" defaultColWidth="0" defaultRowHeight="15" zeroHeight="1"/>
  <cols>
    <col min="1" max="1" width="3.42578125" customWidth="1"/>
    <col min="2" max="2" width="2.42578125" customWidth="1"/>
    <col min="3" max="17" width="11.42578125" customWidth="1"/>
    <col min="18" max="18" width="3.42578125" customWidth="1"/>
    <col min="19" max="16383" width="11.42578125" hidden="1"/>
    <col min="16384" max="16384" width="2.42578125" customWidth="1"/>
  </cols>
  <sheetData>
    <row r="1" spans="16:18">
      <c r="P1" s="11" t="s">
        <v>266</v>
      </c>
      <c r="R1" t="s">
        <v>185</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131</v>
      </c>
    </row>
    <row r="47" spans="1:1" ht="31.3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topLeftCell="A14" zoomScale="60" zoomScaleNormal="60" workbookViewId="0">
      <selection activeCell="B20" sqref="B20"/>
    </sheetView>
  </sheetViews>
  <sheetFormatPr baseColWidth="10" defaultColWidth="0" defaultRowHeight="15" zeroHeight="1"/>
  <cols>
    <col min="1" max="1" width="8.140625" customWidth="1"/>
    <col min="2" max="2" width="23.5703125" customWidth="1"/>
    <col min="3" max="3" width="31.140625" customWidth="1"/>
    <col min="4" max="4" width="35.85546875" customWidth="1"/>
    <col min="5" max="5" width="35" customWidth="1"/>
    <col min="6" max="6" width="28.42578125" customWidth="1"/>
    <col min="7" max="7" width="153.28515625" customWidth="1"/>
    <col min="8" max="8" width="20.140625" customWidth="1"/>
    <col min="9" max="9" width="32.42578125" bestFit="1" customWidth="1"/>
    <col min="10" max="10" width="6.42578125" customWidth="1"/>
    <col min="11" max="16384" width="11.42578125" hidden="1"/>
  </cols>
  <sheetData>
    <row r="1" spans="2:8"/>
    <row r="2" spans="2:8" ht="14.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94" t="s">
        <v>237</v>
      </c>
      <c r="C11" s="94"/>
      <c r="D11" s="96"/>
      <c r="E11" s="96"/>
      <c r="F11" s="96"/>
      <c r="G11" s="96"/>
      <c r="H11" s="4"/>
    </row>
    <row r="12" spans="2:8" ht="15" customHeight="1">
      <c r="B12" s="94"/>
      <c r="C12" s="94"/>
      <c r="D12" s="96"/>
      <c r="E12" s="96"/>
      <c r="F12" s="96"/>
      <c r="G12" s="96"/>
      <c r="H12" s="4"/>
    </row>
    <row r="13" spans="2:8" ht="10.5" customHeight="1">
      <c r="B13" s="94"/>
      <c r="C13" s="94"/>
      <c r="D13" s="4"/>
      <c r="E13" s="4"/>
      <c r="F13" s="4"/>
      <c r="G13" s="4"/>
      <c r="H13" s="4"/>
    </row>
    <row r="14" spans="2:8" ht="26.25" customHeight="1">
      <c r="B14" s="94"/>
      <c r="C14" s="94"/>
      <c r="D14" s="95"/>
      <c r="E14" s="95"/>
      <c r="F14" s="95"/>
      <c r="G14" s="95"/>
      <c r="H14" s="95"/>
    </row>
    <row r="15" spans="2:8" ht="18" customHeight="1">
      <c r="D15" s="95"/>
      <c r="E15" s="95"/>
      <c r="F15" s="95"/>
      <c r="G15" s="95"/>
      <c r="H15" s="95"/>
    </row>
    <row r="16" spans="2:8"/>
    <row r="17" spans="1:9"/>
    <row r="18" spans="1:9" ht="15.75" thickBot="1"/>
    <row r="19" spans="1:9" ht="100.5" customHeight="1">
      <c r="B19" s="8" t="s">
        <v>203</v>
      </c>
      <c r="C19" s="9" t="s">
        <v>204</v>
      </c>
      <c r="D19" s="9" t="s">
        <v>205</v>
      </c>
      <c r="E19" s="9" t="s">
        <v>206</v>
      </c>
      <c r="F19" s="9" t="s">
        <v>143</v>
      </c>
      <c r="G19" s="9" t="s">
        <v>144</v>
      </c>
      <c r="H19" s="9" t="s">
        <v>207</v>
      </c>
      <c r="I19" s="10" t="s">
        <v>208</v>
      </c>
    </row>
    <row r="20" spans="1:9" ht="145.5" customHeight="1">
      <c r="A20" s="74">
        <v>1</v>
      </c>
      <c r="B20" s="16">
        <f>+'solc. acc.info.febrero'!A3</f>
        <v>1544662025</v>
      </c>
      <c r="C20" s="16" t="str">
        <f>+'solc. acc.info.febrero'!K3</f>
        <v>Olga Lucia Mesa Moreno</v>
      </c>
      <c r="D20" s="16" t="str">
        <f>+'solc. acc.info.febrero'!N3</f>
        <v>WEB</v>
      </c>
      <c r="E20" s="16" t="str">
        <f>+'solc. acc.info.febrero'!O3</f>
        <v>SOLICITUD DE ACCESO A LA INFORMACION</v>
      </c>
      <c r="F20" s="16" t="str">
        <f>+'solc. acc.info.febrero'!Q3</f>
        <v xml:space="preserve">Solucionado - Por respuesta definitiva	</v>
      </c>
      <c r="G20" s="58" t="str">
        <f>+'solc. acc.info.febrero'!S3</f>
        <v>REITERACION A LOS RADICADOS PQRS SISTEMA DISTRITAL DE QUEJAS Y RECLAMOS NO. 2868042024 / 1-2024-33051 / 1-2024-42830 / 2-2024-55980 - SOLICITUD DE CERTIFICACION DE AMOJONAMIENTO DE AREAS AFECTAS AL USO PUBLICO NO CONTENIDAS EN LOS PLANOS S.384/4-01 Y S.384/4-02 DE LA RESOLUCION DE LEGALIZACION NO. 250 DE 1991 DESARROLLO NUEVO CORINTO (LECH WALESA) / TRASLADO DADEP NO. 20242010078471 DEL 13 DE JUNIO DE 2024.</v>
      </c>
      <c r="H20" s="18">
        <f>+'solc. acc.info.febrero'!BC3</f>
        <v>1</v>
      </c>
      <c r="I20" s="16" t="str">
        <f>+'solc. acc.info.febrero'!CP3</f>
        <v>PENDIENTE</v>
      </c>
    </row>
    <row r="21" spans="1:9" ht="145.5" customHeight="1">
      <c r="A21" s="74">
        <v>2</v>
      </c>
      <c r="B21" s="16">
        <f>+'solc. acc.info.febrero'!A4</f>
        <v>1177942025</v>
      </c>
      <c r="C21" s="16" t="str">
        <f>+'solc. acc.info.febrero'!K4</f>
        <v>JUAN CAMILO MANTILLA GONZALEZ</v>
      </c>
      <c r="D21" s="16" t="str">
        <f>+'solc. acc.info.febrero'!N4</f>
        <v>WEB</v>
      </c>
      <c r="E21" s="16" t="str">
        <f>+'solc. acc.info.febrero'!O4</f>
        <v>SOLICITUD DE ACCESO A LA INFORMACION</v>
      </c>
      <c r="F21" s="16" t="str">
        <f>+'solc. acc.info.febrero'!Q4</f>
        <v>Solucionado - Por respuesta definitiva</v>
      </c>
      <c r="G21" s="58" t="str">
        <f>+'solc. acc.info.febrero'!S4</f>
        <v>DERECHO DE PETICION - SOLICITUD DE DOCUMENTOS PARA INVESTIGACION ACADEMICA</v>
      </c>
      <c r="H21" s="18">
        <f>+'solc. acc.info.febrero'!BC4</f>
        <v>8</v>
      </c>
      <c r="I21" s="16" t="str">
        <f>+'solc. acc.info.febrero'!CP4</f>
        <v>GESTIONADO</v>
      </c>
    </row>
    <row r="22" spans="1:9"/>
    <row r="23" spans="1:9"/>
    <row r="24" spans="1:9"/>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X4"/>
  <sheetViews>
    <sheetView zoomScale="106" zoomScaleNormal="106" workbookViewId="0">
      <pane xSplit="3" ySplit="2" topLeftCell="AW3" activePane="bottomRight" state="frozen"/>
      <selection pane="topRight" activeCell="C1" sqref="C1"/>
      <selection pane="bottomLeft" activeCell="A3" sqref="A3"/>
      <selection pane="bottomRight" activeCell="BB3" sqref="BB3"/>
    </sheetView>
  </sheetViews>
  <sheetFormatPr baseColWidth="10" defaultRowHeight="15"/>
  <cols>
    <col min="2" max="2" width="19.7109375" customWidth="1"/>
    <col min="3" max="3" width="18.42578125" bestFit="1" customWidth="1"/>
    <col min="4" max="4" width="22.28515625" bestFit="1" customWidth="1"/>
    <col min="5" max="5" width="32.28515625" bestFit="1" customWidth="1"/>
    <col min="6" max="6" width="38.140625" customWidth="1"/>
    <col min="7" max="7" width="34.85546875" bestFit="1" customWidth="1"/>
    <col min="8" max="8" width="18.85546875" bestFit="1" customWidth="1"/>
    <col min="9" max="9" width="16.7109375" bestFit="1" customWidth="1"/>
    <col min="10" max="10" width="39.85546875" bestFit="1" customWidth="1"/>
    <col min="11" max="11" width="66" bestFit="1" customWidth="1"/>
    <col min="12" max="12" width="45.140625" bestFit="1" customWidth="1"/>
    <col min="13" max="13" width="19.85546875" bestFit="1" customWidth="1"/>
    <col min="14" max="14" width="16.7109375" bestFit="1" customWidth="1"/>
    <col min="15" max="15" width="8.140625" bestFit="1" customWidth="1"/>
    <col min="16" max="16" width="38.85546875" bestFit="1" customWidth="1"/>
    <col min="17" max="17" width="30" bestFit="1" customWidth="1"/>
    <col min="18" max="19" width="26.5703125" bestFit="1" customWidth="1"/>
    <col min="20" max="20" width="28.5703125" customWidth="1"/>
    <col min="21" max="21" width="19.85546875" bestFit="1" customWidth="1"/>
    <col min="22" max="22" width="19.140625" bestFit="1" customWidth="1"/>
    <col min="23" max="23" width="12.140625" bestFit="1" customWidth="1"/>
    <col min="24" max="24" width="10.42578125" bestFit="1" customWidth="1"/>
    <col min="25" max="25" width="19.7109375" bestFit="1" customWidth="1"/>
    <col min="26" max="26" width="21.42578125" bestFit="1" customWidth="1"/>
    <col min="27" max="27" width="25.5703125" bestFit="1" customWidth="1"/>
    <col min="28" max="28" width="10.28515625" bestFit="1" customWidth="1"/>
    <col min="29" max="29" width="16.42578125" bestFit="1" customWidth="1"/>
    <col min="30" max="30" width="38.5703125" customWidth="1"/>
    <col min="31" max="31" width="24.28515625" bestFit="1" customWidth="1"/>
    <col min="32" max="36" width="10.85546875" customWidth="1"/>
    <col min="37" max="37" width="20.85546875" bestFit="1" customWidth="1"/>
    <col min="38" max="38" width="25.140625" customWidth="1"/>
    <col min="39" max="39" width="10.85546875" customWidth="1"/>
    <col min="40" max="40" width="22.42578125" customWidth="1"/>
    <col min="41" max="41" width="10.85546875" customWidth="1"/>
    <col min="42" max="42" width="18.5703125" bestFit="1" customWidth="1"/>
    <col min="43" max="48" width="10.85546875" customWidth="1"/>
    <col min="49" max="49" width="15.5703125" customWidth="1"/>
    <col min="50" max="50" width="10.85546875" customWidth="1"/>
    <col min="51" max="51" width="20.42578125" bestFit="1" customWidth="1"/>
    <col min="52" max="52" width="10.85546875" customWidth="1"/>
    <col min="53" max="53" width="18" customWidth="1"/>
    <col min="54" max="54" width="14.140625" bestFit="1" customWidth="1"/>
    <col min="55" max="55" width="18" customWidth="1"/>
    <col min="56" max="56" width="14" style="12" customWidth="1"/>
    <col min="57" max="57" width="19.42578125" bestFit="1" customWidth="1"/>
    <col min="58" max="58" width="14.140625" bestFit="1" customWidth="1"/>
    <col min="59" max="59" width="14" bestFit="1" customWidth="1"/>
    <col min="60" max="60" width="18.5703125" bestFit="1" customWidth="1"/>
    <col min="61" max="61" width="20.85546875" bestFit="1" customWidth="1"/>
    <col min="62" max="62" width="23.42578125" bestFit="1" customWidth="1"/>
    <col min="63" max="63" width="19.85546875" bestFit="1" customWidth="1"/>
    <col min="64" max="64" width="20.42578125" bestFit="1" customWidth="1"/>
    <col min="65" max="90" width="11" customWidth="1"/>
    <col min="91" max="91" width="19" bestFit="1" customWidth="1"/>
    <col min="92" max="101" width="11" customWidth="1"/>
  </cols>
  <sheetData>
    <row r="1" spans="1:102">
      <c r="C1" s="21">
        <v>1</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s="30">
        <v>54</v>
      </c>
      <c r="BD1">
        <v>55</v>
      </c>
      <c r="BE1">
        <v>56</v>
      </c>
      <c r="BF1">
        <v>57</v>
      </c>
      <c r="BG1">
        <v>58</v>
      </c>
      <c r="BH1">
        <v>59</v>
      </c>
      <c r="BI1">
        <v>60</v>
      </c>
      <c r="BJ1">
        <v>61</v>
      </c>
      <c r="BK1">
        <v>62</v>
      </c>
      <c r="BL1">
        <v>63</v>
      </c>
      <c r="BM1">
        <v>64</v>
      </c>
      <c r="BN1">
        <v>65</v>
      </c>
      <c r="BO1">
        <v>66</v>
      </c>
      <c r="BP1">
        <v>67</v>
      </c>
      <c r="BQ1">
        <v>68</v>
      </c>
      <c r="BR1">
        <v>69</v>
      </c>
      <c r="BS1">
        <v>70</v>
      </c>
      <c r="BT1">
        <v>71</v>
      </c>
      <c r="BU1">
        <v>72</v>
      </c>
      <c r="BV1">
        <v>73</v>
      </c>
      <c r="BW1">
        <v>74</v>
      </c>
      <c r="BX1">
        <v>75</v>
      </c>
      <c r="BY1">
        <v>76</v>
      </c>
      <c r="BZ1">
        <v>77</v>
      </c>
      <c r="CA1">
        <v>78</v>
      </c>
      <c r="CB1">
        <v>79</v>
      </c>
      <c r="CC1">
        <v>80</v>
      </c>
      <c r="CD1">
        <v>81</v>
      </c>
      <c r="CE1">
        <v>82</v>
      </c>
      <c r="CF1">
        <v>83</v>
      </c>
      <c r="CG1">
        <v>84</v>
      </c>
      <c r="CH1">
        <v>85</v>
      </c>
      <c r="CI1">
        <v>86</v>
      </c>
      <c r="CJ1">
        <v>87</v>
      </c>
      <c r="CK1">
        <v>88</v>
      </c>
      <c r="CL1">
        <v>89</v>
      </c>
      <c r="CM1">
        <v>90</v>
      </c>
      <c r="CN1">
        <v>91</v>
      </c>
      <c r="CO1">
        <v>92</v>
      </c>
      <c r="CP1">
        <v>93</v>
      </c>
      <c r="CQ1">
        <v>94</v>
      </c>
      <c r="CR1">
        <v>95</v>
      </c>
      <c r="CS1">
        <v>96</v>
      </c>
      <c r="CT1">
        <v>97</v>
      </c>
      <c r="CU1">
        <v>98</v>
      </c>
      <c r="CV1">
        <v>99</v>
      </c>
    </row>
    <row r="2" spans="1:102" s="83" customFormat="1">
      <c r="A2" s="83" t="s">
        <v>0</v>
      </c>
      <c r="B2" s="83" t="s">
        <v>1</v>
      </c>
      <c r="C2" s="83" t="s">
        <v>2</v>
      </c>
      <c r="D2" s="83" t="s">
        <v>3</v>
      </c>
      <c r="E2" s="83" t="s">
        <v>4</v>
      </c>
      <c r="F2" s="83" t="s">
        <v>5</v>
      </c>
      <c r="G2" s="83" t="s">
        <v>6</v>
      </c>
      <c r="H2" s="83" t="s">
        <v>7</v>
      </c>
      <c r="I2" s="83" t="s">
        <v>8</v>
      </c>
      <c r="J2" s="83" t="s">
        <v>9</v>
      </c>
      <c r="K2" s="83" t="s">
        <v>10</v>
      </c>
      <c r="L2" s="83" t="s">
        <v>11</v>
      </c>
      <c r="M2" s="83" t="s">
        <v>12</v>
      </c>
      <c r="N2" s="83" t="s">
        <v>13</v>
      </c>
      <c r="O2" s="83" t="s">
        <v>14</v>
      </c>
      <c r="P2" s="83" t="s">
        <v>15</v>
      </c>
      <c r="Q2" s="83" t="s">
        <v>16</v>
      </c>
      <c r="R2" s="83" t="s">
        <v>17</v>
      </c>
      <c r="S2" s="83" t="s">
        <v>18</v>
      </c>
      <c r="T2" s="83" t="s">
        <v>19</v>
      </c>
      <c r="U2" s="83" t="s">
        <v>20</v>
      </c>
      <c r="V2" s="83" t="s">
        <v>21</v>
      </c>
      <c r="W2" s="83" t="s">
        <v>22</v>
      </c>
      <c r="X2" s="83" t="s">
        <v>23</v>
      </c>
      <c r="Y2" s="83" t="s">
        <v>24</v>
      </c>
      <c r="Z2" s="83" t="s">
        <v>25</v>
      </c>
      <c r="AA2" s="83" t="s">
        <v>26</v>
      </c>
      <c r="AB2" s="83" t="s">
        <v>27</v>
      </c>
      <c r="AC2" s="83" t="s">
        <v>28</v>
      </c>
      <c r="AD2" s="83" t="s">
        <v>29</v>
      </c>
      <c r="AE2" s="83" t="s">
        <v>30</v>
      </c>
      <c r="AF2" s="83" t="s">
        <v>31</v>
      </c>
      <c r="AG2" s="83" t="s">
        <v>32</v>
      </c>
      <c r="AH2" s="83" t="s">
        <v>33</v>
      </c>
      <c r="AI2" s="83" t="s">
        <v>34</v>
      </c>
      <c r="AJ2" s="83" t="s">
        <v>35</v>
      </c>
      <c r="AK2" s="83" t="s">
        <v>36</v>
      </c>
      <c r="AL2" s="84" t="s">
        <v>37</v>
      </c>
      <c r="AM2" s="84" t="s">
        <v>38</v>
      </c>
      <c r="AN2" s="84" t="s">
        <v>39</v>
      </c>
      <c r="AO2" s="84" t="s">
        <v>40</v>
      </c>
      <c r="AP2" s="83" t="s">
        <v>41</v>
      </c>
      <c r="AQ2" s="84" t="s">
        <v>42</v>
      </c>
      <c r="AR2" s="84" t="s">
        <v>43</v>
      </c>
      <c r="AS2" s="84" t="s">
        <v>44</v>
      </c>
      <c r="AT2" s="84" t="s">
        <v>45</v>
      </c>
      <c r="AU2" s="84" t="s">
        <v>46</v>
      </c>
      <c r="AV2" s="84" t="s">
        <v>47</v>
      </c>
      <c r="AW2" s="84" t="s">
        <v>48</v>
      </c>
      <c r="AX2" s="83" t="s">
        <v>49</v>
      </c>
      <c r="AY2" s="83" t="s">
        <v>50</v>
      </c>
      <c r="AZ2" s="84" t="s">
        <v>51</v>
      </c>
      <c r="BA2" s="84" t="s">
        <v>52</v>
      </c>
      <c r="BB2" s="84" t="s">
        <v>53</v>
      </c>
      <c r="BC2" s="83" t="s">
        <v>54</v>
      </c>
      <c r="BD2" s="83" t="s">
        <v>55</v>
      </c>
      <c r="BE2" s="83" t="s">
        <v>56</v>
      </c>
      <c r="BF2" s="83" t="s">
        <v>57</v>
      </c>
      <c r="BG2" s="83" t="s">
        <v>58</v>
      </c>
      <c r="BH2" s="83" t="s">
        <v>59</v>
      </c>
      <c r="BI2" s="83" t="s">
        <v>60</v>
      </c>
      <c r="BJ2" s="83" t="s">
        <v>61</v>
      </c>
      <c r="BK2" s="83" t="s">
        <v>62</v>
      </c>
      <c r="BL2" s="83" t="s">
        <v>63</v>
      </c>
      <c r="BM2" s="83" t="s">
        <v>64</v>
      </c>
      <c r="BN2" s="83" t="s">
        <v>65</v>
      </c>
      <c r="BO2" s="83" t="s">
        <v>66</v>
      </c>
      <c r="BP2" s="83" t="s">
        <v>67</v>
      </c>
      <c r="BQ2" s="83" t="s">
        <v>68</v>
      </c>
      <c r="BR2" s="83" t="s">
        <v>69</v>
      </c>
      <c r="BS2" s="83" t="s">
        <v>70</v>
      </c>
      <c r="BT2" s="83" t="s">
        <v>71</v>
      </c>
      <c r="BU2" s="83" t="s">
        <v>72</v>
      </c>
      <c r="BV2" s="83" t="s">
        <v>73</v>
      </c>
      <c r="BW2" s="83" t="s">
        <v>74</v>
      </c>
      <c r="BX2" s="83" t="s">
        <v>75</v>
      </c>
      <c r="BY2" s="83" t="s">
        <v>76</v>
      </c>
      <c r="BZ2" s="83" t="s">
        <v>77</v>
      </c>
      <c r="CA2" s="83" t="s">
        <v>78</v>
      </c>
      <c r="CB2" s="83" t="s">
        <v>79</v>
      </c>
      <c r="CC2" s="83" t="s">
        <v>80</v>
      </c>
      <c r="CD2" s="83" t="s">
        <v>81</v>
      </c>
      <c r="CE2" s="83" t="s">
        <v>82</v>
      </c>
      <c r="CF2" s="83" t="s">
        <v>83</v>
      </c>
      <c r="CG2" s="83" t="s">
        <v>84</v>
      </c>
      <c r="CH2" s="83" t="s">
        <v>85</v>
      </c>
      <c r="CI2" s="83" t="s">
        <v>86</v>
      </c>
      <c r="CJ2" s="83" t="s">
        <v>87</v>
      </c>
      <c r="CK2" s="83" t="s">
        <v>88</v>
      </c>
      <c r="CL2" s="83" t="s">
        <v>89</v>
      </c>
      <c r="CM2" s="83" t="s">
        <v>90</v>
      </c>
      <c r="CN2" s="83" t="s">
        <v>91</v>
      </c>
      <c r="CO2" s="83" t="s">
        <v>92</v>
      </c>
      <c r="CP2" s="83" t="s">
        <v>93</v>
      </c>
      <c r="CQ2" s="83" t="s">
        <v>94</v>
      </c>
      <c r="CR2" s="83" t="s">
        <v>95</v>
      </c>
      <c r="CS2" s="83" t="s">
        <v>96</v>
      </c>
      <c r="CT2" s="83" t="s">
        <v>97</v>
      </c>
      <c r="CU2" s="83" t="s">
        <v>98</v>
      </c>
      <c r="CV2" s="83" t="s">
        <v>215</v>
      </c>
      <c r="CW2" s="83" t="s">
        <v>216</v>
      </c>
      <c r="CX2" s="83" t="s">
        <v>228</v>
      </c>
    </row>
    <row r="3" spans="1:102">
      <c r="A3">
        <v>1544662025</v>
      </c>
      <c r="B3" t="s">
        <v>99</v>
      </c>
      <c r="C3" t="s">
        <v>100</v>
      </c>
      <c r="D3" t="s">
        <v>101</v>
      </c>
      <c r="E3" t="s">
        <v>102</v>
      </c>
      <c r="F3" t="s">
        <v>103</v>
      </c>
      <c r="K3" t="s">
        <v>153</v>
      </c>
      <c r="L3" t="s">
        <v>107</v>
      </c>
      <c r="N3" t="s">
        <v>121</v>
      </c>
      <c r="O3" t="s">
        <v>108</v>
      </c>
      <c r="P3" t="s">
        <v>149</v>
      </c>
      <c r="Q3" t="s">
        <v>268</v>
      </c>
      <c r="R3" t="s">
        <v>149</v>
      </c>
      <c r="S3" t="s">
        <v>238</v>
      </c>
      <c r="V3" t="s">
        <v>111</v>
      </c>
      <c r="W3" t="s">
        <v>112</v>
      </c>
      <c r="X3" t="s">
        <v>111</v>
      </c>
      <c r="AA3" t="s">
        <v>111</v>
      </c>
      <c r="AG3">
        <v>3</v>
      </c>
      <c r="AH3">
        <v>-74101472814</v>
      </c>
      <c r="AI3">
        <v>472806662300007</v>
      </c>
      <c r="AL3" s="5">
        <v>45745</v>
      </c>
      <c r="AM3" s="5">
        <v>45747</v>
      </c>
      <c r="AN3" s="5">
        <v>45747.392592592594</v>
      </c>
      <c r="AO3" s="5">
        <v>45748</v>
      </c>
      <c r="AP3" s="93"/>
      <c r="AQ3" s="5">
        <v>45745</v>
      </c>
      <c r="AR3" s="5" t="s">
        <v>113</v>
      </c>
      <c r="AS3" s="5" t="s">
        <v>113</v>
      </c>
      <c r="AT3" s="5" t="s">
        <v>113</v>
      </c>
      <c r="AU3" s="5" t="s">
        <v>113</v>
      </c>
      <c r="AV3" s="5" t="s">
        <v>113</v>
      </c>
      <c r="AW3" s="5">
        <v>45761.999988425923</v>
      </c>
      <c r="AX3">
        <v>10</v>
      </c>
      <c r="AZ3" s="5" t="s">
        <v>113</v>
      </c>
      <c r="BA3" s="5">
        <v>45748</v>
      </c>
      <c r="BB3" s="5" t="s">
        <v>113</v>
      </c>
      <c r="BC3">
        <v>1</v>
      </c>
      <c r="BD3">
        <v>0</v>
      </c>
      <c r="BE3" t="s">
        <v>114</v>
      </c>
      <c r="BF3" t="s">
        <v>10</v>
      </c>
      <c r="BG3">
        <v>45749</v>
      </c>
      <c r="BH3">
        <v>2</v>
      </c>
      <c r="BI3">
        <v>0</v>
      </c>
      <c r="BL3" t="s">
        <v>239</v>
      </c>
      <c r="BM3" t="s">
        <v>239</v>
      </c>
      <c r="BN3" t="s">
        <v>123</v>
      </c>
      <c r="BO3" t="s">
        <v>154</v>
      </c>
      <c r="BP3" t="s">
        <v>115</v>
      </c>
      <c r="BQ3" t="s">
        <v>240</v>
      </c>
      <c r="BR3" t="s">
        <v>241</v>
      </c>
      <c r="BS3">
        <v>830115282</v>
      </c>
      <c r="BU3" t="s">
        <v>242</v>
      </c>
      <c r="BW3">
        <v>3208248779</v>
      </c>
      <c r="BX3" t="s">
        <v>243</v>
      </c>
      <c r="BY3" t="s">
        <v>244</v>
      </c>
      <c r="BZ3" t="s">
        <v>245</v>
      </c>
      <c r="CA3" t="s">
        <v>246</v>
      </c>
      <c r="CB3">
        <v>2</v>
      </c>
      <c r="CC3" t="s">
        <v>111</v>
      </c>
      <c r="CD3" t="s">
        <v>112</v>
      </c>
      <c r="CG3">
        <v>1</v>
      </c>
      <c r="CH3" t="s">
        <v>116</v>
      </c>
      <c r="CI3" t="s">
        <v>125</v>
      </c>
      <c r="CK3" t="s">
        <v>126</v>
      </c>
      <c r="CM3" t="s">
        <v>247</v>
      </c>
      <c r="CO3" t="s">
        <v>152</v>
      </c>
      <c r="CP3" t="s">
        <v>152</v>
      </c>
    </row>
    <row r="4" spans="1:102">
      <c r="A4">
        <v>1177942025</v>
      </c>
      <c r="B4" t="s">
        <v>99</v>
      </c>
      <c r="C4" t="s">
        <v>100</v>
      </c>
      <c r="D4" t="s">
        <v>101</v>
      </c>
      <c r="E4" t="s">
        <v>248</v>
      </c>
      <c r="F4" t="s">
        <v>249</v>
      </c>
      <c r="H4" t="s">
        <v>104</v>
      </c>
      <c r="I4" t="s">
        <v>250</v>
      </c>
      <c r="J4" t="s">
        <v>251</v>
      </c>
      <c r="K4" t="s">
        <v>252</v>
      </c>
      <c r="L4" t="s">
        <v>107</v>
      </c>
      <c r="N4" t="s">
        <v>121</v>
      </c>
      <c r="O4" t="s">
        <v>108</v>
      </c>
      <c r="P4" t="s">
        <v>149</v>
      </c>
      <c r="Q4" t="s">
        <v>253</v>
      </c>
      <c r="R4" t="s">
        <v>253</v>
      </c>
      <c r="S4" t="s">
        <v>254</v>
      </c>
      <c r="T4" t="s">
        <v>110</v>
      </c>
      <c r="V4" t="s">
        <v>111</v>
      </c>
      <c r="W4" t="s">
        <v>112</v>
      </c>
      <c r="X4" t="s">
        <v>111</v>
      </c>
      <c r="AA4" t="s">
        <v>111</v>
      </c>
      <c r="AG4">
        <v>3</v>
      </c>
      <c r="AH4">
        <v>-7412043884396550</v>
      </c>
      <c r="AI4">
        <v>4.70049318627104E+16</v>
      </c>
      <c r="AL4" s="5">
        <v>45727</v>
      </c>
      <c r="AM4" s="5">
        <v>45728</v>
      </c>
      <c r="AN4" s="5">
        <v>45728.603692129633</v>
      </c>
      <c r="AO4" s="5">
        <v>45729</v>
      </c>
      <c r="AP4" s="93"/>
      <c r="AQ4" s="5">
        <v>45727</v>
      </c>
      <c r="AR4" s="5" t="s">
        <v>113</v>
      </c>
      <c r="AS4" s="5" t="s">
        <v>113</v>
      </c>
      <c r="AT4" s="5" t="s">
        <v>113</v>
      </c>
      <c r="AU4" s="5" t="s">
        <v>113</v>
      </c>
      <c r="AV4" s="5" t="s">
        <v>113</v>
      </c>
      <c r="AW4" s="5">
        <v>45743.999988425923</v>
      </c>
      <c r="AX4">
        <v>2</v>
      </c>
      <c r="AY4">
        <v>20252050037371</v>
      </c>
      <c r="AZ4" s="5">
        <v>45733</v>
      </c>
      <c r="BA4" s="5">
        <v>45741.411874999998</v>
      </c>
      <c r="BB4" s="5">
        <v>45741.411874999998</v>
      </c>
      <c r="BC4">
        <v>8</v>
      </c>
      <c r="BD4">
        <v>0</v>
      </c>
      <c r="BE4" t="s">
        <v>114</v>
      </c>
      <c r="BF4" t="s">
        <v>10</v>
      </c>
      <c r="BG4">
        <v>45730</v>
      </c>
      <c r="BH4">
        <v>2</v>
      </c>
      <c r="BI4">
        <v>7</v>
      </c>
      <c r="BJ4" t="s">
        <v>255</v>
      </c>
      <c r="BK4" t="s">
        <v>255</v>
      </c>
      <c r="BL4" t="s">
        <v>122</v>
      </c>
      <c r="BM4" t="s">
        <v>122</v>
      </c>
      <c r="BN4" t="s">
        <v>123</v>
      </c>
      <c r="BO4" t="s">
        <v>256</v>
      </c>
      <c r="BP4" t="s">
        <v>115</v>
      </c>
      <c r="BQ4" t="s">
        <v>124</v>
      </c>
      <c r="BR4" t="s">
        <v>257</v>
      </c>
      <c r="BS4">
        <v>1000833809</v>
      </c>
      <c r="BT4" t="s">
        <v>258</v>
      </c>
      <c r="BU4" t="s">
        <v>259</v>
      </c>
      <c r="BV4">
        <v>3144902023</v>
      </c>
      <c r="BW4">
        <v>3144902023</v>
      </c>
      <c r="BX4" t="s">
        <v>260</v>
      </c>
      <c r="BY4" t="s">
        <v>261</v>
      </c>
      <c r="BZ4" t="s">
        <v>262</v>
      </c>
      <c r="CA4" t="s">
        <v>263</v>
      </c>
      <c r="CB4">
        <v>3</v>
      </c>
      <c r="CC4" t="s">
        <v>111</v>
      </c>
      <c r="CD4" t="s">
        <v>112</v>
      </c>
      <c r="CG4">
        <v>2</v>
      </c>
      <c r="CH4" t="s">
        <v>264</v>
      </c>
      <c r="CI4" t="s">
        <v>125</v>
      </c>
      <c r="CK4" t="s">
        <v>126</v>
      </c>
      <c r="CL4" t="s">
        <v>117</v>
      </c>
      <c r="CN4" t="s">
        <v>265</v>
      </c>
      <c r="CO4" t="s">
        <v>119</v>
      </c>
      <c r="CP4" t="s">
        <v>120</v>
      </c>
    </row>
  </sheetData>
  <phoneticPr fontId="2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O43"/>
  <sheetViews>
    <sheetView showGridLines="0" topLeftCell="A9" zoomScale="80" zoomScaleNormal="80" workbookViewId="0"/>
  </sheetViews>
  <sheetFormatPr baseColWidth="10" defaultColWidth="0" defaultRowHeight="14.45" customHeight="1" zeroHeight="1"/>
  <cols>
    <col min="1" max="1" width="2.42578125" customWidth="1"/>
    <col min="2" max="2" width="4.42578125" customWidth="1"/>
    <col min="3" max="3" width="30.5703125" customWidth="1"/>
    <col min="4" max="4" width="30.140625" customWidth="1"/>
    <col min="5" max="5" width="2" customWidth="1"/>
    <col min="6" max="6" width="30.140625" customWidth="1"/>
    <col min="7" max="7" width="30.5703125" customWidth="1"/>
    <col min="8" max="8" width="3.5703125" customWidth="1"/>
    <col min="9" max="11" width="11.5703125" customWidth="1"/>
    <col min="12" max="15" width="11.42578125" customWidth="1"/>
    <col min="16" max="16384" width="11.42578125" hidden="1"/>
  </cols>
  <sheetData>
    <row r="1" spans="3:4" ht="15"/>
    <row r="2" spans="3:4" ht="15"/>
    <row r="3" spans="3:4" ht="15"/>
    <row r="4" spans="3:4" ht="15"/>
    <row r="5" spans="3:4" ht="15"/>
    <row r="6" spans="3:4" ht="15"/>
    <row r="7" spans="3:4" ht="15"/>
    <row r="8" spans="3:4" ht="15"/>
    <row r="9" spans="3:4" ht="15"/>
    <row r="10" spans="3:4" ht="15"/>
    <row r="11" spans="3:4" ht="15"/>
    <row r="12" spans="3:4" ht="15"/>
    <row r="13" spans="3:4" ht="15"/>
    <row r="14" spans="3:4" ht="15"/>
    <row r="15" spans="3:4" ht="15" customHeight="1">
      <c r="C15" s="98" t="s">
        <v>132</v>
      </c>
      <c r="D15" s="98"/>
    </row>
    <row r="16" spans="3:4" ht="15" customHeight="1">
      <c r="C16" s="98"/>
      <c r="D16" s="98"/>
    </row>
    <row r="17" spans="3:9" ht="28.5" customHeight="1">
      <c r="C17" s="2"/>
    </row>
    <row r="18" spans="3:9" ht="15" customHeight="1">
      <c r="C18" s="102" t="s">
        <v>270</v>
      </c>
      <c r="D18" s="102"/>
      <c r="E18" s="70"/>
      <c r="F18" s="103" t="s">
        <v>269</v>
      </c>
      <c r="G18" s="103"/>
    </row>
    <row r="19" spans="3:9" ht="30.75" customHeight="1">
      <c r="C19" s="102"/>
      <c r="D19" s="102"/>
      <c r="E19" s="70"/>
      <c r="F19" s="103"/>
      <c r="G19" s="103"/>
    </row>
    <row r="20" spans="3:9" ht="30.75" customHeight="1">
      <c r="C20" s="102"/>
      <c r="D20" s="102"/>
      <c r="E20" s="70"/>
      <c r="F20" s="103"/>
      <c r="G20" s="103"/>
    </row>
    <row r="21" spans="3:9" ht="16.5">
      <c r="C21" s="102"/>
      <c r="D21" s="102"/>
      <c r="E21" s="70"/>
      <c r="F21" s="103"/>
      <c r="G21" s="103"/>
    </row>
    <row r="22" spans="3:9" ht="16.5">
      <c r="C22" s="102"/>
      <c r="D22" s="102"/>
      <c r="E22" s="70"/>
      <c r="F22" s="103"/>
      <c r="G22" s="103"/>
    </row>
    <row r="23" spans="3:9" ht="16.5">
      <c r="C23" s="102"/>
      <c r="D23" s="102"/>
      <c r="E23" s="70"/>
      <c r="F23" s="103"/>
      <c r="G23" s="103"/>
    </row>
    <row r="24" spans="3:9" ht="16.5">
      <c r="C24" s="72"/>
      <c r="D24" s="72"/>
      <c r="E24" s="70"/>
      <c r="F24" s="103"/>
      <c r="G24" s="103"/>
    </row>
    <row r="25" spans="3:9" ht="16.5">
      <c r="C25" s="72"/>
      <c r="D25" s="72"/>
      <c r="E25" s="70"/>
      <c r="F25" s="103"/>
      <c r="G25" s="103"/>
    </row>
    <row r="26" spans="3:9" ht="16.5">
      <c r="C26" s="72"/>
      <c r="D26" s="72"/>
      <c r="E26" s="70"/>
      <c r="F26" s="103"/>
      <c r="G26" s="103"/>
    </row>
    <row r="27" spans="3:9" ht="16.5">
      <c r="C27" s="72"/>
      <c r="D27" s="72"/>
      <c r="E27" s="70"/>
      <c r="F27" s="103"/>
      <c r="G27" s="103"/>
    </row>
    <row r="28" spans="3:9" ht="16.5">
      <c r="C28" s="72"/>
      <c r="D28" s="72"/>
      <c r="E28" s="70"/>
      <c r="F28" s="103"/>
      <c r="G28" s="103"/>
    </row>
    <row r="29" spans="3:9" ht="16.5">
      <c r="C29" s="72"/>
      <c r="D29" s="72"/>
      <c r="E29" s="70"/>
      <c r="F29" s="104"/>
      <c r="G29" s="104"/>
    </row>
    <row r="30" spans="3:9" ht="57.75" customHeight="1">
      <c r="C30" s="89" t="s">
        <v>133</v>
      </c>
      <c r="D30" s="89" t="s">
        <v>134</v>
      </c>
      <c r="E30" s="100" t="s">
        <v>135</v>
      </c>
      <c r="F30" s="100"/>
      <c r="G30" s="89" t="s">
        <v>136</v>
      </c>
    </row>
    <row r="31" spans="3:9" ht="42" customHeight="1">
      <c r="C31" s="20">
        <v>2</v>
      </c>
      <c r="D31" s="20">
        <v>0</v>
      </c>
      <c r="E31" s="99">
        <v>2</v>
      </c>
      <c r="F31" s="99"/>
      <c r="G31" s="20">
        <v>0</v>
      </c>
    </row>
    <row r="32" spans="3:9" ht="30.75" customHeight="1">
      <c r="C32" s="97" t="s">
        <v>209</v>
      </c>
      <c r="D32" s="97"/>
      <c r="E32" s="97"/>
      <c r="F32" s="97"/>
      <c r="G32" s="97"/>
      <c r="I32" s="1"/>
    </row>
    <row r="33" spans="3:7" ht="27" customHeight="1">
      <c r="C33" s="101"/>
      <c r="D33" s="101"/>
      <c r="E33" s="101"/>
      <c r="F33" s="101"/>
      <c r="G33" s="101"/>
    </row>
    <row r="34" spans="3:7" ht="15" hidden="1"/>
    <row r="35" spans="3:7" ht="15" hidden="1"/>
    <row r="36" spans="3:7" ht="15" hidden="1"/>
    <row r="42" spans="3:7" ht="15" hidden="1"/>
    <row r="43" spans="3:7" ht="31.35" hidden="1" customHeight="1"/>
  </sheetData>
  <mergeCells count="7">
    <mergeCell ref="C32:G32"/>
    <mergeCell ref="C15:D16"/>
    <mergeCell ref="E31:F31"/>
    <mergeCell ref="E30:F30"/>
    <mergeCell ref="C33:G33"/>
    <mergeCell ref="C18:D23"/>
    <mergeCell ref="F18:G2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L49"/>
  <sheetViews>
    <sheetView showGridLines="0" topLeftCell="C9" zoomScale="70" zoomScaleNormal="70" workbookViewId="0">
      <selection activeCell="L22" sqref="L22"/>
    </sheetView>
  </sheetViews>
  <sheetFormatPr baseColWidth="10" defaultColWidth="11.42578125" defaultRowHeight="14.45" customHeight="1" zeroHeight="1"/>
  <cols>
    <col min="1" max="1" width="2.42578125" customWidth="1"/>
    <col min="2" max="2" width="4.42578125" customWidth="1"/>
    <col min="3" max="3" width="20" customWidth="1"/>
    <col min="4" max="7" width="26" customWidth="1"/>
    <col min="8" max="11" width="11.85546875" customWidth="1"/>
    <col min="12" max="12" width="79.5703125" customWidth="1"/>
    <col min="13" max="13" width="11.42578125" customWidth="1"/>
  </cols>
  <sheetData>
    <row r="1" spans="3:3" ht="14.45" customHeight="1"/>
    <row r="2" spans="3:3" ht="14.45" customHeight="1"/>
    <row r="3" spans="3:3" ht="14.45" customHeight="1"/>
    <row r="4" spans="3:3" ht="14.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45" customHeight="1"/>
    <row r="14" spans="3:3" ht="14.45" customHeight="1"/>
    <row r="15" spans="3:3" ht="14.45" customHeight="1"/>
    <row r="16" spans="3:3" ht="35.25">
      <c r="C16" s="17" t="s">
        <v>137</v>
      </c>
    </row>
    <row r="17" spans="3:12" ht="14.45" customHeight="1"/>
    <row r="18" spans="3:12" ht="15">
      <c r="C18" s="107" t="s">
        <v>223</v>
      </c>
      <c r="D18" s="108"/>
      <c r="E18" s="108"/>
      <c r="F18" s="108"/>
      <c r="G18" s="108"/>
      <c r="H18" s="108"/>
      <c r="I18" s="108"/>
      <c r="J18" s="108"/>
      <c r="K18" s="108"/>
      <c r="L18" s="108"/>
    </row>
    <row r="19" spans="3:12" ht="56.25" customHeight="1">
      <c r="C19" s="108"/>
      <c r="D19" s="108"/>
      <c r="E19" s="108"/>
      <c r="F19" s="108"/>
      <c r="G19" s="108"/>
      <c r="H19" s="108"/>
      <c r="I19" s="108"/>
      <c r="J19" s="108"/>
      <c r="K19" s="108"/>
      <c r="L19" s="108"/>
    </row>
    <row r="20" spans="3:12" ht="44.25" customHeight="1">
      <c r="C20" s="107" t="s">
        <v>272</v>
      </c>
      <c r="D20" s="107"/>
      <c r="E20" s="107"/>
      <c r="F20" s="107"/>
      <c r="G20" s="107"/>
      <c r="H20" s="107"/>
      <c r="I20" s="107"/>
      <c r="J20" s="107"/>
      <c r="K20" s="107"/>
      <c r="L20" s="107"/>
    </row>
    <row r="21" spans="3:12" ht="100.5" customHeight="1">
      <c r="C21" s="48" t="s">
        <v>196</v>
      </c>
      <c r="D21" s="49" t="s">
        <v>197</v>
      </c>
      <c r="E21" s="49" t="s">
        <v>198</v>
      </c>
      <c r="F21" s="49" t="s">
        <v>199</v>
      </c>
      <c r="G21" s="50" t="s">
        <v>189</v>
      </c>
      <c r="H21" s="109" t="s">
        <v>200</v>
      </c>
      <c r="I21" s="109"/>
      <c r="J21" s="109" t="s">
        <v>201</v>
      </c>
      <c r="K21" s="109"/>
      <c r="L21" s="51" t="s">
        <v>191</v>
      </c>
    </row>
    <row r="22" spans="3:12" ht="67.5" customHeight="1">
      <c r="C22" s="73">
        <f>+'base Solicitudes de Información'!B20</f>
        <v>1544662025</v>
      </c>
      <c r="D22" s="71">
        <f>+'plantilla formula'!E5</f>
        <v>45745</v>
      </c>
      <c r="E22" s="71">
        <f>+'plantilla formula'!P5</f>
        <v>45761</v>
      </c>
      <c r="F22" s="71">
        <f>+'plantilla formula'!H5</f>
        <v>45747.392592592594</v>
      </c>
      <c r="G22" s="71">
        <f>+'plantilla formula'!N5</f>
        <v>45748</v>
      </c>
      <c r="H22" s="110">
        <f>+'plantilla formula'!Q5</f>
        <v>2</v>
      </c>
      <c r="I22" s="111"/>
      <c r="J22" s="110" t="str">
        <f>+'plantilla formula'!G17</f>
        <v>PENDIENTE</v>
      </c>
      <c r="K22" s="111"/>
      <c r="L22" s="62" t="str">
        <f>+'datos adicionales'!D14</f>
        <v>Se asignó a la entidad con el radicado Orfeo Dadep No. 20254000079302 . Se respondió en términos</v>
      </c>
    </row>
    <row r="23" spans="3:12" ht="67.5" customHeight="1">
      <c r="C23" s="73">
        <f>+'base Solicitudes de Información'!B21</f>
        <v>1177942025</v>
      </c>
      <c r="D23" s="71">
        <f>+'plantilla formula'!E6</f>
        <v>45727</v>
      </c>
      <c r="E23" s="71">
        <f>+'plantilla formula'!P6</f>
        <v>45742</v>
      </c>
      <c r="F23" s="71">
        <f>+'plantilla formula'!H6</f>
        <v>45728.603692129633</v>
      </c>
      <c r="G23" s="71">
        <f>+'plantilla formula'!N6</f>
        <v>45741.411874999998</v>
      </c>
      <c r="H23" s="110">
        <f>+'plantilla formula'!Q6</f>
        <v>10</v>
      </c>
      <c r="I23" s="111"/>
      <c r="J23" s="110" t="str">
        <f>+'plantilla formula'!G18</f>
        <v>GESTIONADO</v>
      </c>
      <c r="K23" s="111"/>
      <c r="L23" s="62" t="str">
        <f>+'datos adicionales'!D15</f>
        <v>Se da respuesta definitiva al peticionario mediante radicado 20252050037371 . Se respondió en términos</v>
      </c>
    </row>
    <row r="24" spans="3:12" ht="51" customHeight="1">
      <c r="C24" s="80"/>
      <c r="D24" s="64"/>
      <c r="E24" s="64"/>
      <c r="F24" s="64"/>
      <c r="G24" s="64"/>
      <c r="H24" s="81"/>
      <c r="I24" s="81"/>
      <c r="J24" s="81"/>
      <c r="K24" s="81"/>
      <c r="L24" s="67"/>
    </row>
    <row r="25" spans="3:12" ht="23.25" customHeight="1">
      <c r="C25" s="63"/>
      <c r="D25" s="64"/>
      <c r="E25" s="64"/>
      <c r="F25" s="64"/>
      <c r="G25" s="64"/>
      <c r="H25" s="65"/>
      <c r="I25" s="66"/>
      <c r="J25" s="63"/>
      <c r="K25" s="63"/>
      <c r="L25" s="67"/>
    </row>
    <row r="26" spans="3:12" ht="35.1" customHeight="1">
      <c r="C26" s="106" t="s">
        <v>138</v>
      </c>
      <c r="D26" s="106"/>
      <c r="E26" s="19"/>
      <c r="F26" s="19"/>
      <c r="G26" s="19"/>
      <c r="H26" s="19"/>
      <c r="I26" s="19"/>
      <c r="J26" s="19"/>
      <c r="K26" s="19"/>
      <c r="L26" s="19"/>
    </row>
    <row r="27" spans="3:12" s="6" customFormat="1" ht="92.25" customHeight="1">
      <c r="C27" s="112" t="s">
        <v>192</v>
      </c>
      <c r="D27" s="112"/>
      <c r="E27" s="112"/>
      <c r="F27" s="112"/>
      <c r="G27" s="112"/>
      <c r="H27" s="112"/>
      <c r="I27" s="112"/>
      <c r="J27" s="112"/>
      <c r="K27" s="112"/>
      <c r="L27" s="112"/>
    </row>
    <row r="28" spans="3:12" s="6" customFormat="1" ht="92.25" customHeight="1">
      <c r="C28" s="112"/>
      <c r="D28" s="112"/>
      <c r="E28" s="112"/>
      <c r="F28" s="112"/>
      <c r="G28" s="112"/>
      <c r="H28" s="112"/>
      <c r="I28" s="112"/>
      <c r="J28" s="112"/>
      <c r="K28" s="112"/>
      <c r="L28" s="112"/>
    </row>
    <row r="29" spans="3:12" s="6" customFormat="1" ht="92.25" customHeight="1">
      <c r="C29" s="82"/>
      <c r="D29" s="82"/>
      <c r="E29" s="82"/>
      <c r="F29" s="82"/>
      <c r="G29" s="82"/>
      <c r="H29" s="82"/>
      <c r="I29" s="82"/>
      <c r="J29" s="82"/>
      <c r="K29" s="82"/>
      <c r="L29" s="82"/>
    </row>
    <row r="30" spans="3:12" s="6" customFormat="1" ht="92.25" customHeight="1">
      <c r="C30" s="105" t="s">
        <v>193</v>
      </c>
      <c r="D30" s="105"/>
      <c r="E30" s="105"/>
      <c r="F30" s="105"/>
      <c r="G30" s="105"/>
      <c r="H30" s="105"/>
      <c r="I30" s="105"/>
      <c r="J30" s="105"/>
      <c r="K30" s="105"/>
      <c r="L30" s="105"/>
    </row>
    <row r="31" spans="3:12" ht="15">
      <c r="L31" s="33" t="s">
        <v>224</v>
      </c>
    </row>
    <row r="32" spans="3:12" ht="15"/>
    <row r="33" ht="15" hidden="1"/>
    <row r="34" ht="14.45"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4.45" customHeight="1"/>
    <row r="47" ht="14.45" customHeight="1"/>
    <row r="48" ht="14.45" customHeight="1"/>
    <row r="49" ht="14.45" customHeight="1"/>
  </sheetData>
  <mergeCells count="11">
    <mergeCell ref="C30:L30"/>
    <mergeCell ref="C26:D26"/>
    <mergeCell ref="C18:L19"/>
    <mergeCell ref="C20:L20"/>
    <mergeCell ref="H21:I21"/>
    <mergeCell ref="J21:K21"/>
    <mergeCell ref="H22:I22"/>
    <mergeCell ref="J22:K22"/>
    <mergeCell ref="C27:L28"/>
    <mergeCell ref="H23:I23"/>
    <mergeCell ref="J23:K23"/>
  </mergeCells>
  <phoneticPr fontId="27"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80" zoomScaleNormal="80" workbookViewId="0">
      <pane xSplit="2" ySplit="4" topLeftCell="E5" activePane="bottomRight" state="frozen"/>
      <selection activeCell="C1" sqref="C1"/>
      <selection pane="topRight" activeCell="E1" sqref="E1"/>
      <selection pane="bottomLeft" activeCell="C5" sqref="C5"/>
      <selection pane="bottomRight" activeCell="D5" sqref="D5"/>
    </sheetView>
  </sheetViews>
  <sheetFormatPr baseColWidth="10" defaultColWidth="11.42578125" defaultRowHeight="15"/>
  <cols>
    <col min="1" max="2" width="2.140625" style="12" customWidth="1"/>
    <col min="3" max="3" width="4.42578125" style="31" customWidth="1"/>
    <col min="4" max="4" width="19.42578125" style="12" customWidth="1"/>
    <col min="5" max="5" width="22.5703125" style="12" bestFit="1" customWidth="1"/>
    <col min="6" max="6" width="14" style="12" customWidth="1"/>
    <col min="7" max="7" width="16.85546875" style="12" customWidth="1"/>
    <col min="8" max="8" width="15" style="12" customWidth="1"/>
    <col min="9" max="9" width="20.7109375" style="23" customWidth="1"/>
    <col min="10" max="10" width="14.140625" style="12" bestFit="1" customWidth="1"/>
    <col min="11" max="11" width="22.7109375" style="12" customWidth="1"/>
    <col min="12" max="12" width="26.42578125" style="12" customWidth="1"/>
    <col min="13" max="13" width="33.85546875" style="12" bestFit="1" customWidth="1"/>
    <col min="14" max="14" width="27.140625" style="30" bestFit="1" customWidth="1"/>
    <col min="15" max="18" width="11.42578125" style="12"/>
    <col min="19" max="19" width="11.42578125" style="12" customWidth="1"/>
    <col min="20" max="21" width="14.85546875" style="12" customWidth="1"/>
    <col min="22" max="22" width="5.42578125" style="12" customWidth="1"/>
    <col min="23" max="24" width="10.85546875" style="12" customWidth="1"/>
    <col min="25" max="25" width="14.42578125" style="12" customWidth="1"/>
    <col min="26" max="16384" width="11.42578125" style="12"/>
  </cols>
  <sheetData>
    <row r="1" spans="1:28" ht="31.5">
      <c r="E1" s="86" t="str">
        <f>+Portada!P1</f>
        <v>Marzo 2025</v>
      </c>
      <c r="K1" s="79" t="str">
        <f>+Portada!$P$1</f>
        <v>Marzo 2025</v>
      </c>
      <c r="T1" s="22" t="s">
        <v>186</v>
      </c>
      <c r="U1" s="23">
        <f ca="1">TODAY()</f>
        <v>45763</v>
      </c>
    </row>
    <row r="2" spans="1:28" ht="15.75" thickBot="1">
      <c r="T2" s="24"/>
      <c r="U2" s="25"/>
      <c r="Y2" s="28"/>
    </row>
    <row r="3" spans="1:28" s="13" customFormat="1" ht="61.5">
      <c r="B3" s="78" t="s">
        <v>187</v>
      </c>
      <c r="C3" s="32"/>
      <c r="I3" s="34"/>
      <c r="N3" s="35"/>
      <c r="Q3" s="113" t="s">
        <v>188</v>
      </c>
      <c r="R3" s="114"/>
      <c r="S3" s="114"/>
      <c r="T3" s="115"/>
      <c r="W3" s="22"/>
      <c r="X3" s="23"/>
      <c r="Y3" s="12"/>
      <c r="Z3" s="12"/>
      <c r="AA3" s="12"/>
      <c r="AB3" s="12"/>
    </row>
    <row r="4" spans="1:28" ht="48">
      <c r="D4" s="12" t="s">
        <v>0</v>
      </c>
      <c r="E4" s="12" t="s">
        <v>37</v>
      </c>
      <c r="F4" s="12" t="s">
        <v>52</v>
      </c>
      <c r="G4" s="12" t="s">
        <v>93</v>
      </c>
      <c r="H4" s="12" t="s">
        <v>39</v>
      </c>
      <c r="I4" s="23" t="s">
        <v>53</v>
      </c>
      <c r="J4" s="12" t="s">
        <v>54</v>
      </c>
      <c r="K4" s="36" t="s">
        <v>194</v>
      </c>
      <c r="L4" s="36" t="s">
        <v>227</v>
      </c>
      <c r="M4" s="36" t="s">
        <v>39</v>
      </c>
      <c r="N4" s="37" t="s">
        <v>53</v>
      </c>
      <c r="O4" s="36" t="s">
        <v>202</v>
      </c>
      <c r="P4" s="36" t="s">
        <v>195</v>
      </c>
      <c r="Q4" s="36" t="s">
        <v>190</v>
      </c>
      <c r="R4" s="38"/>
      <c r="W4" s="26"/>
      <c r="X4" s="27"/>
      <c r="Y4" s="29" t="s">
        <v>217</v>
      </c>
    </row>
    <row r="5" spans="1:28">
      <c r="C5" s="31">
        <v>1</v>
      </c>
      <c r="D5" s="12">
        <v>1544662025</v>
      </c>
      <c r="E5" s="23">
        <v>45745</v>
      </c>
      <c r="F5" s="23">
        <v>45748</v>
      </c>
      <c r="G5" s="12" t="s">
        <v>152</v>
      </c>
      <c r="H5" s="23">
        <v>45747.392592592594</v>
      </c>
      <c r="I5" s="12" t="s">
        <v>267</v>
      </c>
      <c r="J5" s="12">
        <v>1</v>
      </c>
      <c r="K5" s="39">
        <f>+J5</f>
        <v>1</v>
      </c>
      <c r="L5" s="40">
        <f>NETWORKDAYS.INTL(H5,F5,1,$Y$5:$Y$23)</f>
        <v>2</v>
      </c>
      <c r="M5" s="41">
        <f>+H5</f>
        <v>45747.392592592594</v>
      </c>
      <c r="N5" s="42">
        <v>45748</v>
      </c>
      <c r="O5" s="43">
        <v>10</v>
      </c>
      <c r="P5" s="59">
        <f t="shared" ref="P5:P6" si="0">WORKDAY(M5,O5,Y$5:Y$23)</f>
        <v>45761</v>
      </c>
      <c r="Q5" s="85">
        <f>NETWORKDAYS.INTL(H5,N5,1,Y5:Y23)</f>
        <v>2</v>
      </c>
      <c r="R5" s="15"/>
      <c r="Y5" s="61">
        <v>45292</v>
      </c>
    </row>
    <row r="6" spans="1:28">
      <c r="C6" s="31">
        <v>2</v>
      </c>
      <c r="D6" s="12">
        <v>1177942025</v>
      </c>
      <c r="E6" s="23">
        <v>45727</v>
      </c>
      <c r="F6" s="23">
        <v>45741.411874999998</v>
      </c>
      <c r="G6" s="12" t="s">
        <v>120</v>
      </c>
      <c r="H6" s="23">
        <v>45728.603692129633</v>
      </c>
      <c r="I6" s="90">
        <v>45741.411874999998</v>
      </c>
      <c r="J6" s="12">
        <v>8</v>
      </c>
      <c r="K6" s="39">
        <f t="shared" ref="K6:K7" si="1">+J6</f>
        <v>8</v>
      </c>
      <c r="L6" s="40">
        <f>NETWORKDAYS.INTL(H6,F6,1,$Y$5:$Y$23)</f>
        <v>10</v>
      </c>
      <c r="M6" s="41">
        <f t="shared" ref="M6" si="2">+H6</f>
        <v>45728.603692129633</v>
      </c>
      <c r="N6" s="42">
        <f>+I6</f>
        <v>45741.411874999998</v>
      </c>
      <c r="O6" s="43">
        <v>10</v>
      </c>
      <c r="P6" s="59">
        <f t="shared" si="0"/>
        <v>45742</v>
      </c>
      <c r="Q6" s="85">
        <f>NETWORKDAYS.INTL(H6,N6,1,Y6:Y24)</f>
        <v>10</v>
      </c>
      <c r="R6" s="14"/>
      <c r="Y6" s="61">
        <v>45299</v>
      </c>
    </row>
    <row r="7" spans="1:28">
      <c r="C7" s="31">
        <v>3</v>
      </c>
      <c r="D7"/>
      <c r="E7"/>
      <c r="F7"/>
      <c r="G7"/>
      <c r="H7"/>
      <c r="I7"/>
      <c r="J7"/>
      <c r="K7" s="39">
        <f t="shared" si="1"/>
        <v>0</v>
      </c>
      <c r="L7" s="40">
        <f t="shared" ref="L7" si="3">NETWORKDAYS.INTL(H7,F7,1,$Y$5:$Y$23)</f>
        <v>0</v>
      </c>
      <c r="M7" s="41"/>
      <c r="N7" s="42"/>
      <c r="O7" s="43"/>
      <c r="P7" s="59"/>
      <c r="Q7" s="85"/>
      <c r="R7" s="15"/>
      <c r="Y7" s="61">
        <v>45376</v>
      </c>
    </row>
    <row r="8" spans="1:28">
      <c r="C8" s="31">
        <v>4</v>
      </c>
      <c r="D8"/>
      <c r="E8"/>
      <c r="F8"/>
      <c r="G8"/>
      <c r="H8"/>
      <c r="I8"/>
      <c r="J8"/>
      <c r="K8" s="39"/>
      <c r="L8" s="40"/>
      <c r="M8" s="41"/>
      <c r="N8" s="42"/>
      <c r="O8" s="43"/>
      <c r="P8" s="59"/>
      <c r="Q8" s="60"/>
      <c r="R8" s="15"/>
      <c r="Y8" s="61">
        <v>45379</v>
      </c>
    </row>
    <row r="9" spans="1:28" s="45" customFormat="1">
      <c r="C9" s="31">
        <v>5</v>
      </c>
      <c r="D9"/>
      <c r="E9"/>
      <c r="F9"/>
      <c r="G9"/>
      <c r="H9"/>
      <c r="I9"/>
      <c r="J9"/>
      <c r="K9" s="39"/>
      <c r="L9" s="40"/>
      <c r="M9" s="41"/>
      <c r="N9" s="42"/>
      <c r="O9" s="43"/>
      <c r="P9" s="59"/>
      <c r="Q9" s="60"/>
      <c r="R9" s="46"/>
      <c r="Y9" s="61">
        <v>45380</v>
      </c>
    </row>
    <row r="10" spans="1:28" s="45" customFormat="1">
      <c r="C10" s="31">
        <v>6</v>
      </c>
      <c r="D10"/>
      <c r="E10"/>
      <c r="F10"/>
      <c r="G10"/>
      <c r="H10"/>
      <c r="I10"/>
      <c r="J10"/>
      <c r="K10" s="39"/>
      <c r="L10" s="40"/>
      <c r="M10" s="41"/>
      <c r="N10" s="42"/>
      <c r="O10" s="43"/>
      <c r="P10" s="59"/>
      <c r="Q10" s="60"/>
      <c r="Y10" s="61">
        <v>45382</v>
      </c>
    </row>
    <row r="11" spans="1:28" s="45" customFormat="1">
      <c r="A11" s="12"/>
      <c r="B11" s="12"/>
      <c r="C11" s="31">
        <v>7</v>
      </c>
      <c r="D11"/>
      <c r="E11"/>
      <c r="F11"/>
      <c r="G11"/>
      <c r="H11"/>
      <c r="I11"/>
      <c r="J11"/>
      <c r="K11" s="39"/>
      <c r="L11" s="40"/>
      <c r="M11" s="41"/>
      <c r="N11" s="42"/>
      <c r="O11" s="43"/>
      <c r="P11" s="59"/>
      <c r="Q11" s="60"/>
      <c r="R11" s="12"/>
      <c r="S11" s="12"/>
      <c r="Y11" s="61">
        <v>45413</v>
      </c>
    </row>
    <row r="12" spans="1:28" s="45" customFormat="1">
      <c r="A12" s="12"/>
      <c r="B12" s="12"/>
      <c r="C12" s="31">
        <v>8</v>
      </c>
      <c r="D12"/>
      <c r="E12"/>
      <c r="F12"/>
      <c r="G12"/>
      <c r="H12"/>
      <c r="I12"/>
      <c r="J12"/>
      <c r="K12" s="39"/>
      <c r="L12" s="40"/>
      <c r="M12" s="41"/>
      <c r="N12" s="42"/>
      <c r="O12" s="43"/>
      <c r="P12" s="59"/>
      <c r="Q12" s="60"/>
      <c r="R12" s="12"/>
      <c r="S12" s="12"/>
      <c r="Y12" s="61">
        <v>45425</v>
      </c>
    </row>
    <row r="13" spans="1:28">
      <c r="C13" s="31">
        <v>9</v>
      </c>
      <c r="D13"/>
      <c r="E13"/>
      <c r="F13"/>
      <c r="G13"/>
      <c r="H13"/>
      <c r="I13"/>
      <c r="J13"/>
      <c r="K13" s="39"/>
      <c r="L13" s="40"/>
      <c r="M13" s="41"/>
      <c r="N13" s="42"/>
      <c r="O13" s="43"/>
      <c r="P13" s="59"/>
      <c r="Q13" s="60"/>
      <c r="Y13" s="61">
        <v>45446</v>
      </c>
    </row>
    <row r="14" spans="1:28">
      <c r="D14"/>
      <c r="E14"/>
      <c r="F14"/>
      <c r="G14"/>
      <c r="H14"/>
      <c r="I14"/>
      <c r="J14"/>
      <c r="K14" s="39"/>
      <c r="L14" s="40"/>
      <c r="M14" s="41"/>
      <c r="N14" s="42"/>
      <c r="O14" s="43"/>
      <c r="P14" s="59"/>
      <c r="Q14" s="44"/>
      <c r="Y14" s="61">
        <v>45453</v>
      </c>
    </row>
    <row r="15" spans="1:28">
      <c r="Y15" s="61">
        <v>45474</v>
      </c>
    </row>
    <row r="16" spans="1:28">
      <c r="D16" s="12" t="s">
        <v>0</v>
      </c>
      <c r="E16" s="12" t="s">
        <v>37</v>
      </c>
      <c r="F16" s="12" t="s">
        <v>52</v>
      </c>
      <c r="G16" s="12" t="s">
        <v>93</v>
      </c>
      <c r="H16" s="12" t="s">
        <v>39</v>
      </c>
      <c r="I16" s="23" t="s">
        <v>53</v>
      </c>
      <c r="J16" s="12" t="s">
        <v>54</v>
      </c>
      <c r="K16" s="56" t="s">
        <v>83</v>
      </c>
      <c r="L16" s="56" t="s">
        <v>82</v>
      </c>
      <c r="M16" s="12" t="s">
        <v>16</v>
      </c>
      <c r="N16" s="77" t="s">
        <v>210</v>
      </c>
      <c r="Y16" s="61">
        <v>45493</v>
      </c>
    </row>
    <row r="17" spans="2:25" ht="16.5">
      <c r="C17" s="31">
        <v>1</v>
      </c>
      <c r="D17" s="12">
        <v>1544662025</v>
      </c>
      <c r="E17" s="23">
        <v>45745</v>
      </c>
      <c r="F17" s="23">
        <v>45748</v>
      </c>
      <c r="G17" s="12" t="s">
        <v>152</v>
      </c>
      <c r="H17" s="23">
        <v>45747.392592592594</v>
      </c>
      <c r="I17" s="23" t="s">
        <v>231</v>
      </c>
      <c r="J17" s="12">
        <v>1</v>
      </c>
      <c r="K17" s="12" t="s">
        <v>229</v>
      </c>
      <c r="L17" s="12" t="s">
        <v>229</v>
      </c>
      <c r="M17" s="12" t="s">
        <v>268</v>
      </c>
      <c r="N17" s="12" t="s">
        <v>155</v>
      </c>
      <c r="O17" s="55"/>
      <c r="Y17" s="61">
        <v>45511</v>
      </c>
    </row>
    <row r="18" spans="2:25">
      <c r="C18" s="31">
        <v>2</v>
      </c>
      <c r="D18" s="12">
        <v>1177942025</v>
      </c>
      <c r="E18" s="23">
        <v>45727</v>
      </c>
      <c r="F18" s="23">
        <v>45741.411874999998</v>
      </c>
      <c r="G18" s="12" t="s">
        <v>120</v>
      </c>
      <c r="H18" s="23">
        <v>45728.603692129633</v>
      </c>
      <c r="I18" s="23">
        <v>45741.411874999998</v>
      </c>
      <c r="J18" s="12">
        <v>8</v>
      </c>
      <c r="K18" s="12" t="s">
        <v>229</v>
      </c>
      <c r="L18" s="12" t="s">
        <v>229</v>
      </c>
      <c r="M18" s="12" t="s">
        <v>253</v>
      </c>
      <c r="N18" s="12" t="s">
        <v>230</v>
      </c>
      <c r="O18" s="76"/>
      <c r="Y18" s="61">
        <v>45523</v>
      </c>
    </row>
    <row r="19" spans="2:25">
      <c r="C19" s="31">
        <v>3</v>
      </c>
      <c r="D19"/>
      <c r="E19"/>
      <c r="F19"/>
      <c r="G19"/>
      <c r="H19"/>
      <c r="I19"/>
      <c r="J19"/>
      <c r="K19"/>
      <c r="L19"/>
      <c r="M19"/>
      <c r="N19" s="12"/>
      <c r="Y19" s="61">
        <v>45579</v>
      </c>
    </row>
    <row r="20" spans="2:25">
      <c r="C20" s="31">
        <v>4</v>
      </c>
      <c r="D20"/>
      <c r="E20"/>
      <c r="F20"/>
      <c r="G20"/>
      <c r="H20"/>
      <c r="I20"/>
      <c r="J20"/>
      <c r="K20"/>
      <c r="L20"/>
      <c r="M20"/>
      <c r="N20" s="75"/>
      <c r="Y20" s="61">
        <v>45600</v>
      </c>
    </row>
    <row r="21" spans="2:25">
      <c r="B21" s="45"/>
      <c r="C21" s="31">
        <v>5</v>
      </c>
      <c r="D21"/>
      <c r="E21"/>
      <c r="F21"/>
      <c r="G21"/>
      <c r="H21"/>
      <c r="I21"/>
      <c r="J21"/>
      <c r="K21"/>
      <c r="L21"/>
      <c r="M21"/>
      <c r="N21" s="75"/>
      <c r="Y21" s="61">
        <v>45607</v>
      </c>
    </row>
    <row r="22" spans="2:25">
      <c r="B22" s="45"/>
      <c r="C22" s="31">
        <v>6</v>
      </c>
      <c r="D22"/>
      <c r="E22"/>
      <c r="F22"/>
      <c r="G22"/>
      <c r="H22"/>
      <c r="I22"/>
      <c r="J22"/>
      <c r="K22"/>
      <c r="L22"/>
      <c r="M22"/>
      <c r="Y22" s="61">
        <v>45634</v>
      </c>
    </row>
    <row r="23" spans="2:25">
      <c r="C23" s="31">
        <v>7</v>
      </c>
      <c r="D23"/>
      <c r="E23"/>
      <c r="F23"/>
      <c r="G23"/>
      <c r="H23"/>
      <c r="I23"/>
      <c r="J23"/>
      <c r="K23"/>
      <c r="L23"/>
      <c r="M23"/>
      <c r="Y23" s="61">
        <v>45651</v>
      </c>
    </row>
    <row r="24" spans="2:25">
      <c r="C24" s="31">
        <v>8</v>
      </c>
      <c r="D24"/>
      <c r="E24"/>
      <c r="F24"/>
      <c r="G24"/>
      <c r="H24"/>
      <c r="I24"/>
      <c r="J24"/>
      <c r="K24"/>
      <c r="L24"/>
      <c r="M24"/>
    </row>
    <row r="25" spans="2:25">
      <c r="C25" s="31">
        <v>9</v>
      </c>
      <c r="D25"/>
      <c r="E25"/>
      <c r="F25"/>
      <c r="G25"/>
      <c r="H25"/>
      <c r="I25"/>
      <c r="J25"/>
      <c r="K25"/>
      <c r="L25"/>
      <c r="M25"/>
    </row>
    <row r="26" spans="2:25">
      <c r="D26"/>
      <c r="E26"/>
      <c r="F26"/>
      <c r="G26"/>
      <c r="H26"/>
      <c r="I26"/>
      <c r="J26"/>
      <c r="K26"/>
      <c r="L26"/>
      <c r="M26"/>
    </row>
  </sheetData>
  <mergeCells count="1">
    <mergeCell ref="Q3:T3"/>
  </mergeCells>
  <phoneticPr fontId="27" type="noConversion"/>
  <conditionalFormatting sqref="Q5:Q14">
    <cfRule type="cellIs" dxfId="0" priority="1" operator="between">
      <formula>11</formula>
      <formula>30</formula>
    </cfRule>
  </conditionalFormatting>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1:G45"/>
  <sheetViews>
    <sheetView topLeftCell="A9" zoomScale="60" zoomScaleNormal="60" workbookViewId="0">
      <selection activeCell="D15" sqref="D15"/>
    </sheetView>
  </sheetViews>
  <sheetFormatPr baseColWidth="10" defaultColWidth="11.42578125" defaultRowHeight="15"/>
  <cols>
    <col min="1" max="1" width="34.5703125" style="47" bestFit="1" customWidth="1"/>
    <col min="2" max="2" width="39.42578125" style="47" bestFit="1" customWidth="1"/>
    <col min="3" max="3" width="74.5703125" style="47" bestFit="1" customWidth="1"/>
    <col min="4" max="4" width="61.140625" style="47" customWidth="1"/>
    <col min="5" max="5" width="11.42578125" style="52"/>
    <col min="6" max="6" width="89.7109375" style="52" customWidth="1"/>
    <col min="7" max="7" width="72.85546875" style="52" customWidth="1"/>
    <col min="8" max="16384" width="11.42578125" style="52"/>
  </cols>
  <sheetData>
    <row r="1" spans="1:7" ht="23.25">
      <c r="B1" s="92" t="s">
        <v>214</v>
      </c>
    </row>
    <row r="2" spans="1:7" ht="21">
      <c r="A2" s="68" t="s">
        <v>218</v>
      </c>
    </row>
    <row r="3" spans="1:7" ht="45">
      <c r="A3" s="53" t="s">
        <v>211</v>
      </c>
      <c r="B3" s="47" t="s">
        <v>213</v>
      </c>
      <c r="C3" s="52"/>
    </row>
    <row r="4" spans="1:7">
      <c r="A4" s="52" t="s">
        <v>253</v>
      </c>
      <c r="B4" s="47">
        <v>1</v>
      </c>
      <c r="C4" s="52"/>
    </row>
    <row r="5" spans="1:7">
      <c r="A5" s="52" t="s">
        <v>268</v>
      </c>
      <c r="B5" s="47">
        <v>1</v>
      </c>
      <c r="C5" s="52"/>
    </row>
    <row r="6" spans="1:7">
      <c r="A6" s="47" t="s">
        <v>212</v>
      </c>
      <c r="B6" s="47">
        <v>2</v>
      </c>
    </row>
    <row r="7" spans="1:7">
      <c r="A7"/>
      <c r="B7"/>
    </row>
    <row r="11" spans="1:7">
      <c r="A11" s="52"/>
    </row>
    <row r="12" spans="1:7" ht="21">
      <c r="A12" s="68" t="s">
        <v>219</v>
      </c>
    </row>
    <row r="13" spans="1:7">
      <c r="A13" s="54" t="s">
        <v>0</v>
      </c>
      <c r="B13" s="53" t="s">
        <v>16</v>
      </c>
      <c r="C13" s="53" t="s">
        <v>62</v>
      </c>
      <c r="D13" s="87" t="s">
        <v>214</v>
      </c>
    </row>
    <row r="14" spans="1:7" ht="105" customHeight="1">
      <c r="A14" s="52">
        <v>1544662025</v>
      </c>
      <c r="B14" s="47" t="s">
        <v>268</v>
      </c>
      <c r="C14" s="69" t="s">
        <v>229</v>
      </c>
      <c r="D14" s="91" t="s">
        <v>273</v>
      </c>
      <c r="F14" s="88" t="str">
        <f>+C14</f>
        <v>(en blanco)</v>
      </c>
      <c r="G14" s="47" t="s">
        <v>235</v>
      </c>
    </row>
    <row r="15" spans="1:7" ht="255">
      <c r="A15" s="52">
        <v>1177942025</v>
      </c>
      <c r="B15" s="47" t="s">
        <v>253</v>
      </c>
      <c r="C15" s="69" t="s">
        <v>255</v>
      </c>
      <c r="D15" s="91" t="s">
        <v>271</v>
      </c>
      <c r="F15" s="88" t="str">
        <f>+C15</f>
        <v>SE DA RESPUESTA DEFINITIVA AL PETICIONARIO MEDIANTE RADICADO 20252050037371</v>
      </c>
      <c r="G15" s="47" t="s">
        <v>236</v>
      </c>
    </row>
    <row r="16" spans="1:7" ht="210">
      <c r="A16"/>
      <c r="B16"/>
      <c r="C16"/>
      <c r="D16" s="69" t="s">
        <v>233</v>
      </c>
      <c r="F16" s="88" t="s">
        <v>232</v>
      </c>
    </row>
    <row r="17" spans="1:4" ht="30">
      <c r="A17" s="52"/>
      <c r="B17" s="52"/>
      <c r="C17" s="52"/>
      <c r="D17" s="69" t="s">
        <v>225</v>
      </c>
    </row>
    <row r="18" spans="1:4" ht="30">
      <c r="A18" s="52"/>
      <c r="C18" s="52"/>
      <c r="D18" s="69" t="s">
        <v>226</v>
      </c>
    </row>
    <row r="19" spans="1:4">
      <c r="A19" s="52"/>
      <c r="C19" s="52"/>
      <c r="D19" s="69"/>
    </row>
    <row r="20" spans="1:4" ht="45">
      <c r="A20" s="52"/>
      <c r="C20" s="52"/>
      <c r="D20" s="69" t="s">
        <v>220</v>
      </c>
    </row>
    <row r="21" spans="1:4" ht="45">
      <c r="A21" s="52"/>
      <c r="C21" s="52"/>
      <c r="D21" s="69" t="s">
        <v>221</v>
      </c>
    </row>
    <row r="22" spans="1:4" ht="30">
      <c r="A22" s="52"/>
      <c r="C22" s="52"/>
      <c r="D22" s="69" t="s">
        <v>222</v>
      </c>
    </row>
    <row r="23" spans="1:4">
      <c r="A23" s="52"/>
      <c r="C23" s="52"/>
    </row>
    <row r="24" spans="1:4" ht="30">
      <c r="A24" s="52"/>
      <c r="D24" s="91" t="s">
        <v>234</v>
      </c>
    </row>
    <row r="25" spans="1:4">
      <c r="A25" s="52"/>
    </row>
    <row r="26" spans="1:4">
      <c r="A26" s="52"/>
    </row>
    <row r="27" spans="1:4">
      <c r="A27" s="52"/>
    </row>
    <row r="28" spans="1:4">
      <c r="A28" s="52"/>
    </row>
    <row r="29" spans="1:4">
      <c r="A29" s="52"/>
    </row>
    <row r="30" spans="1:4">
      <c r="A30" s="52"/>
    </row>
    <row r="31" spans="1:4">
      <c r="A31" s="52"/>
    </row>
    <row r="32" spans="1:4">
      <c r="A32" s="52"/>
    </row>
    <row r="33" spans="1:1">
      <c r="A33" s="52"/>
    </row>
    <row r="34" spans="1:1">
      <c r="A34" s="52"/>
    </row>
    <row r="35" spans="1:1">
      <c r="A35" s="52"/>
    </row>
    <row r="36" spans="1:1">
      <c r="A36" s="52"/>
    </row>
    <row r="37" spans="1:1">
      <c r="A37" s="52"/>
    </row>
    <row r="38" spans="1:1">
      <c r="A38" s="52"/>
    </row>
    <row r="39" spans="1:1">
      <c r="A39" s="52"/>
    </row>
    <row r="40" spans="1:1">
      <c r="A40" s="52"/>
    </row>
    <row r="41" spans="1:1">
      <c r="A41" s="52"/>
    </row>
    <row r="42" spans="1:1">
      <c r="A42" s="52"/>
    </row>
    <row r="43" spans="1:1">
      <c r="A43" s="52"/>
    </row>
    <row r="44" spans="1:1">
      <c r="A44" s="52"/>
    </row>
    <row r="45" spans="1:1">
      <c r="A45" s="52"/>
    </row>
  </sheetData>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B4" sqref="B4"/>
    </sheetView>
  </sheetViews>
  <sheetFormatPr baseColWidth="10" defaultColWidth="11.42578125" defaultRowHeight="15" customHeight="1"/>
  <cols>
    <col min="1" max="1" width="22.5703125" customWidth="1"/>
    <col min="2" max="2" width="31.5703125" bestFit="1" customWidth="1"/>
    <col min="4" max="4" width="17" customWidth="1"/>
    <col min="5" max="5" width="32.5703125" customWidth="1"/>
    <col min="6" max="6" width="40.42578125" customWidth="1"/>
    <col min="7" max="7" width="32.140625" bestFit="1" customWidth="1"/>
    <col min="8" max="8" width="26.140625" bestFit="1" customWidth="1"/>
    <col min="9" max="9" width="14.42578125" bestFit="1" customWidth="1"/>
    <col min="10" max="10" width="19.5703125" customWidth="1"/>
    <col min="12" max="12" width="13.42578125" customWidth="1"/>
    <col min="13" max="13" width="19.42578125" customWidth="1"/>
    <col min="14" max="14" width="16.42578125" customWidth="1"/>
    <col min="16" max="16" width="14.5703125" customWidth="1"/>
    <col min="17" max="17" width="22.42578125" customWidth="1"/>
    <col min="18" max="18" width="21.140625" customWidth="1"/>
    <col min="19" max="19" width="21.42578125" customWidth="1"/>
    <col min="21" max="21" width="19.42578125" customWidth="1"/>
    <col min="22" max="22" width="18.85546875" customWidth="1"/>
    <col min="23" max="23" width="12" customWidth="1"/>
    <col min="25" max="25" width="19.42578125" customWidth="1"/>
    <col min="26" max="26" width="21.140625" customWidth="1"/>
    <col min="27" max="27" width="25.140625" customWidth="1"/>
    <col min="29" max="29" width="16.42578125" customWidth="1"/>
    <col min="31" max="31" width="23.85546875" customWidth="1"/>
    <col min="32" max="32" width="19.140625" customWidth="1"/>
    <col min="33" max="33" width="20.85546875" customWidth="1"/>
    <col min="34" max="34" width="21.5703125" customWidth="1"/>
    <col min="35" max="35" width="23.42578125" customWidth="1"/>
    <col min="36" max="36" width="21.5703125" customWidth="1"/>
    <col min="37" max="37" width="33.42578125" customWidth="1"/>
    <col min="38" max="38" width="31.5703125" customWidth="1"/>
    <col min="39" max="40" width="15.42578125" style="5" customWidth="1"/>
    <col min="41" max="41" width="18" style="5" customWidth="1"/>
    <col min="42" max="42" width="22" style="5" customWidth="1"/>
    <col min="43" max="43" width="25.5703125" customWidth="1"/>
    <col min="44" max="44" width="23.42578125" style="5" customWidth="1"/>
    <col min="45" max="45" width="25.42578125" style="5" customWidth="1"/>
    <col min="46" max="46" width="26.42578125" style="5" customWidth="1"/>
    <col min="47" max="47" width="26.5703125" style="5" customWidth="1"/>
    <col min="48" max="48" width="27.42578125" style="5" customWidth="1"/>
    <col min="49" max="49" width="26.42578125" style="5" customWidth="1"/>
    <col min="50" max="50" width="19.85546875" style="5" customWidth="1"/>
    <col min="51" max="51" width="24.85546875" customWidth="1"/>
    <col min="52" max="52" width="24" customWidth="1"/>
    <col min="53" max="53" width="21.85546875" style="5" customWidth="1"/>
    <col min="54" max="54" width="18.85546875" style="5" customWidth="1"/>
    <col min="55" max="55" width="13.85546875" style="5" customWidth="1"/>
    <col min="56" max="56" width="13.85546875" customWidth="1"/>
    <col min="57" max="57" width="18.42578125" customWidth="1"/>
    <col min="59" max="59" width="22.85546875" customWidth="1"/>
    <col min="60" max="60" width="19.42578125" style="5" customWidth="1"/>
    <col min="61" max="61" width="20" customWidth="1"/>
    <col min="62" max="62" width="26.85546875" customWidth="1"/>
    <col min="63" max="63" width="13.42578125" customWidth="1"/>
    <col min="64" max="64" width="16.140625" customWidth="1"/>
    <col min="65" max="65" width="14.42578125" customWidth="1"/>
    <col min="66" max="66" width="20.85546875" customWidth="1"/>
    <col min="67" max="67" width="14" customWidth="1"/>
    <col min="68" max="68" width="17.42578125" customWidth="1"/>
    <col min="69" max="69" width="19.42578125" customWidth="1"/>
    <col min="70" max="70" width="20.42578125" customWidth="1"/>
    <col min="71" max="71" width="21.42578125" customWidth="1"/>
    <col min="72" max="72" width="23.5703125" customWidth="1"/>
    <col min="73" max="73" width="24.85546875" customWidth="1"/>
    <col min="74" max="74" width="30.5703125" customWidth="1"/>
    <col min="75" max="75" width="25.5703125" customWidth="1"/>
    <col min="76" max="76" width="20.42578125" customWidth="1"/>
    <col min="77" max="77" width="32.140625" customWidth="1"/>
    <col min="78" max="78" width="24.42578125" customWidth="1"/>
    <col min="79" max="79" width="19.42578125" customWidth="1"/>
    <col min="80" max="80" width="21.42578125" customWidth="1"/>
    <col min="81" max="81" width="22.140625" customWidth="1"/>
    <col min="82" max="82" width="18.85546875" customWidth="1"/>
    <col min="83" max="83" width="24.140625" customWidth="1"/>
    <col min="84" max="84" width="19.5703125" customWidth="1"/>
    <col min="85" max="85" width="21.140625" customWidth="1"/>
    <col min="86" max="86" width="20.5703125" customWidth="1"/>
    <col min="87" max="87" width="16.5703125" customWidth="1"/>
    <col min="88" max="88" width="17" customWidth="1"/>
    <col min="91" max="91" width="16.5703125" customWidth="1"/>
    <col min="92" max="92" width="20.42578125" customWidth="1"/>
    <col min="93" max="93" width="22.42578125" customWidth="1"/>
    <col min="94" max="94" width="14.140625" customWidth="1"/>
    <col min="95" max="95" width="24.85546875" customWidth="1"/>
    <col min="96" max="96" width="19.5703125" customWidth="1"/>
    <col min="97" max="97" width="21.140625" customWidth="1"/>
    <col min="98" max="98" width="30.140625" customWidth="1"/>
    <col min="99" max="99" width="17.42578125" customWidth="1"/>
  </cols>
  <sheetData>
    <row r="1" spans="1:102">
      <c r="A1" t="s">
        <v>0</v>
      </c>
      <c r="B1" t="s">
        <v>147</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row>
    <row r="2" spans="1:102">
      <c r="A2">
        <v>423</v>
      </c>
      <c r="B2">
        <v>4200732021</v>
      </c>
      <c r="C2" t="s">
        <v>99</v>
      </c>
      <c r="D2" t="s">
        <v>100</v>
      </c>
      <c r="E2" t="s">
        <v>101</v>
      </c>
      <c r="F2" t="s">
        <v>102</v>
      </c>
      <c r="G2" t="s">
        <v>103</v>
      </c>
      <c r="I2" t="s">
        <v>104</v>
      </c>
      <c r="J2" t="s">
        <v>105</v>
      </c>
      <c r="K2" t="s">
        <v>106</v>
      </c>
      <c r="L2" t="s">
        <v>153</v>
      </c>
      <c r="M2" t="s">
        <v>107</v>
      </c>
      <c r="O2" t="s">
        <v>121</v>
      </c>
      <c r="P2" t="s">
        <v>108</v>
      </c>
      <c r="Q2" t="s">
        <v>149</v>
      </c>
      <c r="R2" t="s">
        <v>129</v>
      </c>
      <c r="S2" t="s">
        <v>129</v>
      </c>
      <c r="T2" t="s">
        <v>181</v>
      </c>
      <c r="U2" t="s">
        <v>110</v>
      </c>
      <c r="W2" t="s">
        <v>111</v>
      </c>
      <c r="X2" t="s">
        <v>111</v>
      </c>
      <c r="Y2" t="s">
        <v>111</v>
      </c>
      <c r="AB2" t="s">
        <v>111</v>
      </c>
      <c r="AI2">
        <v>-74074154498</v>
      </c>
      <c r="AJ2">
        <v>469488655999999</v>
      </c>
      <c r="AM2" s="5">
        <v>44559</v>
      </c>
      <c r="AN2" s="5">
        <v>44560</v>
      </c>
      <c r="AO2" s="7">
        <v>44559.565995370373</v>
      </c>
      <c r="AP2" s="5">
        <v>44560</v>
      </c>
      <c r="AR2" t="s">
        <v>113</v>
      </c>
      <c r="AS2" t="s">
        <v>113</v>
      </c>
      <c r="AT2" t="s">
        <v>113</v>
      </c>
      <c r="AU2" t="s">
        <v>113</v>
      </c>
      <c r="AV2" t="s">
        <v>113</v>
      </c>
      <c r="AW2" t="s">
        <v>113</v>
      </c>
      <c r="AX2" s="5">
        <v>44588</v>
      </c>
      <c r="AY2">
        <v>20</v>
      </c>
      <c r="BA2" t="s">
        <v>113</v>
      </c>
      <c r="BB2" s="7">
        <v>44559.597314814811</v>
      </c>
      <c r="BC2" t="s">
        <v>113</v>
      </c>
      <c r="BD2">
        <v>1</v>
      </c>
      <c r="BE2">
        <v>0</v>
      </c>
      <c r="BF2" t="s">
        <v>114</v>
      </c>
      <c r="BG2" t="s">
        <v>10</v>
      </c>
      <c r="BH2" s="5">
        <v>44561</v>
      </c>
      <c r="BI2">
        <v>1</v>
      </c>
      <c r="BJ2">
        <v>0</v>
      </c>
      <c r="BK2" t="s">
        <v>182</v>
      </c>
      <c r="BL2" t="s">
        <v>182</v>
      </c>
      <c r="BM2" t="s">
        <v>122</v>
      </c>
      <c r="BN2" t="s">
        <v>122</v>
      </c>
      <c r="BO2" t="s">
        <v>123</v>
      </c>
      <c r="BP2" t="s">
        <v>154</v>
      </c>
      <c r="BQ2" t="s">
        <v>115</v>
      </c>
      <c r="BR2" t="s">
        <v>124</v>
      </c>
      <c r="BS2" t="s">
        <v>183</v>
      </c>
      <c r="BT2">
        <v>79209534</v>
      </c>
      <c r="BV2" t="s">
        <v>184</v>
      </c>
      <c r="BW2">
        <v>3102808418</v>
      </c>
      <c r="BX2">
        <v>3102808418</v>
      </c>
      <c r="CC2">
        <v>3</v>
      </c>
      <c r="CD2" t="s">
        <v>111</v>
      </c>
      <c r="CE2" t="s">
        <v>112</v>
      </c>
      <c r="CH2">
        <v>1</v>
      </c>
      <c r="CI2" t="s">
        <v>116</v>
      </c>
      <c r="CJ2" t="s">
        <v>125</v>
      </c>
      <c r="CL2" t="s">
        <v>126</v>
      </c>
      <c r="CM2" t="s">
        <v>117</v>
      </c>
      <c r="CN2" t="s">
        <v>113</v>
      </c>
      <c r="CO2" t="s">
        <v>118</v>
      </c>
      <c r="CP2" t="s">
        <v>119</v>
      </c>
      <c r="CQ2" t="s">
        <v>120</v>
      </c>
    </row>
    <row r="3" spans="1:102">
      <c r="A3">
        <v>338</v>
      </c>
      <c r="B3">
        <v>4139692021</v>
      </c>
      <c r="C3" t="s">
        <v>99</v>
      </c>
      <c r="D3" t="s">
        <v>100</v>
      </c>
      <c r="E3" t="s">
        <v>101</v>
      </c>
      <c r="F3" t="s">
        <v>102</v>
      </c>
      <c r="G3" t="s">
        <v>103</v>
      </c>
      <c r="I3" t="s">
        <v>104</v>
      </c>
      <c r="J3" t="s">
        <v>127</v>
      </c>
      <c r="K3" t="s">
        <v>128</v>
      </c>
      <c r="L3" t="s">
        <v>153</v>
      </c>
      <c r="M3" t="s">
        <v>107</v>
      </c>
      <c r="O3" t="s">
        <v>121</v>
      </c>
      <c r="P3" t="s">
        <v>108</v>
      </c>
      <c r="Q3" t="s">
        <v>109</v>
      </c>
      <c r="R3" t="s">
        <v>155</v>
      </c>
      <c r="S3" t="s">
        <v>155</v>
      </c>
      <c r="T3" t="s">
        <v>172</v>
      </c>
      <c r="U3" t="s">
        <v>130</v>
      </c>
      <c r="W3" t="s">
        <v>111</v>
      </c>
      <c r="X3" t="s">
        <v>112</v>
      </c>
      <c r="Y3" t="s">
        <v>111</v>
      </c>
      <c r="AB3" t="s">
        <v>111</v>
      </c>
      <c r="AE3" t="s">
        <v>173</v>
      </c>
      <c r="AF3" t="s">
        <v>174</v>
      </c>
      <c r="AG3" t="s">
        <v>175</v>
      </c>
      <c r="AH3">
        <v>3</v>
      </c>
      <c r="AI3">
        <v>-740704692900181</v>
      </c>
      <c r="AJ3">
        <v>4661645339972420</v>
      </c>
      <c r="AM3" s="5">
        <v>44552</v>
      </c>
      <c r="AN3" s="5">
        <v>44553</v>
      </c>
      <c r="AO3" s="7">
        <v>44552.551435185182</v>
      </c>
      <c r="AP3" s="5">
        <v>44553</v>
      </c>
      <c r="AR3" t="s">
        <v>113</v>
      </c>
      <c r="AS3" t="s">
        <v>113</v>
      </c>
      <c r="AT3" t="s">
        <v>113</v>
      </c>
      <c r="AU3" t="s">
        <v>113</v>
      </c>
      <c r="AV3" t="s">
        <v>113</v>
      </c>
      <c r="AW3" t="s">
        <v>113</v>
      </c>
      <c r="AX3" s="5">
        <v>44581</v>
      </c>
      <c r="AY3">
        <v>20</v>
      </c>
      <c r="BA3" t="s">
        <v>113</v>
      </c>
      <c r="BB3" s="7">
        <v>44552.624745370369</v>
      </c>
      <c r="BC3" s="7">
        <v>44553.465138888889</v>
      </c>
      <c r="BD3">
        <v>1</v>
      </c>
      <c r="BE3">
        <v>0</v>
      </c>
      <c r="BF3" t="s">
        <v>114</v>
      </c>
      <c r="BG3" t="s">
        <v>10</v>
      </c>
      <c r="BH3" s="5">
        <v>44554</v>
      </c>
      <c r="BI3">
        <v>1</v>
      </c>
      <c r="BJ3">
        <v>0</v>
      </c>
      <c r="BK3" t="s">
        <v>176</v>
      </c>
      <c r="BL3" t="s">
        <v>176</v>
      </c>
      <c r="BO3" t="s">
        <v>177</v>
      </c>
      <c r="BP3" t="s">
        <v>154</v>
      </c>
      <c r="BQ3" t="s">
        <v>115</v>
      </c>
      <c r="BS3" t="s">
        <v>178</v>
      </c>
      <c r="CD3" t="s">
        <v>111</v>
      </c>
      <c r="CE3" t="s">
        <v>111</v>
      </c>
      <c r="CF3" t="s">
        <v>179</v>
      </c>
      <c r="CG3" t="s">
        <v>101</v>
      </c>
      <c r="CH3">
        <v>1</v>
      </c>
      <c r="CI3" t="s">
        <v>116</v>
      </c>
      <c r="CJ3" t="s">
        <v>125</v>
      </c>
      <c r="CL3" t="s">
        <v>126</v>
      </c>
      <c r="CM3" t="s">
        <v>117</v>
      </c>
      <c r="CN3" t="s">
        <v>113</v>
      </c>
      <c r="CO3" t="s">
        <v>118</v>
      </c>
      <c r="CP3" t="s">
        <v>119</v>
      </c>
      <c r="CQ3" t="s">
        <v>120</v>
      </c>
    </row>
    <row r="4" spans="1:102">
      <c r="A4">
        <v>337</v>
      </c>
      <c r="B4">
        <v>4139572021</v>
      </c>
      <c r="C4" t="s">
        <v>99</v>
      </c>
      <c r="D4" t="s">
        <v>100</v>
      </c>
      <c r="E4" t="s">
        <v>101</v>
      </c>
      <c r="F4" t="s">
        <v>102</v>
      </c>
      <c r="G4" t="s">
        <v>103</v>
      </c>
      <c r="I4" t="s">
        <v>104</v>
      </c>
      <c r="J4" t="s">
        <v>127</v>
      </c>
      <c r="K4" t="s">
        <v>128</v>
      </c>
      <c r="L4" t="s">
        <v>153</v>
      </c>
      <c r="M4" t="s">
        <v>107</v>
      </c>
      <c r="O4" t="s">
        <v>121</v>
      </c>
      <c r="P4" t="s">
        <v>108</v>
      </c>
      <c r="Q4" t="s">
        <v>171</v>
      </c>
      <c r="R4" t="s">
        <v>155</v>
      </c>
      <c r="S4" t="s">
        <v>155</v>
      </c>
      <c r="T4" t="s">
        <v>172</v>
      </c>
      <c r="U4" t="s">
        <v>130</v>
      </c>
      <c r="W4" t="s">
        <v>111</v>
      </c>
      <c r="X4" t="s">
        <v>111</v>
      </c>
      <c r="Y4" t="s">
        <v>111</v>
      </c>
      <c r="AB4" t="s">
        <v>111</v>
      </c>
      <c r="AE4" t="s">
        <v>173</v>
      </c>
      <c r="AF4" t="s">
        <v>174</v>
      </c>
      <c r="AG4" t="s">
        <v>175</v>
      </c>
      <c r="AH4">
        <v>3</v>
      </c>
      <c r="AI4">
        <v>-7407051019370550</v>
      </c>
      <c r="AJ4">
        <v>4661680093343530</v>
      </c>
      <c r="AM4" s="5">
        <v>44552</v>
      </c>
      <c r="AN4" s="5">
        <v>44553</v>
      </c>
      <c r="AO4" s="7">
        <v>44552.501643518517</v>
      </c>
      <c r="AP4" s="5">
        <v>44553</v>
      </c>
      <c r="AR4" t="s">
        <v>113</v>
      </c>
      <c r="AS4" t="s">
        <v>113</v>
      </c>
      <c r="AT4" t="s">
        <v>113</v>
      </c>
      <c r="AU4" t="s">
        <v>113</v>
      </c>
      <c r="AV4" t="s">
        <v>113</v>
      </c>
      <c r="AW4" t="s">
        <v>113</v>
      </c>
      <c r="AX4" s="5">
        <v>44581</v>
      </c>
      <c r="AY4">
        <v>20</v>
      </c>
      <c r="BA4" t="s">
        <v>113</v>
      </c>
      <c r="BB4" s="7">
        <v>44552.627986111111</v>
      </c>
      <c r="BC4" t="s">
        <v>113</v>
      </c>
      <c r="BD4">
        <v>1</v>
      </c>
      <c r="BE4">
        <v>0</v>
      </c>
      <c r="BF4" t="s">
        <v>114</v>
      </c>
      <c r="BG4" t="s">
        <v>10</v>
      </c>
      <c r="BH4" s="5">
        <v>44554</v>
      </c>
      <c r="BI4">
        <v>1</v>
      </c>
      <c r="BJ4">
        <v>0</v>
      </c>
      <c r="BK4" t="s">
        <v>176</v>
      </c>
      <c r="BL4" t="s">
        <v>176</v>
      </c>
      <c r="BO4" t="s">
        <v>177</v>
      </c>
      <c r="BP4" t="s">
        <v>154</v>
      </c>
      <c r="BQ4" t="s">
        <v>115</v>
      </c>
      <c r="BS4" t="s">
        <v>178</v>
      </c>
      <c r="CD4" t="s">
        <v>111</v>
      </c>
      <c r="CE4" t="s">
        <v>111</v>
      </c>
      <c r="CF4" t="s">
        <v>179</v>
      </c>
      <c r="CG4" t="s">
        <v>101</v>
      </c>
      <c r="CH4">
        <v>1</v>
      </c>
      <c r="CI4" t="s">
        <v>180</v>
      </c>
      <c r="CJ4" t="s">
        <v>125</v>
      </c>
      <c r="CL4" t="s">
        <v>126</v>
      </c>
      <c r="CM4" t="s">
        <v>117</v>
      </c>
      <c r="CN4" t="s">
        <v>113</v>
      </c>
      <c r="CO4" t="s">
        <v>118</v>
      </c>
      <c r="CP4" t="s">
        <v>119</v>
      </c>
      <c r="CQ4" t="s">
        <v>120</v>
      </c>
    </row>
    <row r="5" spans="1:102">
      <c r="A5">
        <v>335</v>
      </c>
      <c r="B5">
        <v>4137232021</v>
      </c>
      <c r="C5" t="s">
        <v>99</v>
      </c>
      <c r="D5" t="s">
        <v>100</v>
      </c>
      <c r="E5" t="s">
        <v>101</v>
      </c>
      <c r="F5" t="s">
        <v>102</v>
      </c>
      <c r="G5" t="s">
        <v>103</v>
      </c>
      <c r="I5" t="s">
        <v>104</v>
      </c>
      <c r="J5" t="s">
        <v>104</v>
      </c>
      <c r="K5" t="s">
        <v>148</v>
      </c>
      <c r="L5" t="s">
        <v>153</v>
      </c>
      <c r="M5" t="s">
        <v>107</v>
      </c>
      <c r="O5" t="s">
        <v>121</v>
      </c>
      <c r="P5" t="s">
        <v>108</v>
      </c>
      <c r="Q5" t="s">
        <v>149</v>
      </c>
      <c r="R5" t="s">
        <v>150</v>
      </c>
      <c r="S5" t="s">
        <v>150</v>
      </c>
      <c r="T5" t="s">
        <v>163</v>
      </c>
      <c r="U5" t="s">
        <v>130</v>
      </c>
      <c r="W5" t="s">
        <v>111</v>
      </c>
      <c r="X5" t="s">
        <v>112</v>
      </c>
      <c r="Y5" t="s">
        <v>111</v>
      </c>
      <c r="AB5" t="s">
        <v>111</v>
      </c>
      <c r="AH5">
        <v>6</v>
      </c>
      <c r="AI5">
        <v>-7405519723897660</v>
      </c>
      <c r="AJ5">
        <v>4654121528847040</v>
      </c>
      <c r="AM5" s="5">
        <v>44552</v>
      </c>
      <c r="AN5" s="5">
        <v>44553</v>
      </c>
      <c r="AO5" s="7">
        <v>44561.006863425922</v>
      </c>
      <c r="AP5" s="5">
        <v>44564</v>
      </c>
      <c r="AR5" t="s">
        <v>113</v>
      </c>
      <c r="AS5" t="s">
        <v>113</v>
      </c>
      <c r="AT5" t="s">
        <v>113</v>
      </c>
      <c r="AU5" t="s">
        <v>113</v>
      </c>
      <c r="AV5" t="s">
        <v>113</v>
      </c>
      <c r="AW5" t="s">
        <v>113</v>
      </c>
      <c r="AX5" s="5">
        <v>44592</v>
      </c>
      <c r="AY5">
        <v>20</v>
      </c>
      <c r="BA5" t="s">
        <v>113</v>
      </c>
      <c r="BB5" s="7">
        <v>44561.32303240741</v>
      </c>
      <c r="BC5" t="s">
        <v>113</v>
      </c>
      <c r="BD5">
        <v>1</v>
      </c>
      <c r="BE5">
        <v>0</v>
      </c>
      <c r="BF5" t="s">
        <v>114</v>
      </c>
      <c r="BG5" t="s">
        <v>10</v>
      </c>
      <c r="BH5" s="5">
        <v>44565</v>
      </c>
      <c r="BI5">
        <v>1</v>
      </c>
      <c r="BJ5">
        <v>0</v>
      </c>
      <c r="BK5" t="s">
        <v>164</v>
      </c>
      <c r="BL5" t="s">
        <v>164</v>
      </c>
      <c r="BM5" t="s">
        <v>122</v>
      </c>
      <c r="BN5" t="s">
        <v>122</v>
      </c>
      <c r="BO5" t="s">
        <v>123</v>
      </c>
      <c r="BP5" t="s">
        <v>154</v>
      </c>
      <c r="BQ5" t="s">
        <v>115</v>
      </c>
      <c r="BR5" t="s">
        <v>124</v>
      </c>
      <c r="BS5" t="s">
        <v>165</v>
      </c>
      <c r="BT5">
        <v>1020794847</v>
      </c>
      <c r="BV5" t="s">
        <v>166</v>
      </c>
      <c r="BX5">
        <v>3042501907</v>
      </c>
      <c r="BY5" t="s">
        <v>167</v>
      </c>
      <c r="BZ5" t="s">
        <v>168</v>
      </c>
      <c r="CA5" t="s">
        <v>169</v>
      </c>
      <c r="CB5" t="s">
        <v>170</v>
      </c>
      <c r="CC5">
        <v>6</v>
      </c>
      <c r="CD5" t="s">
        <v>111</v>
      </c>
      <c r="CE5" t="s">
        <v>112</v>
      </c>
      <c r="CH5">
        <v>1</v>
      </c>
      <c r="CI5" t="s">
        <v>116</v>
      </c>
      <c r="CJ5" t="s">
        <v>125</v>
      </c>
      <c r="CL5" t="s">
        <v>126</v>
      </c>
      <c r="CM5" t="s">
        <v>117</v>
      </c>
      <c r="CN5" t="s">
        <v>113</v>
      </c>
      <c r="CO5" t="s">
        <v>118</v>
      </c>
      <c r="CP5" t="s">
        <v>119</v>
      </c>
      <c r="CQ5" t="s">
        <v>152</v>
      </c>
    </row>
    <row r="6" spans="1:102">
      <c r="A6">
        <v>92</v>
      </c>
      <c r="B6">
        <v>3941242021</v>
      </c>
      <c r="C6" t="s">
        <v>99</v>
      </c>
      <c r="D6" t="s">
        <v>100</v>
      </c>
      <c r="E6" t="s">
        <v>101</v>
      </c>
      <c r="F6" t="s">
        <v>102</v>
      </c>
      <c r="G6" t="s">
        <v>103</v>
      </c>
      <c r="I6" t="s">
        <v>104</v>
      </c>
      <c r="J6" t="s">
        <v>127</v>
      </c>
      <c r="K6" t="s">
        <v>128</v>
      </c>
      <c r="L6" t="s">
        <v>153</v>
      </c>
      <c r="M6" t="s">
        <v>107</v>
      </c>
      <c r="O6" t="s">
        <v>121</v>
      </c>
      <c r="P6" t="s">
        <v>108</v>
      </c>
      <c r="Q6" t="s">
        <v>109</v>
      </c>
      <c r="R6" t="s">
        <v>155</v>
      </c>
      <c r="S6" t="s">
        <v>155</v>
      </c>
      <c r="T6" t="s">
        <v>156</v>
      </c>
      <c r="U6" t="s">
        <v>130</v>
      </c>
      <c r="W6" t="s">
        <v>111</v>
      </c>
      <c r="X6" t="s">
        <v>111</v>
      </c>
      <c r="Y6" t="s">
        <v>111</v>
      </c>
      <c r="AB6" t="s">
        <v>111</v>
      </c>
      <c r="AM6" s="5">
        <v>44535</v>
      </c>
      <c r="AN6" s="5">
        <v>44536</v>
      </c>
      <c r="AO6" s="7">
        <v>44536.44630787037</v>
      </c>
      <c r="AP6" s="5">
        <v>44537</v>
      </c>
      <c r="AR6" t="s">
        <v>113</v>
      </c>
      <c r="AS6" t="s">
        <v>113</v>
      </c>
      <c r="AT6" t="s">
        <v>113</v>
      </c>
      <c r="AU6" t="s">
        <v>113</v>
      </c>
      <c r="AV6" t="s">
        <v>113</v>
      </c>
      <c r="AW6" t="s">
        <v>113</v>
      </c>
      <c r="AX6" s="5">
        <v>44565</v>
      </c>
      <c r="AY6">
        <v>20</v>
      </c>
      <c r="BA6" t="s">
        <v>113</v>
      </c>
      <c r="BB6" s="7">
        <v>44536.50372685185</v>
      </c>
      <c r="BC6" t="s">
        <v>113</v>
      </c>
      <c r="BD6">
        <v>1</v>
      </c>
      <c r="BE6">
        <v>0</v>
      </c>
      <c r="BF6" t="s">
        <v>114</v>
      </c>
      <c r="BG6" t="s">
        <v>10</v>
      </c>
      <c r="BH6" s="5">
        <v>44539</v>
      </c>
      <c r="BI6">
        <v>1</v>
      </c>
      <c r="BJ6">
        <v>0</v>
      </c>
      <c r="BK6" t="s">
        <v>157</v>
      </c>
      <c r="BL6" t="s">
        <v>157</v>
      </c>
      <c r="BM6" t="s">
        <v>122</v>
      </c>
      <c r="BN6" t="s">
        <v>122</v>
      </c>
      <c r="BO6" t="s">
        <v>123</v>
      </c>
      <c r="BP6" t="s">
        <v>154</v>
      </c>
      <c r="BQ6" t="s">
        <v>115</v>
      </c>
      <c r="BR6" t="s">
        <v>124</v>
      </c>
      <c r="BS6" t="s">
        <v>158</v>
      </c>
      <c r="BT6">
        <v>1030549158</v>
      </c>
      <c r="BV6" t="s">
        <v>159</v>
      </c>
      <c r="BW6">
        <v>3002945589</v>
      </c>
      <c r="BX6">
        <v>3002945589</v>
      </c>
      <c r="BZ6" t="s">
        <v>151</v>
      </c>
      <c r="CA6" t="s">
        <v>160</v>
      </c>
      <c r="CB6" t="s">
        <v>161</v>
      </c>
      <c r="CC6">
        <v>3</v>
      </c>
      <c r="CD6" t="s">
        <v>111</v>
      </c>
      <c r="CE6" t="s">
        <v>112</v>
      </c>
      <c r="CF6" t="s">
        <v>162</v>
      </c>
      <c r="CG6" t="s">
        <v>101</v>
      </c>
      <c r="CH6">
        <v>1</v>
      </c>
      <c r="CI6" t="s">
        <v>116</v>
      </c>
      <c r="CJ6" t="s">
        <v>125</v>
      </c>
      <c r="CL6" t="s">
        <v>126</v>
      </c>
      <c r="CM6" t="s">
        <v>117</v>
      </c>
      <c r="CN6" t="s">
        <v>113</v>
      </c>
      <c r="CO6" t="s">
        <v>118</v>
      </c>
      <c r="CP6" t="s">
        <v>119</v>
      </c>
      <c r="CQ6" t="s">
        <v>120</v>
      </c>
    </row>
    <row r="7" spans="1:102">
      <c r="CX7" s="6"/>
    </row>
    <row r="10" spans="1:102" ht="60.75" customHeight="1">
      <c r="A10" s="3" t="s">
        <v>139</v>
      </c>
      <c r="B10" s="3" t="s">
        <v>140</v>
      </c>
      <c r="C10" s="3" t="s">
        <v>141</v>
      </c>
      <c r="D10" s="3" t="s">
        <v>142</v>
      </c>
      <c r="E10" s="3" t="s">
        <v>143</v>
      </c>
      <c r="F10" s="3" t="s">
        <v>144</v>
      </c>
      <c r="G10" s="3" t="s">
        <v>145</v>
      </c>
      <c r="H10" s="3" t="s">
        <v>146</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57" t="s">
        <v>147</v>
      </c>
      <c r="B19" s="57" t="s">
        <v>5</v>
      </c>
      <c r="C19" s="57" t="s">
        <v>13</v>
      </c>
      <c r="D19" s="57" t="s">
        <v>14</v>
      </c>
      <c r="E19" s="57" t="s">
        <v>16</v>
      </c>
      <c r="F19" s="57" t="s">
        <v>18</v>
      </c>
      <c r="G19" s="57" t="s">
        <v>54</v>
      </c>
      <c r="H19" s="57" t="s">
        <v>93</v>
      </c>
    </row>
    <row r="20" spans="1:8" ht="15" customHeight="1">
      <c r="A20">
        <v>3941242021</v>
      </c>
      <c r="B20" t="s">
        <v>103</v>
      </c>
      <c r="C20" t="s">
        <v>121</v>
      </c>
      <c r="D20" t="s">
        <v>108</v>
      </c>
      <c r="E20" t="s">
        <v>155</v>
      </c>
      <c r="F20" t="s">
        <v>156</v>
      </c>
      <c r="G20">
        <v>1</v>
      </c>
      <c r="H20" t="s">
        <v>120</v>
      </c>
    </row>
    <row r="21" spans="1:8" ht="15" customHeight="1">
      <c r="A21">
        <v>4137232021</v>
      </c>
      <c r="B21" t="s">
        <v>103</v>
      </c>
      <c r="C21" t="s">
        <v>121</v>
      </c>
      <c r="D21" t="s">
        <v>108</v>
      </c>
      <c r="E21" t="s">
        <v>150</v>
      </c>
      <c r="F21" t="s">
        <v>163</v>
      </c>
      <c r="G21">
        <v>1</v>
      </c>
      <c r="H21" t="s">
        <v>152</v>
      </c>
    </row>
    <row r="22" spans="1:8" ht="15" customHeight="1">
      <c r="A22">
        <v>4139572021</v>
      </c>
      <c r="B22" t="s">
        <v>103</v>
      </c>
      <c r="C22" t="s">
        <v>121</v>
      </c>
      <c r="D22" t="s">
        <v>108</v>
      </c>
      <c r="E22" t="s">
        <v>155</v>
      </c>
      <c r="F22" t="s">
        <v>172</v>
      </c>
      <c r="G22">
        <v>1</v>
      </c>
      <c r="H22" t="s">
        <v>120</v>
      </c>
    </row>
    <row r="23" spans="1:8" ht="15" customHeight="1">
      <c r="A23">
        <v>4139692021</v>
      </c>
      <c r="B23" t="s">
        <v>103</v>
      </c>
      <c r="C23" t="s">
        <v>121</v>
      </c>
      <c r="D23" t="s">
        <v>108</v>
      </c>
      <c r="E23" t="s">
        <v>155</v>
      </c>
      <c r="F23" t="s">
        <v>172</v>
      </c>
      <c r="G23">
        <v>1</v>
      </c>
      <c r="H23" t="s">
        <v>120</v>
      </c>
    </row>
    <row r="24" spans="1:8" ht="15" customHeight="1">
      <c r="A24">
        <v>4200732021</v>
      </c>
      <c r="B24" t="s">
        <v>103</v>
      </c>
      <c r="C24" t="s">
        <v>121</v>
      </c>
      <c r="D24" t="s">
        <v>108</v>
      </c>
      <c r="E24" t="s">
        <v>129</v>
      </c>
      <c r="F24" t="s">
        <v>181</v>
      </c>
      <c r="G24">
        <v>1</v>
      </c>
      <c r="H24" t="s">
        <v>120</v>
      </c>
    </row>
  </sheetData>
  <autoFilter ref="CW1:CX4" xr:uid="{22DB8543-7F9A-43A4-94DB-3B9BDEACEBAD}"/>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8" ma:contentTypeDescription="Create a new document." ma:contentTypeScope="" ma:versionID="0476f93479e7e262d0c67ef2979a90a2">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14274cabd3ac9a926432bfa6fc099a7b"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7EC4D2-50F2-4711-98D3-957870349FE8}">
  <ds:schemaRefs>
    <ds:schemaRef ds:uri="http://www.w3.org/XML/1998/namespace"/>
    <ds:schemaRef ds:uri="http://schemas.openxmlformats.org/package/2006/metadata/core-properties"/>
    <ds:schemaRef ds:uri="c63aeb66-ec7a-465a-96a4-8a96d1084346"/>
    <ds:schemaRef ds:uri="http://schemas.microsoft.com/office/infopath/2007/PartnerControls"/>
    <ds:schemaRef ds:uri="http://schemas.microsoft.com/office/2006/documentManagement/types"/>
    <ds:schemaRef ds:uri="http://purl.org/dc/elements/1.1/"/>
    <ds:schemaRef ds:uri="http://purl.org/dc/dcmitype/"/>
    <ds:schemaRef ds:uri="cc8d6b41-3058-4047-91e6-52920bca3768"/>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BF56CE34-2F4A-4D37-ADDD-7041DF955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2F734C-54B3-474A-AAFF-53C09B334B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base Solicitudes de Información</vt:lpstr>
      <vt:lpstr>solc. acc.info.febrero</vt:lpstr>
      <vt:lpstr>Comentario</vt:lpstr>
      <vt:lpstr>Análisis</vt:lpstr>
      <vt:lpstr>plantilla formula</vt:lpstr>
      <vt:lpstr>datos adicionales</vt:lpstr>
      <vt:lpstr>Solicitudes de acceso a la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Claudia Patricia Quintero Caceres</cp:lastModifiedBy>
  <cp:revision/>
  <dcterms:created xsi:type="dcterms:W3CDTF">2019-02-04T13:33:26Z</dcterms:created>
  <dcterms:modified xsi:type="dcterms:W3CDTF">2025-04-16T12:20:03Z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