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adepbta-my.sharepoint.com/personal/cpquintero_dadep_gov_co/Documents/2025/SOLICTUDES_ACCES_INFORMACION/"/>
    </mc:Choice>
  </mc:AlternateContent>
  <xr:revisionPtr revIDLastSave="0" documentId="8_{2969C0CE-55A2-4699-BD5E-AAD286E92C08}" xr6:coauthVersionLast="47" xr6:coauthVersionMax="47" xr10:uidLastSave="{00000000-0000-0000-0000-000000000000}"/>
  <bookViews>
    <workbookView showHorizontalScroll="0" showVerticalScroll="0" showSheetTabs="0" xWindow="-120" yWindow="-120" windowWidth="24240" windowHeight="13020" tabRatio="874" xr2:uid="{00000000-000D-0000-FFFF-FFFF00000000}"/>
  </bookViews>
  <sheets>
    <sheet name="Portada" sheetId="32" r:id="rId1"/>
    <sheet name="base Solicitudes de Información" sheetId="30" r:id="rId2"/>
    <sheet name="solc. acc.info.juni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1" r:id="rId14"/>
    <pivotCache cacheId="2" r:id="rId15"/>
    <pivotCache cacheId="3"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5" l="1"/>
  <c r="J24" i="35"/>
  <c r="J25" i="35"/>
  <c r="J26" i="35"/>
  <c r="J22" i="35"/>
  <c r="L5" i="38"/>
  <c r="C26" i="35"/>
  <c r="D26" i="35"/>
  <c r="F26" i="35"/>
  <c r="L26" i="35"/>
  <c r="C23" i="35"/>
  <c r="D23" i="35"/>
  <c r="F23" i="35"/>
  <c r="L23" i="35"/>
  <c r="C24" i="35"/>
  <c r="D24" i="35"/>
  <c r="F24" i="35"/>
  <c r="L24" i="35"/>
  <c r="C25" i="35"/>
  <c r="D25" i="35"/>
  <c r="F25" i="35"/>
  <c r="L25" i="35"/>
  <c r="K7" i="38"/>
  <c r="H24" i="35" s="1"/>
  <c r="L7" i="38"/>
  <c r="M7" i="38"/>
  <c r="P7" i="38" s="1"/>
  <c r="E24" i="35" s="1"/>
  <c r="N7" i="38"/>
  <c r="Q7" i="38" s="1"/>
  <c r="K8" i="38"/>
  <c r="H25" i="35" s="1"/>
  <c r="L8" i="38"/>
  <c r="M8" i="38"/>
  <c r="P8" i="38" s="1"/>
  <c r="E25" i="35" s="1"/>
  <c r="N8" i="38"/>
  <c r="G25" i="35" s="1"/>
  <c r="K9" i="38"/>
  <c r="H26" i="35" s="1"/>
  <c r="L9" i="38"/>
  <c r="M9" i="38"/>
  <c r="P9" i="38" s="1"/>
  <c r="E26" i="35" s="1"/>
  <c r="N9" i="38"/>
  <c r="G26" i="35" s="1"/>
  <c r="I21" i="30"/>
  <c r="I22" i="30"/>
  <c r="I23" i="30"/>
  <c r="I24" i="30"/>
  <c r="I20" i="30"/>
  <c r="F21" i="30"/>
  <c r="F22" i="30"/>
  <c r="F23" i="30"/>
  <c r="F24" i="30"/>
  <c r="F20" i="30"/>
  <c r="E21" i="30"/>
  <c r="E22" i="30"/>
  <c r="E23" i="30"/>
  <c r="E24" i="30"/>
  <c r="E20" i="30"/>
  <c r="C21" i="30"/>
  <c r="C22" i="30"/>
  <c r="C23" i="30"/>
  <c r="C24" i="30"/>
  <c r="C20" i="30"/>
  <c r="D21" i="30"/>
  <c r="D22" i="30"/>
  <c r="D23" i="30"/>
  <c r="D24" i="30"/>
  <c r="D20" i="30"/>
  <c r="Q8" i="38" l="1"/>
  <c r="G24" i="35"/>
  <c r="B21" i="30"/>
  <c r="G21" i="30"/>
  <c r="H21" i="30"/>
  <c r="B22" i="30"/>
  <c r="G22" i="30"/>
  <c r="H22" i="30"/>
  <c r="B23" i="30"/>
  <c r="G23" i="30"/>
  <c r="H23" i="30"/>
  <c r="B24" i="30"/>
  <c r="G24" i="30"/>
  <c r="H24" i="30"/>
  <c r="K1" i="38"/>
  <c r="N5" i="38"/>
  <c r="L22" i="35"/>
  <c r="K5" i="38" l="1"/>
  <c r="H22" i="35" s="1"/>
  <c r="Q5" i="38" l="1"/>
  <c r="M5" i="38"/>
  <c r="P5" i="38" s="1"/>
  <c r="F22" i="35"/>
  <c r="D22" i="35"/>
  <c r="N6" i="38"/>
  <c r="G23" i="35" s="1"/>
  <c r="G22" i="35"/>
  <c r="H20" i="30"/>
  <c r="G20" i="30"/>
  <c r="L6" i="38"/>
  <c r="Q6" i="38" l="1"/>
  <c r="B20" i="30"/>
  <c r="C22" i="35" s="1"/>
  <c r="E22" i="35" l="1"/>
  <c r="K6" i="38" l="1"/>
  <c r="H23" i="35" s="1"/>
  <c r="M6" i="38" l="1"/>
  <c r="P6" i="38" s="1"/>
  <c r="E23" i="35" s="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<sst xmlns="http://schemas.openxmlformats.org/spreadsheetml/2006/main" count="932" uniqueCount="274">
  <si>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</si>
  <si>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</si>
  <si>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</si>
  <si>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</si>
  <si>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</si>
  <si>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</si>
  <si>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</si>
  <si>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</si>
  <si>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</si>
  <si>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</si>
  <si>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</si>
  <si>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</si>
  <si>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</si>
  <si>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</si>
  <si>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</si>
  <si>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</si>
  <si>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</si>
  <si>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</si>
  <si>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</si>
  <si>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</si>
  <si>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</si>
  <si>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</si>
  <si>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</si>
  <si>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</si>
  <si>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</si>
  <si>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</si>
  <si>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</si>
  <si>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</si>
  <si>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</si>
  <si>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</si>
  <si>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</si>
  <si>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</si>
  <si>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</si>
  <si>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</si>
  <si>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</si>
  <si>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</si>
  <si>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</si>
  <si>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</si>
  <si>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</si>
  <si>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</si>
  <si>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</si>
  <si>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</si>
  <si>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</si>
  <si>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</si>
  <si>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</si>
  <si>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</si>
  <si>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</si>
  <si>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</si>
  <si>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</si>
  <si>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</si>
  <si>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</si>
  <si>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</si>
  <si>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</si>
  <si>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</si>
  <si>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</si>
  <si>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</si>
  <si>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</si>
  <si>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</si>
  <si>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</si>
  <si>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</si>
  <si>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</si>
  <si>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</si>
  <si>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</si>
  <si>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</si>
  <si>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</si>
  <si>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</si>
  <si>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</si>
  <si>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</si>
  <si>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</si>
  <si>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</si>
  <si>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</si>
  <si>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</si>
  <si>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</si>
  <si>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</si>
  <si>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</si>
  <si>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</si>
  <si>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</si>
  <si>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</si>
  <si>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</si>
  <si>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</si>
  <si>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</si>
  <si>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</si>
  <si>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</si>
  <si>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</si>
  <si>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</si>
  <si>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</si>
  <si>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</si>
  <si>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</si>
  <si>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</si>
  <si>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</si>
  <si>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</si>
  <si>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</si>
  <si>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</si>
  <si>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</si>
  <si>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</si>
  <si>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</si>
  <si>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</si>
  <si>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</si>
  <si>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</si>
  <si>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</si>
  <si>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</si>
  <si>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</si>
  <si>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</si>
  <si>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</si>
  <si>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</si>
  <si>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</si>
  <si>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</si>
  <si>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</si>
  <si>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</si>
  <si>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</si>
  <si>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</si>
  <si>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</si>
  <si>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</si>
  <si>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</si>
  <si>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</si>
  <si>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</si>
  <si>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</si>
  <si>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</si>
  <si>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</si>
  <si>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</si>
  <si>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</si>
  <si>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</si>
  <si>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</si>
  <si>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</si>
  <si>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</si>
  <si>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</si>
  <si>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</si>
  <si>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</si>
  <si>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</si>
  <si>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</si>
  <si>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</si>
  <si>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</si>
  <si>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</si>
  <si>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</si>
  <si>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</si>
  <si>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</si>
  <si>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</si>
  <si>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</si>
  <si>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</si>
  <si>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</si>
  <si>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</si>
  <si>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</si>
  <si>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</si>
  <si>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</si>
  <si>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</si>
  <si>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</si>
  <si>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</si>
  <si>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</si>
  <si>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</si>
  <si>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</si>
  <si>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</si>
  <si>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</si>
  <si>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</si>
  <si>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</si>
  <si>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</si>
  <si>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</si>
  <si>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</si>
  <si>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</si>
  <si>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</si>
  <si>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</si>
  <si>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</si>
  <si>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</si>
  <si>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</si>
  <si>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</si>
  <si>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</si>
  <si>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</si>
  <si>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</si>
  <si>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</si>
  <si>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</si>
  <si>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</si>
  <si>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</si>
  <si>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</si>
  <si>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</si>
  <si>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</si>
  <si>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</si>
  <si>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</si>
  <si>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</si>
  <si>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</si>
  <si>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</si>
  <si>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</si>
  <si>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</si>
  <si>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</si>
  <si>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</si>
  <si>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</si>
  <si>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</si>
  <si>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</si>
  <si>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</si>
  <si>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</si>
  <si>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</si>
  <si>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</si>
  <si>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</si>
  <si>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</si>
  <si>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</si>
  <si>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</si>
  <si>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</si>
  <si>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</si>
  <si>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</si>
  <si>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</si>
  <si>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</si>
  <si>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</si>
  <si>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</si>
  <si>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</si>
  <si>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</si>
  <si>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</si>
  <si>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</si>
  <si>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</si>
  <si>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</si>
  <si>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</si>
  <si>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</si>
  <si>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</si>
  <si>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</si>
  <si>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</si>
  <si>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</si>
  <si>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</si>
  <si>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</si>
  <si>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</si>
  <si>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Solucionado - Por respuesta definitiva</t>
  </si>
  <si>
    <t>Columna1</t>
  </si>
  <si>
    <t>Columna2</t>
  </si>
  <si>
    <t>festivos 2024</t>
  </si>
  <si>
    <t>datos para comentario</t>
  </si>
  <si>
    <t>datos para análisis</t>
  </si>
  <si>
    <t>Excluir2</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</si>
  <si>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</si>
  <si>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</si>
  <si>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</si>
  <si>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</si>
  <si>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t>(en blanco)</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</si>
  <si>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</si>
  <si>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Agosto 2024</t>
  </si>
  <si>
    <t>PAULA ALEJANDRA MARTINEZ CALDERON</t>
  </si>
  <si>
    <t>Solucionado por asignar - Trasladar</t>
  </si>
  <si>
    <t>DERECHO DE PETICION DE INFORMACION SOBRE LA CANTIDAD DE AREAS VERDES EN BOGOTA</t>
  </si>
  <si>
    <t>11 - SUBA</t>
  </si>
  <si>
    <t>18 - BRITALIA</t>
  </si>
  <si>
    <t>SAN CIPRIANO</t>
  </si>
  <si>
    <t xml:space="preserve">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t>
  </si>
  <si>
    <t>pmartinez57461486</t>
  </si>
  <si>
    <t>No brinda informacion</t>
  </si>
  <si>
    <t>SECRETARIA DE AMBIENTE</t>
  </si>
  <si>
    <t>INVENTARIO GENERAL DE BIENES DE USO PUBLICO Y BIENES FISCALES DEL DISTRITO</t>
  </si>
  <si>
    <t>RECEPCION  INCORPORACION Y TITULACION DE ZONAS DE CESION AL DISTRITO CAPITAL</t>
  </si>
  <si>
    <t>DERECHO DE PETICION DE INFORMACION SOBRE AREAS VERDES EN BOGOTA</t>
  </si>
  <si>
    <t xml:space="preserve">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</si>
  <si>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Apoderado de</t>
  </si>
  <si>
    <t>MUY BUENOS DIAS  EL SIGUIENTES CORREO ES PARA SOLICITAR EL CERTIFICADO DE CERTIFICACION ORIGINAL DE TIPO Y USO DE SUELO URBANO O RURAL Y EL CERTIFICACION ORIGINAL DE TIPO Y USO DE SUELO URBANO O RURAL</t>
  </si>
  <si>
    <t xml:space="preserve">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</si>
  <si>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07 - BOSA</t>
  </si>
  <si>
    <t>86 - EL PORVENIR</t>
  </si>
  <si>
    <t>EL CORZO</t>
  </si>
  <si>
    <t xml:space="preserve">ASUNTO  SOLICITUD NOTIFICACION PERSONAL / COPIA EXPEDIENTE REFERENCIA  RADICADO 20246130947831 DEL 9 DE JULIO DE 2024 NOTIFICACION RESOLUCION 363 DEL 9 DE JULIO DE 2024 EXPEDIENTE  004 DE 2012 SIACTUA 19879 ESPACIO PUBLICO </t>
  </si>
  <si>
    <t xml:space="preserve">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t>
  </si>
  <si>
    <t>19 - EL PRADO</t>
  </si>
  <si>
    <t>SANTA HELENA</t>
  </si>
  <si>
    <t>TALENTO HUMANO Y CONTRATACION</t>
  </si>
  <si>
    <t>CONTRATACION</t>
  </si>
  <si>
    <t>DERECHO DE PETICION SOLICITUD DE INFORMACION PUBLICA PRESUPUESTO Y GASTOS EN PUBLICIDAD OFICIAL DE LA ALCALDIA MAYOR DE BOGOTA</t>
  </si>
  <si>
    <t>SOPORTE</t>
  </si>
  <si>
    <t>Leyendo la solicitud se evidencia que los puntos 1-3-5-6-8-9-10-11-12-13-14-15-16-17 corresponden a la Oficina de Comunicaciones y los puntos 2-4-7 a Contratacion</t>
  </si>
  <si>
    <t>13 - TEUSAQUILLO</t>
  </si>
  <si>
    <t>101 - TEUSAQUILLO</t>
  </si>
  <si>
    <t>LA SOLEDAD</t>
  </si>
  <si>
    <t xml:space="preserve">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</si>
  <si>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Periodistas en ejercicio de su actividad</t>
  </si>
  <si>
    <t>Se asignó a la entidad con el radicado Orfeo Dadep No. 20244080168182 y se trasladó a la Secretaria Distrital de Ambiente para respuesta  conforme a su competencia</t>
  </si>
  <si>
    <t>Se trasladó  a la Secretaria Distrital de Planeacion -SDP que proceda de conformidad con sus competencias.</t>
  </si>
  <si>
    <t>Se trasladó  a  la Secretaria Distrital de Gobierno -Alcaldia Local   para que procedan de conformidad con sus competencias.</t>
  </si>
  <si>
    <t>Se asignó a la entidad con el radicado Orfeo Dadep No. 20244000188522</t>
  </si>
  <si>
    <t>En trámite - Por asignación</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</si>
  <si>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agosto del 2024,</t>
    </r>
    <r>
      <rPr>
        <sz val="12"/>
        <color theme="1"/>
        <rFont val="Museo Sans 300"/>
        <family val="3"/>
      </rPr>
      <t xml:space="preserve"> así:</t>
    </r>
  </si>
  <si>
    <r>
      <t xml:space="preserve">Durante el mes de </t>
    </r>
    <r>
      <rPr>
        <b/>
        <sz val="12"/>
        <rFont val="Museo Sans 300"/>
      </rPr>
      <t>agosto de 2024</t>
    </r>
    <r>
      <rPr>
        <sz val="12"/>
        <rFont val="Museo Sans 300"/>
        <family val="3"/>
      </rPr>
      <t>, se recibieron</t>
    </r>
    <r>
      <rPr>
        <b/>
        <sz val="12"/>
        <rFont val="Museo Sans 300"/>
        <family val="3"/>
      </rPr>
      <t xml:space="preserve"> cinco (05) solicitudes</t>
    </r>
    <r>
      <rPr>
        <sz val="12"/>
        <rFont val="Museo Sans 300"/>
        <family val="3"/>
      </rPr>
      <t xml:space="preserve"> clasificadas como de acceso a la información.</t>
    </r>
  </si>
  <si>
    <r>
      <rPr>
        <b/>
        <sz val="14"/>
        <color theme="1"/>
        <rFont val="Calibri"/>
        <family val="2"/>
        <scheme val="minor"/>
      </rPr>
      <t>REPORTE  GESTIÓN DE PETICIONES</t>
    </r>
    <r>
      <rPr>
        <sz val="11"/>
        <color theme="1"/>
        <rFont val="Calibri"/>
        <family val="2"/>
        <scheme val="minor"/>
      </rPr>
      <t xml:space="preserve">
Fecha:  2024-08-01    a   2024-08-31
Estado de Petición:  Al Periodo
</t>
    </r>
  </si>
  <si>
    <t>El estado en el cual se encuentran las solicitudes clasificadas como de acceso a la información, es el que se detalla a continuación:
► Dos  (02)  se trasladaron a otras entidades por competencia
► Dos  (02) Respondidas en la fecha del reporte</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</si>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</sst>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s>
  <cellStyleXfs count="109">
    <xf numFmtId="0" fontId="0" fillId="0" borderId="0"/>
    <xf numFmtId="0" fontId="13" fillId="0" borderId="5" applyNumberFormat="0" applyFill="0" applyAlignment="0" applyProtection="0"/>
    <xf numFmtId="0" fontId="40" fillId="0" borderId="0" applyNumberFormat="0" applyFill="0" applyBorder="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9" borderId="0" applyNumberFormat="0" applyBorder="0" applyAlignment="0" applyProtection="0"/>
    <xf numFmtId="0" fontId="46" fillId="11" borderId="13" applyNumberFormat="0" applyAlignment="0" applyProtection="0"/>
    <xf numFmtId="0" fontId="47" fillId="12" borderId="14" applyNumberFormat="0" applyAlignment="0" applyProtection="0"/>
    <xf numFmtId="0" fontId="48" fillId="12" borderId="13" applyNumberFormat="0" applyAlignment="0" applyProtection="0"/>
    <xf numFmtId="0" fontId="49" fillId="0" borderId="15" applyNumberFormat="0" applyFill="0" applyAlignment="0" applyProtection="0"/>
    <xf numFmtId="0" fontId="1" fillId="13" borderId="16" applyNumberFormat="0" applyAlignment="0" applyProtection="0"/>
    <xf numFmtId="0" fontId="50" fillId="0" borderId="0" applyNumberFormat="0" applyFill="0" applyBorder="0" applyAlignment="0" applyProtection="0"/>
    <xf numFmtId="0" fontId="39" fillId="14" borderId="17" applyNumberFormat="0" applyFont="0" applyAlignment="0" applyProtection="0"/>
    <xf numFmtId="0" fontId="51"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2"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5" fillId="10" borderId="0" applyNumberFormat="0" applyBorder="0" applyAlignment="0" applyProtection="0"/>
    <xf numFmtId="0" fontId="39" fillId="18" borderId="0" applyNumberFormat="0" applyBorder="0" applyAlignment="0" applyProtection="0"/>
    <xf numFmtId="0" fontId="54" fillId="0" borderId="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4" fillId="0" borderId="0"/>
    <xf numFmtId="0" fontId="54" fillId="0" borderId="0"/>
    <xf numFmtId="0" fontId="54" fillId="0" borderId="0"/>
    <xf numFmtId="0" fontId="55" fillId="0" borderId="0" applyNumberFormat="0" applyFill="0" applyBorder="0" applyAlignment="0" applyProtection="0"/>
    <xf numFmtId="0" fontId="56" fillId="0" borderId="0"/>
    <xf numFmtId="0" fontId="54" fillId="0" borderId="0"/>
    <xf numFmtId="0" fontId="55" fillId="0" borderId="0" applyNumberFormat="0" applyFill="0" applyBorder="0" applyAlignment="0" applyProtection="0"/>
    <xf numFmtId="0" fontId="54" fillId="0" borderId="0"/>
    <xf numFmtId="0" fontId="54" fillId="0" borderId="0"/>
    <xf numFmtId="9" fontId="54" fillId="0" borderId="0" applyFont="0" applyFill="0" applyBorder="0" applyAlignment="0" applyProtection="0"/>
    <xf numFmtId="0" fontId="54" fillId="0" borderId="0"/>
    <xf numFmtId="0" fontId="39" fillId="0" borderId="0"/>
    <xf numFmtId="0" fontId="39" fillId="0" borderId="0"/>
    <xf numFmtId="0" fontId="53" fillId="0" borderId="0" applyNumberFormat="0" applyFill="0" applyBorder="0" applyAlignment="0" applyProtection="0"/>
    <xf numFmtId="0" fontId="54" fillId="0" borderId="0"/>
    <xf numFmtId="0" fontId="54" fillId="0" borderId="0"/>
    <xf numFmtId="0" fontId="54" fillId="0" borderId="0"/>
    <xf numFmtId="0" fontId="54" fillId="0" borderId="0"/>
    <xf numFmtId="0" fontId="57" fillId="0" borderId="0"/>
    <xf numFmtId="0" fontId="54" fillId="0" borderId="0"/>
    <xf numFmtId="0" fontId="39" fillId="0" borderId="0"/>
    <xf numFmtId="0" fontId="54"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xf numFmtId="0" fontId="54" fillId="0" borderId="0"/>
    <xf numFmtId="0" fontId="56" fillId="0" borderId="0"/>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6" fillId="0" borderId="0"/>
    <xf numFmtId="0" fontId="39" fillId="0" borderId="0"/>
    <xf numFmtId="0" fontId="54" fillId="0" borderId="0"/>
    <xf numFmtId="0" fontId="54" fillId="0" borderId="0"/>
    <xf numFmtId="0" fontId="55" fillId="0" borderId="0" applyNumberFormat="0" applyFill="0" applyBorder="0" applyAlignment="0" applyProtection="0"/>
    <xf numFmtId="0" fontId="54" fillId="0" borderId="0"/>
    <xf numFmtId="0" fontId="3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cellStyleXfs>
  <cellXfs count="115">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0" fontId="0" fillId="0" borderId="0" xfId="0" applyAlignment="1">
      <alignment horizontal="justify" vertical="center"/>
    </xf>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59" fillId="0" borderId="0" xfId="0" applyFont="1"/>
    <xf numFmtId="0" fontId="0" fillId="6" borderId="0" xfId="0" applyFill="1"/>
    <xf numFmtId="0" fontId="0" fillId="0" borderId="0" xfId="0" pivotButton="1"/>
    <xf numFmtId="0" fontId="60"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0" fillId="0" borderId="0" xfId="0" applyAlignment="1">
      <alignment horizontal="center" vertical="center" wrapText="1"/>
    </xf>
    <xf numFmtId="0" fontId="0" fillId="0" borderId="0" xfId="0" pivotButton="1" applyAlignment="1">
      <alignment horizontal="center" vertical="center" wrapText="1"/>
    </xf>
    <xf numFmtId="0" fontId="61" fillId="0" borderId="0" xfId="0" applyFont="1" applyAlignment="1">
      <alignment vertical="center" wrapText="1"/>
    </xf>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14" fontId="11" fillId="3" borderId="1" xfId="0" applyNumberFormat="1" applyFont="1" applyFill="1" applyBorder="1" applyAlignment="1">
      <alignment horizontal="center" vertical="center" wrapText="1"/>
    </xf>
    <xf numFmtId="0" fontId="29" fillId="0" borderId="0" xfId="0" applyFont="1" applyAlignment="1">
      <alignment horizontal="justify" vertical="center" wrapText="1"/>
    </xf>
    <xf numFmtId="0" fontId="63" fillId="3" borderId="1" xfId="0" applyFont="1" applyFill="1" applyBorder="1" applyAlignment="1">
      <alignment horizontal="center" vertical="center" wrapText="1"/>
    </xf>
    <xf numFmtId="0" fontId="64" fillId="0" borderId="0" xfId="0" applyFont="1" applyAlignment="1">
      <alignment vertical="center"/>
    </xf>
    <xf numFmtId="0" fontId="65" fillId="0" borderId="0" xfId="0" applyFont="1"/>
    <xf numFmtId="0" fontId="65" fillId="39" borderId="21" xfId="0" applyFont="1" applyFill="1" applyBorder="1" applyAlignment="1">
      <alignment vertical="center" wrapText="1"/>
    </xf>
    <xf numFmtId="0" fontId="66" fillId="39" borderId="21" xfId="0" applyFont="1" applyFill="1" applyBorder="1" applyAlignment="1">
      <alignment horizontal="center" vertical="center" wrapText="1"/>
    </xf>
    <xf numFmtId="0" fontId="33" fillId="3" borderId="22" xfId="0" applyFont="1" applyFill="1" applyBorder="1"/>
    <xf numFmtId="0" fontId="15" fillId="3" borderId="0" xfId="1" applyFont="1" applyFill="1" applyBorder="1" applyAlignment="1">
      <alignment horizontal="left"/>
    </xf>
    <xf numFmtId="0" fontId="67" fillId="3" borderId="0" xfId="0" applyFont="1" applyFill="1"/>
    <xf numFmtId="3" fontId="0" fillId="0" borderId="0" xfId="0" applyNumberFormat="1"/>
    <xf numFmtId="22" fontId="0" fillId="3" borderId="0" xfId="0" applyNumberFormat="1" applyFill="1"/>
    <xf numFmtId="0" fontId="0" fillId="0" borderId="0" xfId="0" applyAlignment="1">
      <alignment horizontal="left"/>
    </xf>
    <xf numFmtId="0" fontId="65" fillId="39" borderId="21" xfId="0" applyFont="1" applyFill="1" applyBorder="1" applyAlignment="1">
      <alignment vertical="center"/>
    </xf>
    <xf numFmtId="0" fontId="63" fillId="3" borderId="0" xfId="0" applyFont="1" applyFill="1" applyAlignment="1">
      <alignment horizontal="center" vertical="center" wrapText="1"/>
    </xf>
    <xf numFmtId="1" fontId="11" fillId="3" borderId="0" xfId="0" applyNumberFormat="1" applyFont="1" applyFill="1" applyAlignment="1">
      <alignment horizontal="center" vertical="center" wrapText="1"/>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9" fillId="0" borderId="0" xfId="0" applyFont="1" applyAlignment="1">
      <alignment horizontal="justify" vertical="center" wrapText="1"/>
    </xf>
    <xf numFmtId="0" fontId="29" fillId="0" borderId="0" xfId="0" applyFont="1" applyAlignment="1">
      <alignment horizontal="justify" vertical="top"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26" fillId="0" borderId="0" xfId="0" applyFont="1" applyAlignment="1">
      <alignment horizontal="justify" vertical="center" wrapText="1"/>
    </xf>
    <xf numFmtId="0" fontId="6" fillId="4" borderId="0" xfId="0" applyFont="1" applyFill="1" applyAlignment="1">
      <alignment horizontal="left" vertical="center"/>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31" fillId="2" borderId="1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6">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horizontal="center"/>
    </dxf>
    <dxf>
      <alignment horizontal="center"/>
    </dxf>
    <dxf>
      <alignment vertical="center"/>
    </dxf>
    <dxf>
      <alignment vertical="center"/>
    </dxf>
    <dxf>
      <alignment wrapText="1"/>
    </dxf>
    <dxf>
      <alignment wrapText="1" indent="0"/>
    </dxf>
    <dxf>
      <alignment wrapText="1" indent="0"/>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fill>
        <patternFill patternType="solid">
          <fgColor indexed="64"/>
          <bgColor rgb="FFFFFF00"/>
        </patternFill>
      </fill>
    </dxf>
    <dxf>
      <numFmt numFmtId="27" formatCode="d/mm/yyyy\ h:mm"/>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5"/>
      <tableStyleElement type="firstRowStripe" dxfId="114"/>
      <tableStyleElement type="secondRowStripe" dxfId="113"/>
    </tableStyle>
    <tableStyle name="Invisible" pivot="0" table="0" count="0" xr9:uid="{15B23F00-798F-49A4-9B30-DA5BB2F71987}"/>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5</c:v>
                </c:pt>
                <c:pt idx="1">
                  <c:v>2</c:v>
                </c:pt>
                <c:pt idx="2">
                  <c:v>2</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13</xdr:col>
      <xdr:colOff>342900</xdr:colOff>
      <xdr:row>12</xdr:row>
      <xdr:rowOff>81691</xdr:rowOff>
    </xdr:from>
    <xdr:ext cx="2603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9118600" y="2367691"/>
          <a:ext cx="2603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Agosto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agosto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3552729</xdr:colOff>
      <xdr:row>9</xdr:row>
      <xdr:rowOff>816920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4376593" y="2750784"/>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Agosto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Agosto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146663</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70788"/>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Agosto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540.426201041664" createdVersion="8" refreshedVersion="8" minRefreshableVersion="3" recordCount="5" xr:uid="{CFA22173-9D49-42E9-9163-95CA6A3D7647}">
  <cacheSource type="worksheet">
    <worksheetSource name="Tabla18"/>
  </cacheSource>
  <cacheFields count="102">
    <cacheField name="Número petición" numFmtId="0">
      <sharedItems containsSemiMixedTypes="0" containsString="0" containsNumber="1" containsInteger="1" minValue="471202024" maxValue="4909232023" count="48">
        <n v="3622632024"/>
        <n v="3623242024"/>
        <n v="3638752024"/>
        <n v="3726532024"/>
        <n v="3912632024"/>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8">
        <s v="Solucionado por asignar - Trasladar"/>
        <s v="Solucionado - Por traslado"/>
        <s v="Solucionado - Por asignacion"/>
        <s v="Cerrado - Por no competencia" u="1"/>
        <s v="Solucionado - Por respuesta definitiva" u="1"/>
        <m u="1"/>
        <s v="Cancelado - Por no peticion" u="1"/>
        <s v="Por aclarar - por solicitud aclaracion" u="1"/>
      </sharedItems>
    </cacheField>
    <cacheField name="Estado de la petición" numFmtId="0">
      <sharedItems/>
    </cacheField>
    <cacheField name="Asunto" numFmtId="0">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emiMixedTypes="0" containsString="0" containsNumber="1" containsInteger="1" minValue="2" maxValue="6"/>
    </cacheField>
    <cacheField name="Longitud de los hechos" numFmtId="0">
      <sharedItems containsString="0" containsBlank="1" containsNumber="1" containsInteger="1" minValue="-7420145373182440" maxValue="-74071960148"/>
    </cacheField>
    <cacheField name="Latitud de los hechos" numFmtId="0">
      <sharedItems containsString="0" containsBlank="1" containsNumber="1" containsInteger="1" minValue="470383034000002" maxValue="470952958965862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4-08-27T00:00:00" count="33">
        <d v="2024-08-01T00:00:00"/>
        <d v="2024-08-02T00:00:00"/>
        <d v="2024-08-11T00:00:00"/>
        <d v="2024-08-26T00:00:00"/>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4-08-02T00:00:00" maxDate="2024-08-28T00:00:00"/>
    </cacheField>
    <cacheField name="Fecha asignación" numFmtId="22">
      <sharedItems containsSemiMixedTypes="0" containsNonDate="0" containsDate="1" containsString="0" minDate="2023-08-01T09:54:51" maxDate="2024-08-28T09:13:12" count="40">
        <d v="2024-08-13T17:13:31"/>
        <d v="2024-08-01T11:40:11"/>
        <d v="2024-08-02T11:37:36"/>
        <d v="2024-08-11T12:47:30"/>
        <d v="2024-08-28T09:13:12"/>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4-08-02T00:00:00" maxDate="2024-08-30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4-08-01T00:00:00" maxDate="2024-08-27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4-08-16T23:59:59" maxDate="2024-09-11T23:59:59"/>
    </cacheField>
    <cacheField name="Días para el vencimiento" numFmtId="0">
      <sharedItems containsSemiMixedTypes="0" containsString="0" containsNumber="1" containsInteger="1" minValue="9" maxValue="1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4-08-28T13:41:36" count="39">
        <d v="2024-08-13T17:52:14"/>
        <d v="2024-08-01T13:48:46"/>
        <d v="2024-08-02T12:32:57"/>
        <d v="2024-08-12T06:05:47"/>
        <d v="2024-08-28T13:41:36"/>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0">
      <sharedItems containsDate="1" containsMixedTypes="1" minDate="2023-08-01T16:28:29" maxDate="2024-08-14T15:03:37" count="31">
        <d v="2024-08-14T15:03:37"/>
        <d v="2024-08-14T15:00:35"/>
        <d v="2024-08-14T13:57:35"/>
        <d v="2024-08-12T11:36:37"/>
        <s v=" "/>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4">
        <n v="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4-08-05T00:00:00" maxDate="2024-08-31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37" longText="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m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ontainsSemiMixedTypes="0" containsString="0" containsNumber="1" containsInteger="1" minValue="40421121" maxValue="1192798155"/>
    </cacheField>
    <cacheField name="Condición del ciudadano" numFmtId="0">
      <sharedItems/>
    </cacheField>
    <cacheField name="Correo electrónico peticionario" numFmtId="0">
      <sharedItems/>
    </cacheField>
    <cacheField name="Teléfono fijo peticionario" numFmtId="0">
      <sharedItems containsSemiMixedTypes="0" containsString="0" containsNumber="1" containsInteger="1" minValue="4788383" maxValue="3144703331"/>
    </cacheField>
    <cacheField name="Celular peticionario" numFmtId="0">
      <sharedItems containsString="0" containsBlank="1" containsNumber="1" containsInteger="1" minValue="3003012962" maxValue="3144703331"/>
    </cacheField>
    <cacheField name="Dirección residencia peticionario" numFmtId="0">
      <sharedItems containsBlank="1"/>
    </cacheField>
    <cacheField name="Localidad del ciudadano" numFmtId="0">
      <sharedItems/>
    </cacheField>
    <cacheField name="UPZ del ciudadano" numFmtId="0">
      <sharedItems/>
    </cacheField>
    <cacheField name="Barrio del ciudadano" numFmtId="0">
      <sharedItems/>
    </cacheField>
    <cacheField name="Estrato del ciudadano" numFmtId="0">
      <sharedItems containsString="0" containsBlank="1" containsNumber="1" containsInteger="1" minValue="2" maxValue="4"/>
    </cacheField>
    <cacheField name="Notificación física" numFmtId="0">
      <sharedItems/>
    </cacheField>
    <cacheField name="Notificación electrónica" numFmtId="0">
      <sharedItems/>
    </cacheField>
    <cacheField name="Entidad que recibe" numFmtId="0">
      <sharedItems containsBlank="1" count="11">
        <s v="SECRETARIA DE AMBIENTE"/>
        <s v="SECRETARIA DE PLANEACION"/>
        <s v="SECRETARIA DE GOBIERNO"/>
        <m/>
        <s v="SECRETARIA MOVILIDAD" u="1"/>
        <s v="IDRD" u="1"/>
        <s v="IDU" u="1"/>
        <s v="IDIGER" u="1"/>
        <s v="SECRETARIA DE DESARROLLO ECONOMICO" u="1"/>
        <s v="CATASTRO" u="1"/>
        <s v="IDARTES - INSTITUTO DE LAS ARTES" u="1"/>
      </sharedItems>
    </cacheField>
    <cacheField name="Entidad que traslada" numFmtId="0">
      <sharedItems containsBlank="1" count="2">
        <s v="DEFENSORIA DEL ESPACIO PUBLICO"/>
        <m/>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540.426201967595" createdVersion="8" refreshedVersion="8" minRefreshableVersion="3" recordCount="1" xr:uid="{40CABEFD-558E-4B05-9CAB-5E3C817E4C70}">
  <cacheSource type="worksheet">
    <worksheetSource ref="B19:I20" sheet="base Solicitudes de Información"/>
  </cacheSource>
  <cacheFields count="8">
    <cacheField name="Número petición_x000a_Numero de registro en el Sistema" numFmtId="0">
      <sharedItems containsSemiMixedTypes="0" containsString="0" containsNumber="1" containsInteger="1" minValue="3622632024" maxValue="362263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5">
        <s v="Solucionado por asignar - Trasladar"/>
        <s v="Cerrado - Por no competencia" u="1"/>
        <s v="Solucionado - Por traslado" u="1"/>
        <s v="En tramite - Por asignacion" u="1"/>
        <e v="#REF!" u="1"/>
      </sharedItems>
    </cacheField>
    <cacheField name="Asunto _x000a_Resumen de la solicitud realizada por el ciudadano o resumida por el funcionario" numFmtId="0">
      <sharedItems/>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540.426202314811"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FENSORIA DEL ESPACIO PUBLICO"/>
    <s v="Oficina de Atencion a la Ciudadania | Puede Consolidar | Trasladar Entidades"/>
    <s v="AREA DE ATENCION A LA CIUDADANIA"/>
    <m/>
    <s v="ESPACIO PUBLICO"/>
    <s v="SERVICIO A LA CIUDADANIA"/>
    <s v="ATENCION A LA CIUDADANIA"/>
    <s v="PAULA ALEJANDRA MARTINEZ CALDERON"/>
    <s v="Activo"/>
    <m/>
    <s v="WEB"/>
    <s v="SOLICITUD DE ACCESO A LA INFORMACION"/>
    <s v="En tramite - Por traslado"/>
    <x v="0"/>
    <s v="Solucionado por asignar - Trasladar"/>
    <s v="DERECHO DE PETICION DE INFORMACION SOBRE LA CANTIDAD DE AREAS VERDES EN BOGOTA"/>
    <s v="MISIONAL"/>
    <m/>
    <s v="false"/>
    <s v="true"/>
    <s v="false"/>
    <m/>
    <m/>
    <s v="false"/>
    <m/>
    <m/>
    <s v="11 - SUBA"/>
    <s v="18 - BRITALIA"/>
    <s v="SAN CIPRIANO"/>
    <n v="3"/>
    <n v="-740568809219999"/>
    <n v="475023886100007"/>
    <m/>
    <m/>
    <x v="0"/>
    <d v="2024-08-02T00:00:00"/>
    <x v="0"/>
    <d v="2024-08-14T00:00:00"/>
    <m/>
    <d v="2024-08-01T00:00:00"/>
    <s v=" "/>
    <s v=" "/>
    <s v=" "/>
    <s v=" "/>
    <s v=" "/>
    <d v="2024-08-28T23:59:59"/>
    <n v="10"/>
    <m/>
    <s v=" "/>
    <x v="0"/>
    <x v="0"/>
    <x v="0"/>
    <n v="0"/>
    <s v="Registro para atencion"/>
    <s v="Funcionario"/>
    <d v="2024-08-15T00:00:00"/>
    <n v="2"/>
    <n v="0"/>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x v="0"/>
    <s v="Natural"/>
    <s v="Natural"/>
    <s v="Peticionario Identificado"/>
    <s v="pmartinez57461486"/>
    <s v="En nombre propio"/>
    <s v="Cedula de ciudadania"/>
    <s v="DANIEL FELIPE CAMARGO CHAVES"/>
    <n v="1000185398"/>
    <s v="No brinda informacion"/>
    <s v="danielcamargoabog@gmail.com"/>
    <n v="3108541137"/>
    <m/>
    <m/>
    <s v="11 - SUBA"/>
    <s v="18 - BRITALIA"/>
    <s v="SAN CIPRIANO"/>
    <n v="3"/>
    <s v="false"/>
    <s v="true"/>
    <x v="0"/>
    <x v="0"/>
    <n v="1"/>
    <s v="Recibida"/>
    <s v="Por el ciudadano"/>
    <m/>
    <s v="PERIODO ACTUAL"/>
    <s v="Gestion oportuna (DTL)"/>
    <m/>
    <m/>
    <s v="GESTIONADOS"/>
    <x v="0"/>
    <m/>
    <m/>
    <m/>
    <m/>
    <m/>
    <m/>
    <m/>
    <m/>
  </r>
  <r>
    <x v="1"/>
    <s v="GOBIERNO"/>
    <s v="ENTIDADES DISTRITALES"/>
    <s v="DEFENSORIA DEL ESPACIO PUBLICO"/>
    <s v="Oficina de Atencion a la Ciudadania | Puede Consolidar | Trasladar Entidades"/>
    <s v="AREA DE ATENCION A LA CIUDADANIA"/>
    <m/>
    <s v="ESPACIO PUBLICO"/>
    <s v="INVENTARIO GENERAL DE BIENES DE USO PUBLICO Y BIENES FISCALES DEL DISTRITO"/>
    <s v="RECEPCION  INCORPORACION Y TITULACION DE ZONAS DE CESION AL DISTRITO CAPITAL"/>
    <s v="PAULA ALEJANDRA MARTINEZ CALDERON"/>
    <s v="Activo"/>
    <m/>
    <s v="WEB"/>
    <s v="SOLICITUD DE ACCESO A LA INFORMACION"/>
    <s v="Registro - con preclasificacion"/>
    <x v="0"/>
    <s v="Solucionado por asignar - Trasladar"/>
    <s v="DERECHO DE PETICION DE INFORMACION SOBRE AREAS VERDES EN BOGOTA"/>
    <s v="MISIONAL"/>
    <m/>
    <s v="false"/>
    <s v="true"/>
    <s v="false"/>
    <m/>
    <m/>
    <s v="false"/>
    <m/>
    <m/>
    <s v="11 - SUBA"/>
    <s v="18 - BRITALIA"/>
    <s v="SAN CIPRIANO"/>
    <n v="3"/>
    <m/>
    <m/>
    <m/>
    <m/>
    <x v="0"/>
    <d v="2024-08-02T00:00:00"/>
    <x v="1"/>
    <d v="2024-08-02T00:00:00"/>
    <m/>
    <d v="2024-08-01T00:00:00"/>
    <s v=" "/>
    <s v=" "/>
    <s v=" "/>
    <s v=" "/>
    <s v=" "/>
    <d v="2024-08-16T23:59:59"/>
    <n v="10"/>
    <m/>
    <s v=" "/>
    <x v="1"/>
    <x v="1"/>
    <x v="0"/>
    <n v="0"/>
    <s v="Registro para atencion"/>
    <s v="Funcionario"/>
    <d v="2024-08-05T00:00:00"/>
    <n v="2"/>
    <n v="0"/>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1"/>
    <s v="Natural"/>
    <s v="Natural"/>
    <s v="Peticionario Identificado"/>
    <s v="pmartinez57461486"/>
    <s v="Apoderado de"/>
    <s v="Cedula de ciudadania"/>
    <s v="DANIEL FELIPE CAMARGO CHAVES"/>
    <n v="1000185398"/>
    <s v="No brinda informacion"/>
    <s v="danielcamargoabog@gmail.com"/>
    <n v="3108541137"/>
    <m/>
    <m/>
    <s v="11 - SUBA"/>
    <s v="18 - BRITALIA"/>
    <s v="SAN CIPRIANO"/>
    <n v="3"/>
    <s v="false"/>
    <s v="true"/>
    <x v="0"/>
    <x v="0"/>
    <n v="1"/>
    <s v="Registrada"/>
    <s v="Por el ciudadano"/>
    <m/>
    <s v="PERIODO ACTUAL"/>
    <s v="Gestion oportuna (DTL)"/>
    <m/>
    <m/>
    <s v="GESTIONADOS"/>
    <x v="0"/>
    <m/>
    <m/>
    <m/>
    <m/>
    <m/>
    <m/>
    <m/>
    <m/>
  </r>
  <r>
    <x v="2"/>
    <s v="GOBIERNO"/>
    <s v="ENTIDADES DISTRITALES"/>
    <s v="DEFENSORIA DEL ESPACIO PUBLICO"/>
    <s v="Oficina de Atencion a la Ciudadania | Puede Consolidar | Trasladar Entidades"/>
    <s v="AREA DE ATENCION A LA CIUDADANIA"/>
    <m/>
    <s v="ESPACIO PUBLICO"/>
    <s v="SERVICIO A LA CIUDADANIA"/>
    <s v="ATENCION A LA CIUDADANIA"/>
    <s v="PAULA ALEJANDRA MARTINEZ CALDERON"/>
    <s v="Activo"/>
    <m/>
    <s v="WEB"/>
    <s v="SOLICITUD DE ACCESO A LA INFORMACION"/>
    <s v="Registro - con preclasificacion"/>
    <x v="1"/>
    <s v="Solucionado - Por traslado"/>
    <s v="MUY BUENOS DIAS  EL SIGUIENTES CORREO ES PARA SOLICITAR EL CERTIFICADO DE CERTIFICACION ORIGINAL DE TIPO Y USO DE SUELO URBANO O RURAL Y EL CERTIFICACION ORIGINAL DE TIPO Y USO DE SUELO URBANO O RURAL"/>
    <s v="MISIONAL"/>
    <m/>
    <s v="false"/>
    <s v="false"/>
    <s v="false"/>
    <m/>
    <m/>
    <s v="false"/>
    <m/>
    <m/>
    <m/>
    <m/>
    <m/>
    <n v="2"/>
    <n v="-7407535828649990"/>
    <n v="4597733084231350"/>
    <m/>
    <m/>
    <x v="1"/>
    <d v="2024-08-05T00:00:00"/>
    <x v="2"/>
    <d v="2024-08-05T00:00:00"/>
    <m/>
    <d v="2024-08-02T00:00:00"/>
    <s v=" "/>
    <s v=" "/>
    <s v=" "/>
    <s v=" "/>
    <s v=" "/>
    <d v="2024-08-20T23:59:59"/>
    <n v="10"/>
    <m/>
    <s v=" "/>
    <x v="2"/>
    <x v="2"/>
    <x v="0"/>
    <n v="0"/>
    <s v="Registro para atencion"/>
    <s v="Funcionario"/>
    <d v="2024-08-06T00:00:00"/>
    <n v="2"/>
    <n v="0"/>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2"/>
    <s v="Natural"/>
    <s v="Natural"/>
    <s v="Peticionario Identificado"/>
    <s v="pmartinez57461486"/>
    <s v="En nombre propio"/>
    <s v="Cedula de ciudadania"/>
    <s v="MARTHA CECILIA MORA MEJIA"/>
    <n v="1192798155"/>
    <s v="No brinda informacion"/>
    <s v="Marthamoramejia@gmail.com"/>
    <n v="3003012962"/>
    <n v="3003012962"/>
    <m/>
    <s v="07 - BOSA"/>
    <s v="86 - EL PORVENIR"/>
    <s v="EL CORZO"/>
    <n v="2"/>
    <s v="false"/>
    <s v="true"/>
    <x v="1"/>
    <x v="0"/>
    <n v="1"/>
    <s v="Registrada"/>
    <s v="Por el ciudadano"/>
    <m/>
    <s v="PERIODO ACTUAL"/>
    <s v="Gestion oportuna (DTL)"/>
    <m/>
    <m/>
    <s v="GESTIONADOS"/>
    <x v="0"/>
    <m/>
    <m/>
    <m/>
    <m/>
    <m/>
    <m/>
    <m/>
    <m/>
  </r>
  <r>
    <x v="3"/>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PAULA ALEJANDRA MARTINEZ CALDERON"/>
    <s v="Activo"/>
    <m/>
    <s v="WEB"/>
    <s v="SOLICITUD DE ACCESO A LA INFORMACION"/>
    <s v="Registro - con preclasificacion"/>
    <x v="1"/>
    <s v="Solucionado - Por traslado"/>
    <s v="ASUNTO  SOLICITUD NOTIFICACION PERSONAL / COPIA EXPEDIENTE REFERENCIA  RADICADO 20246130947831 DEL 9 DE JULIO DE 2024 NOTIFICACION RESOLUCION 363 DEL 9 DE JULIO DE 2024 EXPEDIENTE  004 DE 2012 SIACTUA 19879 ESPACIO PUBLICO "/>
    <s v="MISIONAL"/>
    <m/>
    <s v="false"/>
    <s v="true"/>
    <s v="false"/>
    <m/>
    <m/>
    <s v="false"/>
    <m/>
    <m/>
    <m/>
    <m/>
    <m/>
    <n v="6"/>
    <n v="-74071960148"/>
    <n v="470383034000002"/>
    <m/>
    <m/>
    <x v="2"/>
    <d v="2024-08-12T00:00:00"/>
    <x v="3"/>
    <d v="2024-08-12T00:00:00"/>
    <m/>
    <d v="2024-08-11T00:00:00"/>
    <s v=" "/>
    <s v=" "/>
    <s v=" "/>
    <s v=" "/>
    <s v=" "/>
    <d v="2024-08-26T23:59:59"/>
    <n v="9"/>
    <m/>
    <s v=" "/>
    <x v="3"/>
    <x v="3"/>
    <x v="0"/>
    <n v="0"/>
    <s v="Registro para atencion"/>
    <s v="Funcionario"/>
    <d v="2024-08-13T00:00:00"/>
    <n v="2"/>
    <n v="0"/>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x v="3"/>
    <s v="Natural"/>
    <s v="Natural"/>
    <s v="Peticionario Identificado"/>
    <s v="pmartinez57461486"/>
    <s v="Apoderado de"/>
    <s v="Cedula de ciudadania"/>
    <s v="ISABEL CRISTINA HERRAN ENCISO"/>
    <n v="40421121"/>
    <s v="No brinda informacion"/>
    <s v="isabelherran@gmail.com"/>
    <n v="3144703331"/>
    <n v="3144703331"/>
    <s v="KR 54C 147 21  AP 514 BL 8"/>
    <s v="11 - SUBA"/>
    <s v="19 - EL PRADO"/>
    <s v="SANTA HELENA"/>
    <n v="4"/>
    <s v="false"/>
    <s v="true"/>
    <x v="2"/>
    <x v="0"/>
    <n v="1"/>
    <s v="Registrada"/>
    <s v="Por el ciudadano"/>
    <m/>
    <s v="PERIODO ACTUAL"/>
    <s v="Gestion oportuna (DTL)"/>
    <m/>
    <s v="0-3."/>
    <s v="GESTIONADOS"/>
    <x v="0"/>
    <m/>
    <m/>
    <m/>
    <m/>
    <m/>
    <m/>
    <m/>
    <m/>
  </r>
  <r>
    <x v="4"/>
    <s v="GOBIERNO"/>
    <s v="ENTIDADES DISTRITALES"/>
    <s v="DEFENSORIA DEL ESPACIO PUBLICO"/>
    <s v="Oficina de Atencion a la Ciudadania | Puede Consolidar | Trasladar Entidades"/>
    <s v="AREA DE ATENCION A LA CIUDADANIA"/>
    <m/>
    <s v="ESPACIO PUBLICO"/>
    <s v="TALENTO HUMANO Y CONTRATACION"/>
    <s v="CONTRATACION"/>
    <s v="Olga Lucia Mesa Moreno"/>
    <s v="Activo"/>
    <m/>
    <s v="WEB"/>
    <s v="SOLICITUD DE ACCESO A LA INFORMACION"/>
    <s v="En tramite por asignar - trasladar"/>
    <x v="2"/>
    <s v="Solucionado - Por asignacion"/>
    <s v="DERECHO DE PETICION SOLICITUD DE INFORMACION PUBLICA PRESUPUESTO Y GASTOS EN PUBLICIDAD OFICIAL DE LA ALCALDIA MAYOR DE BOGOTA"/>
    <s v="SOPORTE"/>
    <m/>
    <s v="false"/>
    <s v="true"/>
    <s v="false"/>
    <m/>
    <m/>
    <s v="false"/>
    <m/>
    <s v="Leyendo la solicitud se evidencia que los puntos 1-3-5-6-8-9-10-11-12-13-14-15-16-17 corresponden a la Oficina de Comunicaciones y los puntos 2-4-7 a Contratacion"/>
    <s v="13 - TEUSAQUILLO"/>
    <s v="101 - TEUSAQUILLO"/>
    <s v="LA SOLEDAD"/>
    <n v="4"/>
    <n v="-7420145373182440"/>
    <n v="4709529589658620"/>
    <m/>
    <m/>
    <x v="3"/>
    <d v="2024-08-27T00:00:00"/>
    <x v="4"/>
    <d v="2024-08-29T00:00:00"/>
    <m/>
    <d v="2024-08-26T00:00:00"/>
    <s v=" "/>
    <s v=" "/>
    <s v=" "/>
    <s v=" "/>
    <s v=" "/>
    <d v="2024-09-11T23:59:59"/>
    <n v="10"/>
    <m/>
    <s v=" "/>
    <x v="4"/>
    <x v="4"/>
    <x v="0"/>
    <n v="0"/>
    <s v="Registro para atencion"/>
    <s v="Funcionario"/>
    <d v="2024-08-30T00:00:00"/>
    <n v="2"/>
    <n v="0"/>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4"/>
    <s v="Natural"/>
    <s v="Natural"/>
    <s v="Peticionario Identificado"/>
    <s v="omesa32"/>
    <s v="En nombre propio"/>
    <s v="Cedula de ciudadania"/>
    <s v="JOSE ALBERTO CUBILLOS ESPINOSA"/>
    <n v="1073521723"/>
    <s v="Periodistas en ejercicio de su actividad"/>
    <s v="jose.cubillos@flip.org.co"/>
    <n v="4788383"/>
    <n v="3013841348"/>
    <m/>
    <s v="13 - TEUSAQUILLO"/>
    <s v="101 - TEUSAQUILLO"/>
    <s v="LA SOLEDAD"/>
    <m/>
    <s v="false"/>
    <s v="true"/>
    <x v="3"/>
    <x v="1"/>
    <n v="1"/>
    <s v="Recibida"/>
    <s v="Por el ciudadano"/>
    <m/>
    <s v="PERIODO ACTUAL"/>
    <s v="Gestion oportuna (DTL)"/>
    <m/>
    <m/>
    <s v="GESTIONADOS"/>
    <x v="1"/>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n v="3622632024"/>
    <s v="PAULA ALEJANDRA MARTINEZ CALDERON"/>
    <s v="WEB"/>
    <s v="SOLICITUD DE ACCESO A LA INFORMACION"/>
    <x v="0"/>
    <s v="DERECHO DE PETICION DE INFORMACION SOBRE LA CANTIDAD DE AREAS VERDES EN BOGOTA"/>
    <n v="1"/>
    <s v="GESTIONAD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9" firstHeaderRow="1" firstDataRow="1" firstDataCol="7"/>
  <pivotFields count="102">
    <pivotField axis="axisRow" compact="0" outline="0" showAll="0" defaultSubtotal="0">
      <items count="48">
        <item m="1" x="39"/>
        <item m="1" x="42"/>
        <item m="1" x="46"/>
        <item m="1" x="44"/>
        <item m="1" x="45"/>
        <item m="1" x="41"/>
        <item m="1" x="40"/>
        <item m="1" x="43"/>
        <item m="1" x="47"/>
        <item m="1" x="30"/>
        <item m="1" x="31"/>
        <item m="1" x="32"/>
        <item m="1" x="33"/>
        <item m="1" x="34"/>
        <item m="1" x="35"/>
        <item m="1" x="36"/>
        <item m="1" x="37"/>
        <item m="1" x="38"/>
        <item m="1" x="20"/>
        <item m="1" x="21"/>
        <item m="1" x="22"/>
        <item m="1" x="23"/>
        <item m="1" x="24"/>
        <item m="1" x="25"/>
        <item m="1" x="26"/>
        <item m="1" x="27"/>
        <item m="1" x="28"/>
        <item m="1" x="29"/>
        <item m="1" x="19"/>
        <item m="1" x="12"/>
        <item m="1" x="13"/>
        <item m="1" x="14"/>
        <item m="1" x="15"/>
        <item m="1" x="16"/>
        <item m="1" x="17"/>
        <item m="1" x="18"/>
        <item m="1" x="10"/>
        <item m="1" x="11"/>
        <item m="1" x="8"/>
        <item m="1" x="9"/>
        <item m="1" x="7"/>
        <item m="1" x="6"/>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3">
        <item m="1" x="28"/>
        <item m="1" x="27"/>
        <item m="1" x="29"/>
        <item m="1" x="26"/>
        <item m="1" x="30"/>
        <item m="1" x="32"/>
        <item m="1" x="31"/>
        <item m="1" x="21"/>
        <item m="1" x="22"/>
        <item m="1" x="23"/>
        <item m="1" x="24"/>
        <item m="1" x="25"/>
        <item m="1" x="16"/>
        <item m="1" x="17"/>
        <item m="1" x="18"/>
        <item m="1" x="19"/>
        <item m="1" x="20"/>
        <item m="1" x="15"/>
        <item m="1" x="11"/>
        <item m="1" x="12"/>
        <item m="1" x="13"/>
        <item m="1" x="14"/>
        <item m="1" x="9"/>
        <item m="1" x="10"/>
        <item m="1" x="7"/>
        <item m="1" x="8"/>
        <item m="1" x="6"/>
        <item m="1" x="5"/>
        <item m="1" x="4"/>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0">
        <item m="1" x="31"/>
        <item m="1" x="37"/>
        <item m="1" x="36"/>
        <item m="1" x="34"/>
        <item m="1" x="39"/>
        <item m="1" x="33"/>
        <item m="1" x="38"/>
        <item m="1" x="32"/>
        <item m="1" x="35"/>
        <item m="1" x="25"/>
        <item m="1" x="26"/>
        <item m="1" x="27"/>
        <item m="1" x="28"/>
        <item m="1" x="29"/>
        <item m="1" x="30"/>
        <item m="1" x="18"/>
        <item m="1" x="19"/>
        <item m="1" x="20"/>
        <item m="1" x="21"/>
        <item m="1" x="22"/>
        <item m="1" x="23"/>
        <item m="1" x="24"/>
        <item m="1" x="17"/>
        <item m="1" x="13"/>
        <item m="1" x="14"/>
        <item m="1" x="15"/>
        <item m="1" x="16"/>
        <item m="1" x="11"/>
        <item m="1" x="12"/>
        <item m="1" x="9"/>
        <item m="1" x="10"/>
        <item m="1" x="8"/>
        <item m="1" x="6"/>
        <item m="1" x="7"/>
        <item m="1" x="5"/>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9">
        <item m="1" x="31"/>
        <item m="1" x="37"/>
        <item m="1" x="33"/>
        <item m="1" x="34"/>
        <item m="1" x="36"/>
        <item m="1" x="30"/>
        <item m="1" x="38"/>
        <item m="1" x="35"/>
        <item m="1" x="32"/>
        <item m="1" x="25"/>
        <item m="1" x="26"/>
        <item m="1" x="27"/>
        <item m="1" x="28"/>
        <item m="1" x="29"/>
        <item m="1" x="18"/>
        <item m="1" x="19"/>
        <item m="1" x="20"/>
        <item m="1" x="21"/>
        <item m="1" x="22"/>
        <item m="1" x="23"/>
        <item m="1" x="24"/>
        <item m="1" x="17"/>
        <item m="1" x="12"/>
        <item m="1" x="13"/>
        <item m="1" x="14"/>
        <item m="1" x="15"/>
        <item m="1" x="16"/>
        <item m="1" x="10"/>
        <item m="1" x="11"/>
        <item m="1" x="8"/>
        <item m="1" x="9"/>
        <item m="1" x="6"/>
        <item m="1" x="7"/>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31">
        <item m="1" x="25"/>
        <item m="1" x="30"/>
        <item m="1" x="29"/>
        <item m="1" x="27"/>
        <item m="1" x="24"/>
        <item m="1" x="28"/>
        <item m="1" x="26"/>
        <item m="1" x="19"/>
        <item m="1" x="20"/>
        <item m="1" x="21"/>
        <item m="1" x="22"/>
        <item m="1" x="23"/>
        <item m="1" x="14"/>
        <item m="1" x="15"/>
        <item m="1" x="16"/>
        <item m="1" x="17"/>
        <item m="1" x="18"/>
        <item m="1" x="12"/>
        <item m="1" x="13"/>
        <item m="1" x="10"/>
        <item m="1" x="11"/>
        <item m="1" x="8"/>
        <item m="1" x="9"/>
        <item m="1" x="6"/>
        <item m="1" x="7"/>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5">
    <i>
      <x v="43"/>
      <x v="29"/>
      <x v="34"/>
      <x/>
      <x v="35"/>
      <x v="26"/>
      <x/>
    </i>
    <i>
      <x v="44"/>
      <x v="29"/>
      <x v="35"/>
      <x/>
      <x v="36"/>
      <x v="27"/>
      <x/>
    </i>
    <i>
      <x v="45"/>
      <x v="30"/>
      <x v="36"/>
      <x/>
      <x v="37"/>
      <x v="28"/>
      <x/>
    </i>
    <i>
      <x v="46"/>
      <x v="31"/>
      <x v="37"/>
      <x/>
      <x v="38"/>
      <x v="29"/>
      <x/>
    </i>
    <i>
      <x v="47"/>
      <x v="32"/>
      <x v="38"/>
      <x v="2"/>
      <x v="39"/>
      <x v="30"/>
      <x/>
    </i>
  </rowItems>
  <colItems count="1">
    <i/>
  </colItems>
  <formats count="18">
    <format dxfId="70">
      <pivotArea field="53" type="button" dataOnly="0" labelOnly="1" outline="0" axis="axisRow" fieldPosition="5"/>
    </format>
    <format dxfId="69">
      <pivotArea type="all" dataOnly="0" outline="0" fieldPosition="0"/>
    </format>
    <format dxfId="68">
      <pivotArea field="0" type="button" dataOnly="0" labelOnly="1" outline="0" axis="axisRow" fieldPosition="0"/>
    </format>
    <format dxfId="67">
      <pivotArea field="37" type="button" dataOnly="0" labelOnly="1" outline="0" axis="axisRow" fieldPosition="1"/>
    </format>
    <format dxfId="66">
      <pivotArea field="52" type="button" dataOnly="0" labelOnly="1" outline="0" axis="axisRow" fieldPosition="2"/>
    </format>
    <format dxfId="65">
      <pivotArea field="93" type="button" dataOnly="0" labelOnly="1" outline="0" axis="axisRow" fieldPosition="3"/>
    </format>
    <format dxfId="64">
      <pivotArea field="39" type="button" dataOnly="0" labelOnly="1" outline="0" axis="axisRow" fieldPosition="4"/>
    </format>
    <format dxfId="63">
      <pivotArea field="53" type="button" dataOnly="0" labelOnly="1" outline="0" axis="axisRow" fieldPosition="5"/>
    </format>
    <format dxfId="62">
      <pivotArea field="54" type="button" dataOnly="0" labelOnly="1" outline="0" axis="axisRow" fieldPosition="6"/>
    </format>
    <format dxfId="61">
      <pivotArea dataOnly="0" labelOnly="1" outline="0" fieldPosition="0">
        <references count="1">
          <reference field="0" count="0"/>
        </references>
      </pivotArea>
    </format>
    <format dxfId="60">
      <pivotArea field="53" type="button" dataOnly="0" labelOnly="1" outline="0" axis="axisRow" fieldPosition="5"/>
    </format>
    <format dxfId="59">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58">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57">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56">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55">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54">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53">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1" firstHeaderRow="1" firstDataRow="1" firstDataCol="10"/>
  <pivotFields count="102">
    <pivotField axis="axisRow" compact="0" outline="0" showAll="0" defaultSubtotal="0">
      <items count="48">
        <item m="1" x="39"/>
        <item m="1" x="42"/>
        <item m="1" x="46"/>
        <item m="1" x="44"/>
        <item m="1" x="45"/>
        <item m="1" x="41"/>
        <item m="1" x="40"/>
        <item m="1" x="43"/>
        <item m="1" x="47"/>
        <item m="1" x="30"/>
        <item m="1" x="31"/>
        <item m="1" x="32"/>
        <item m="1" x="33"/>
        <item m="1" x="34"/>
        <item m="1" x="35"/>
        <item m="1" x="36"/>
        <item m="1" x="37"/>
        <item m="1" x="38"/>
        <item m="1" x="20"/>
        <item m="1" x="21"/>
        <item m="1" x="22"/>
        <item m="1" x="23"/>
        <item m="1" x="24"/>
        <item m="1" x="25"/>
        <item m="1" x="26"/>
        <item m="1" x="27"/>
        <item m="1" x="28"/>
        <item m="1" x="29"/>
        <item m="1" x="19"/>
        <item m="1" x="12"/>
        <item m="1" x="13"/>
        <item m="1" x="14"/>
        <item m="1" x="15"/>
        <item m="1" x="16"/>
        <item m="1" x="17"/>
        <item m="1" x="18"/>
        <item m="1" x="10"/>
        <item m="1" x="11"/>
        <item m="1" x="8"/>
        <item m="1" x="9"/>
        <item m="1" x="7"/>
        <item m="1" x="6"/>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4"/>
        <item x="1"/>
        <item m="1" x="6"/>
        <item m="1" x="7"/>
        <item m="1" x="3"/>
        <item x="2"/>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3">
        <item m="1" x="28"/>
        <item m="1" x="27"/>
        <item m="1" x="29"/>
        <item m="1" x="26"/>
        <item m="1" x="30"/>
        <item m="1" x="32"/>
        <item m="1" x="31"/>
        <item m="1" x="21"/>
        <item m="1" x="22"/>
        <item m="1" x="23"/>
        <item m="1" x="24"/>
        <item m="1" x="25"/>
        <item m="1" x="16"/>
        <item m="1" x="17"/>
        <item m="1" x="18"/>
        <item m="1" x="19"/>
        <item m="1" x="20"/>
        <item m="1" x="15"/>
        <item m="1" x="11"/>
        <item m="1" x="12"/>
        <item m="1" x="13"/>
        <item m="1" x="14"/>
        <item m="1" x="9"/>
        <item m="1" x="10"/>
        <item m="1" x="7"/>
        <item m="1" x="8"/>
        <item m="1" x="6"/>
        <item m="1" x="5"/>
        <item m="1" x="4"/>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0">
        <item m="1" x="31"/>
        <item m="1" x="37"/>
        <item m="1" x="36"/>
        <item m="1" x="34"/>
        <item m="1" x="39"/>
        <item m="1" x="33"/>
        <item m="1" x="38"/>
        <item m="1" x="32"/>
        <item m="1" x="35"/>
        <item m="1" x="25"/>
        <item m="1" x="26"/>
        <item m="1" x="27"/>
        <item m="1" x="28"/>
        <item m="1" x="29"/>
        <item m="1" x="30"/>
        <item m="1" x="18"/>
        <item m="1" x="19"/>
        <item m="1" x="20"/>
        <item m="1" x="21"/>
        <item m="1" x="22"/>
        <item m="1" x="23"/>
        <item m="1" x="24"/>
        <item m="1" x="17"/>
        <item m="1" x="13"/>
        <item m="1" x="14"/>
        <item m="1" x="15"/>
        <item m="1" x="16"/>
        <item m="1" x="11"/>
        <item m="1" x="12"/>
        <item m="1" x="9"/>
        <item m="1" x="10"/>
        <item m="1" x="8"/>
        <item m="1" x="6"/>
        <item m="1" x="7"/>
        <item m="1" x="5"/>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9">
        <item m="1" x="31"/>
        <item m="1" x="37"/>
        <item m="1" x="33"/>
        <item m="1" x="34"/>
        <item m="1" x="36"/>
        <item m="1" x="30"/>
        <item m="1" x="38"/>
        <item m="1" x="35"/>
        <item m="1" x="32"/>
        <item m="1" x="25"/>
        <item m="1" x="26"/>
        <item m="1" x="27"/>
        <item m="1" x="28"/>
        <item m="1" x="29"/>
        <item m="1" x="18"/>
        <item m="1" x="19"/>
        <item m="1" x="20"/>
        <item m="1" x="21"/>
        <item m="1" x="22"/>
        <item m="1" x="23"/>
        <item m="1" x="24"/>
        <item m="1" x="17"/>
        <item m="1" x="12"/>
        <item m="1" x="13"/>
        <item m="1" x="14"/>
        <item m="1" x="15"/>
        <item m="1" x="16"/>
        <item m="1" x="10"/>
        <item m="1" x="11"/>
        <item m="1" x="8"/>
        <item m="1" x="9"/>
        <item m="1" x="6"/>
        <item m="1" x="7"/>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31">
        <item m="1" x="25"/>
        <item m="1" x="30"/>
        <item m="1" x="29"/>
        <item m="1" x="27"/>
        <item m="1" x="24"/>
        <item m="1" x="28"/>
        <item m="1" x="26"/>
        <item m="1" x="19"/>
        <item m="1" x="20"/>
        <item m="1" x="21"/>
        <item m="1" x="22"/>
        <item m="1" x="23"/>
        <item m="1" x="14"/>
        <item m="1" x="15"/>
        <item m="1" x="16"/>
        <item m="1" x="17"/>
        <item m="1" x="18"/>
        <item m="1" x="12"/>
        <item m="1" x="13"/>
        <item m="1" x="10"/>
        <item m="1" x="11"/>
        <item m="1" x="8"/>
        <item m="1" x="9"/>
        <item m="1" x="6"/>
        <item m="1" x="7"/>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1">
        <item x="2"/>
        <item x="3"/>
        <item m="1" x="10"/>
        <item m="1" x="8"/>
        <item m="1" x="6"/>
        <item m="1" x="9"/>
        <item m="1" x="7"/>
        <item m="1" x="5"/>
        <item m="1" x="4"/>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5">
    <i>
      <x v="43"/>
      <x v="29"/>
      <x v="34"/>
      <x/>
      <x v="35"/>
      <x v="26"/>
      <x/>
      <x/>
      <x v="9"/>
      <x v="7"/>
    </i>
    <i>
      <x v="44"/>
      <x v="29"/>
      <x v="35"/>
      <x/>
      <x v="36"/>
      <x v="27"/>
      <x/>
      <x/>
      <x v="9"/>
      <x v="7"/>
    </i>
    <i>
      <x v="45"/>
      <x v="30"/>
      <x v="36"/>
      <x/>
      <x v="37"/>
      <x v="28"/>
      <x/>
      <x/>
      <x v="10"/>
      <x v="1"/>
    </i>
    <i>
      <x v="46"/>
      <x v="31"/>
      <x v="37"/>
      <x/>
      <x v="38"/>
      <x v="29"/>
      <x/>
      <x/>
      <x/>
      <x v="1"/>
    </i>
    <i>
      <x v="47"/>
      <x v="32"/>
      <x v="38"/>
      <x v="2"/>
      <x v="39"/>
      <x v="30"/>
      <x/>
      <x v="1"/>
      <x v="1"/>
      <x v="5"/>
    </i>
  </rowItems>
  <colItems count="1">
    <i/>
  </colItems>
  <formats count="15">
    <format dxfId="85">
      <pivotArea dataOnly="0" labelOnly="1" outline="0" fieldPosition="0">
        <references count="1">
          <reference field="53" count="0"/>
        </references>
      </pivotArea>
    </format>
    <format dxfId="84">
      <pivotArea field="53" type="button" dataOnly="0" labelOnly="1" outline="0" axis="axisRow" fieldPosition="5"/>
    </format>
    <format dxfId="83">
      <pivotArea type="all" dataOnly="0" outline="0" fieldPosition="0"/>
    </format>
    <format dxfId="82">
      <pivotArea field="0" type="button" dataOnly="0" labelOnly="1" outline="0" axis="axisRow" fieldPosition="0"/>
    </format>
    <format dxfId="81">
      <pivotArea field="37" type="button" dataOnly="0" labelOnly="1" outline="0" axis="axisRow" fieldPosition="1"/>
    </format>
    <format dxfId="80">
      <pivotArea field="52" type="button" dataOnly="0" labelOnly="1" outline="0" axis="axisRow" fieldPosition="2"/>
    </format>
    <format dxfId="79">
      <pivotArea field="93" type="button" dataOnly="0" labelOnly="1" outline="0" axis="axisRow" fieldPosition="3"/>
    </format>
    <format dxfId="78">
      <pivotArea field="39" type="button" dataOnly="0" labelOnly="1" outline="0" axis="axisRow" fieldPosition="4"/>
    </format>
    <format dxfId="77">
      <pivotArea field="53" type="button" dataOnly="0" labelOnly="1" outline="0" axis="axisRow" fieldPosition="5"/>
    </format>
    <format dxfId="76">
      <pivotArea field="54" type="button" dataOnly="0" labelOnly="1" outline="0" axis="axisRow" fieldPosition="6"/>
    </format>
    <format dxfId="75">
      <pivotArea field="16" type="button" dataOnly="0" labelOnly="1" outline="0" axis="axisRow" fieldPosition="9"/>
    </format>
    <format dxfId="74">
      <pivotArea dataOnly="0" labelOnly="1" outline="0" fieldPosition="0">
        <references count="1">
          <reference field="0" count="0"/>
        </references>
      </pivotArea>
    </format>
    <format dxfId="73">
      <pivotArea field="83" type="button" dataOnly="0" labelOnly="1" outline="0" axis="axisRow" fieldPosition="7"/>
    </format>
    <format dxfId="72">
      <pivotArea field="82" type="button" dataOnly="0" labelOnly="1" outline="0" axis="axisRow" fieldPosition="8"/>
    </format>
    <format dxfId="71">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47E466-C097-4E23-B2B6-700C0AB3DF24}" name="TablaDiná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8">
    <pivotField showAll="0"/>
    <pivotField showAll="0"/>
    <pivotField showAll="0"/>
    <pivotField showAll="0"/>
    <pivotField axis="axisRow" dataField="1" showAll="0">
      <items count="6">
        <item m="1" x="2"/>
        <item m="1" x="3"/>
        <item m="1" x="4"/>
        <item m="1" x="1"/>
        <item x="0"/>
        <item t="default"/>
      </items>
    </pivotField>
    <pivotField showAll="0"/>
    <pivotField numFmtId="1" showAll="0"/>
    <pivotField showAll="0"/>
  </pivotFields>
  <rowFields count="1">
    <field x="4"/>
  </rowFields>
  <rowItems count="2">
    <i>
      <x v="4"/>
    </i>
    <i t="grand">
      <x/>
    </i>
  </rowItems>
  <colItems count="1">
    <i/>
  </colItems>
  <dataFields count="1">
    <dataField name="Cuenta de Estado petición final_x000a_Estado de la petición en el último día  del mes" fld="4" subtotal="count" baseField="0" baseItem="0"/>
  </dataFields>
  <formats count="9">
    <format dxfId="19">
      <pivotArea field="4" type="button" dataOnly="0" labelOnly="1" outline="0" axis="axisRow" fieldPosition="0"/>
    </format>
    <format dxfId="18">
      <pivotArea dataOnly="0" labelOnly="1" grandRow="1" outline="0" fieldPosition="0"/>
    </format>
    <format dxfId="17">
      <pivotArea dataOnly="0" labelOnly="1" outline="0" axis="axisValues" fieldPosition="0"/>
    </format>
    <format dxfId="16">
      <pivotArea field="4" type="button" dataOnly="0" labelOnly="1" outline="0" axis="axisRow" fieldPosition="0"/>
    </format>
    <format dxfId="15">
      <pivotArea dataOnly="0" labelOnly="1" grandRow="1" outline="0" fieldPosition="0"/>
    </format>
    <format dxfId="14">
      <pivotArea outline="0" collapsedLevelsAreSubtotals="1" fieldPosition="0"/>
    </format>
    <format dxfId="13">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8" firstHeaderRow="1" firstDataRow="1" firstDataCol="3"/>
  <pivotFields count="102">
    <pivotField axis="axisRow" compact="0" outline="0" showAll="0" defaultSubtotal="0">
      <items count="48">
        <item m="1" x="39"/>
        <item m="1" x="42"/>
        <item m="1" x="46"/>
        <item m="1" x="44"/>
        <item m="1" x="45"/>
        <item m="1" x="41"/>
        <item m="1" x="40"/>
        <item m="1" x="43"/>
        <item m="1" x="47"/>
        <item m="1" x="30"/>
        <item m="1" x="31"/>
        <item m="1" x="32"/>
        <item m="1" x="33"/>
        <item m="1" x="34"/>
        <item m="1" x="35"/>
        <item m="1" x="36"/>
        <item m="1" x="37"/>
        <item m="1" x="38"/>
        <item m="1" x="20"/>
        <item m="1" x="21"/>
        <item m="1" x="22"/>
        <item m="1" x="23"/>
        <item m="1" x="24"/>
        <item m="1" x="25"/>
        <item m="1" x="26"/>
        <item m="1" x="27"/>
        <item m="1" x="28"/>
        <item m="1" x="29"/>
        <item m="1" x="19"/>
        <item m="1" x="12"/>
        <item m="1" x="13"/>
        <item m="1" x="14"/>
        <item m="1" x="15"/>
        <item m="1" x="16"/>
        <item m="1" x="17"/>
        <item m="1" x="18"/>
        <item m="1" x="10"/>
        <item m="1" x="11"/>
        <item m="1" x="8"/>
        <item m="1" x="9"/>
        <item m="1" x="7"/>
        <item m="1" x="6"/>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6"/>
        <item m="1" x="7"/>
        <item m="1" x="4"/>
        <item x="1"/>
        <item m="1" x="3"/>
        <item x="2"/>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7">
        <item m="1" x="29"/>
        <item m="1" x="33"/>
        <item m="1" x="32"/>
        <item m="1" x="31"/>
        <item m="1" x="30"/>
        <item m="1" x="34"/>
        <item n="Cordial saludo   Apreciado ciudadano  la peticion no corresponde a una peticion ciudadana para registro en Bogota te escucha. ya que esta corresponde a un tramite de la Entidad. Se le dara el tramite que corresponda a traves del sistema de gestion docume" m="1" x="36"/>
        <item n="Cordial saludo  Apreciado ciudadano  la peticion no corresponde a una peticion ciudadana para registro en Bogota te escucha. ya que esta corresponde a un tramite de la Entidad. Se le dara el tramite que corresponda a traves del sistema de gestion documen" m="1" x="28"/>
        <item n="Reciba un cordial saludo  apreciado Ciudadano(a) Una vez analizada su peticion y de acuerdo con la ley 1755 de 2015  trasladamos su caso a la Secretaria de Gobierno -Alcaldia Local  Instituto para la Economia Social- IPES  para que procedan de conformida" m="1" x="35"/>
        <item n="Reciba un cordial saludo  apreciado Ciudadano(a) Una vez analizada su peticion y de acuerdo con el articulo 21 de la Ley 1755 de 2015  trasladamos su caso a la Secretaria Desarrolloe Economico y Secretaria de Gobierno   para que proceda de conformidad co" m="1" x="19"/>
        <item n="Reciba un cordial saludo apreciado ciudadano (a)  Una vez analizada su peticion le informamos que su caso lo esta tramitando la Secretaria de Gobierno-Alcaldia Local  Instituto de Desarrollo Urbano-IDU  entidades competentes para darle tramite a su solic" m="1" x="20"/>
        <item n="Reciba un cordial saludo  apreciado Ciudadano(a) Una vez analizada su peticion y de acuerdo con el articulo 21 de la Ley 1755 de 2015  trasladamos su caso a la Secretarai de Desarrollo Economico y Secretaria Distrital de Gobierno -Alcaldia Local para que" m="1" x="21"/>
        <item n="Reciba un cordial saludo  apreciado Ciudadano(a) Una vez analizada su peticion y de acuerdo con el articulo 21 de la Ley 1755 de 2015  trasladamos su caso a la Secretaria de Desarroloo Economico  IDU y Secretaria Distrital de Gobierno -Alcaldia Local par" m="1" x="22"/>
        <item m="1" x="23"/>
        <item m="1" x="24"/>
        <item n="Reciba un cordial saludo apreciado ciudadano (a) Una vez analizada su peticion le informamos que su caso lo esta tramitando la Secretaria de Gobierno-Alcaldia Local  Secretaria de Ambiente  Secretaria de Seguridad  Subred Norte  entidades competentes par" m="1" x="25"/>
        <item n="Reciba un cordial saludo  apreciado Ciudadano(a) Una vez analizada su peticion y de acuerdo con la Ley 1755 de 2015  trasladamos su caso a la Secretaria de Planeacion  Catastro  Secretaria de Habitat  para que procedan de conformidad con sus competencias" m="1" x="26"/>
        <item n="Reciba un cordial saludo  apreciado Ciudadano(a) Una vez analizada su peticion y de acuerdo con el articulo 21 de la Ley 1755 de 2015  trasladamos su caso a la Secretaria Distrital de Gobierno -Alcaldia Local  para que proceda de conformidad con sus comp" m="1" x="27"/>
        <item m="1" x="18"/>
        <item m="1" x="8"/>
        <item n="Reciba un cordial saludo Apreciado ciudadano (a)  Su solicitud ha sido asignada a la Subdireccion de Gestion Corporativa de la Defensoria del Espacio Publico con el radicado Orfeo Dadep No. 20244000011152 Puede hacer seguimiento a su solicitud a traves d" m="1" x="13"/>
        <item n="Reciba un cordial saludo Apreciado ciudadano (a)  Su solicitud ha sido asignada a la Subdireccion de Gestion Corporativa de la Defensoria del Espacio Publico con el radicado Orfeo Dadep No. 20244000010012 Puede hacer seguimiento a su solicitud a traves d" m="1" x="14"/>
        <item m="1" x="15"/>
        <item n="Reciba un cordial saludo  apreciado Ciudadano(a) Una vez analizada su peticion y de acuerdo con el articulo 21 de la Ley 1755 de 2015  trasladamos su caso al Instituto Distrital de Gestion de Riesgos y Cambio Climatico-IDIGER  para que proceda de conform" m="1" x="16"/>
        <item m="1" x="17"/>
        <item m="1" x="9"/>
        <item n="Reciba un cordial saludo  apreciado Ciudadano(a) Una vez analizada su peticion y de acuerdo con el articulo 21 de la Ley 1755 de 2015  trasladamos su caso a la Secretaria Distrital de Gobierno -Alcaldia Local  Instituto de Desarrollo Urbano-IDU  para que" m="1" x="11"/>
        <item n="Reciba un cordial saludo  apreciado Ciudadano(a) Una vez analizada su peticion y de acuerdo con el articulo 21 de la Ley 1755 de 2015  trasladamos su caso a la Secretaria de Movilidad  Instituto de Desarrollo Urbano-IDU  para que procedan de conformidad " m="1" x="12"/>
        <item m="1" x="10"/>
        <item n="Reciba un cordial saludo  apreciado Ciudadano(a) Una vez analizada su peticion y de acuerdo con el articulo 21 de la Ley 1755 de 2015  trasladamos su caso a la Secretaria de Movilidad  para que proceda de conformidad con sus competencias. Igualmente le i" m="1" x="6"/>
        <item m="1" x="7"/>
        <item n="Reciba un cordial saludo apreciado ciudadano (a) Una vez analizada su peticion le informamos que su caso lo esta tramitando la Secretaria de Gobierno-Alcaldia Local  entidad competente para darle tramite a su solicitud.  Para su conocimiento  De conformi"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5">
    <i>
      <x v="43"/>
      <x v="7"/>
      <x v="32"/>
    </i>
    <i>
      <x v="44"/>
      <x v="7"/>
      <x v="33"/>
    </i>
    <i>
      <x v="45"/>
      <x v="3"/>
      <x v="34"/>
    </i>
    <i>
      <x v="46"/>
      <x v="3"/>
      <x v="35"/>
    </i>
    <i>
      <x v="47"/>
      <x v="5"/>
      <x v="36"/>
    </i>
  </rowItems>
  <colItems count="1">
    <i/>
  </colItems>
  <formats count="33">
    <format dxfId="52">
      <pivotArea field="16" type="button" dataOnly="0" labelOnly="1" outline="0" axis="axisRow" fieldPosition="1"/>
    </format>
    <format dxfId="51">
      <pivotArea dataOnly="0" labelOnly="1" fieldPosition="0">
        <references count="1">
          <reference field="16" count="0"/>
        </references>
      </pivotArea>
    </format>
    <format dxfId="50">
      <pivotArea dataOnly="0" labelOnly="1" grandRow="1" outline="0" fieldPosition="0"/>
    </format>
    <format dxfId="49">
      <pivotArea dataOnly="0" labelOnly="1" fieldPosition="0">
        <references count="2">
          <reference field="0" count="2">
            <x v="9"/>
            <x v="17"/>
          </reference>
          <reference field="16" count="1" selected="0">
            <x v="0"/>
          </reference>
        </references>
      </pivotArea>
    </format>
    <format dxfId="48">
      <pivotArea dataOnly="0" labelOnly="1" fieldPosition="0">
        <references count="2">
          <reference field="0" count="1">
            <x v="10"/>
          </reference>
          <reference field="16" count="1" selected="0">
            <x v="1"/>
          </reference>
        </references>
      </pivotArea>
    </format>
    <format dxfId="47">
      <pivotArea dataOnly="0" labelOnly="1" fieldPosition="0">
        <references count="2">
          <reference field="0" count="5">
            <x v="11"/>
            <x v="12"/>
            <x v="13"/>
            <x v="14"/>
            <x v="15"/>
          </reference>
          <reference field="16" count="1" selected="0">
            <x v="2"/>
          </reference>
        </references>
      </pivotArea>
    </format>
    <format dxfId="46">
      <pivotArea dataOnly="0" labelOnly="1" fieldPosition="0">
        <references count="2">
          <reference field="0" count="1">
            <x v="16"/>
          </reference>
          <reference field="16" count="1" selected="0">
            <x v="3"/>
          </reference>
        </references>
      </pivotArea>
    </format>
    <format dxfId="45">
      <pivotArea dataOnly="0" labelOnly="1" fieldPosition="0">
        <references count="3">
          <reference field="0" count="1" selected="0">
            <x v="9"/>
          </reference>
          <reference field="16" count="1" selected="0">
            <x v="0"/>
          </reference>
          <reference field="62" count="1">
            <x v="7"/>
          </reference>
        </references>
      </pivotArea>
    </format>
    <format dxfId="44">
      <pivotArea dataOnly="0" labelOnly="1" fieldPosition="0">
        <references count="3">
          <reference field="0" count="1" selected="0">
            <x v="17"/>
          </reference>
          <reference field="16" count="1" selected="0">
            <x v="0"/>
          </reference>
          <reference field="62" count="1">
            <x v="6"/>
          </reference>
        </references>
      </pivotArea>
    </format>
    <format dxfId="43">
      <pivotArea dataOnly="0" labelOnly="1" fieldPosition="0">
        <references count="3">
          <reference field="0" count="1" selected="0">
            <x v="10"/>
          </reference>
          <reference field="16" count="1" selected="0">
            <x v="1"/>
          </reference>
          <reference field="62" count="1">
            <x v="0"/>
          </reference>
        </references>
      </pivotArea>
    </format>
    <format dxfId="42">
      <pivotArea dataOnly="0" labelOnly="1" fieldPosition="0">
        <references count="3">
          <reference field="0" count="1" selected="0">
            <x v="11"/>
          </reference>
          <reference field="16" count="1" selected="0">
            <x v="2"/>
          </reference>
          <reference field="62" count="1">
            <x v="4"/>
          </reference>
        </references>
      </pivotArea>
    </format>
    <format dxfId="41">
      <pivotArea dataOnly="0" labelOnly="1" fieldPosition="0">
        <references count="3">
          <reference field="0" count="1" selected="0">
            <x v="12"/>
          </reference>
          <reference field="16" count="1" selected="0">
            <x v="2"/>
          </reference>
          <reference field="62" count="1">
            <x v="3"/>
          </reference>
        </references>
      </pivotArea>
    </format>
    <format dxfId="40">
      <pivotArea dataOnly="0" labelOnly="1" fieldPosition="0">
        <references count="3">
          <reference field="0" count="1" selected="0">
            <x v="13"/>
          </reference>
          <reference field="16" count="1" selected="0">
            <x v="2"/>
          </reference>
          <reference field="62" count="1">
            <x v="2"/>
          </reference>
        </references>
      </pivotArea>
    </format>
    <format dxfId="39">
      <pivotArea dataOnly="0" labelOnly="1" fieldPosition="0">
        <references count="3">
          <reference field="0" count="1" selected="0">
            <x v="14"/>
          </reference>
          <reference field="16" count="1" selected="0">
            <x v="2"/>
          </reference>
          <reference field="62" count="1">
            <x v="1"/>
          </reference>
        </references>
      </pivotArea>
    </format>
    <format dxfId="38">
      <pivotArea dataOnly="0" labelOnly="1" fieldPosition="0">
        <references count="3">
          <reference field="0" count="1" selected="0">
            <x v="15"/>
          </reference>
          <reference field="16" count="1" selected="0">
            <x v="2"/>
          </reference>
          <reference field="62" count="1">
            <x v="5"/>
          </reference>
        </references>
      </pivotArea>
    </format>
    <format dxfId="37">
      <pivotArea dataOnly="0" labelOnly="1" fieldPosition="0">
        <references count="3">
          <reference field="0" count="1" selected="0">
            <x v="16"/>
          </reference>
          <reference field="16" count="1" selected="0">
            <x v="3"/>
          </reference>
          <reference field="62" count="1">
            <x v="8"/>
          </reference>
        </references>
      </pivotArea>
    </format>
    <format dxfId="36">
      <pivotArea dataOnly="0" labelOnly="1" fieldPosition="0">
        <references count="3">
          <reference field="0" count="1" selected="0">
            <x v="9"/>
          </reference>
          <reference field="16" count="1" selected="0">
            <x v="0"/>
          </reference>
          <reference field="62" count="1">
            <x v="7"/>
          </reference>
        </references>
      </pivotArea>
    </format>
    <format dxfId="35">
      <pivotArea dataOnly="0" labelOnly="1" outline="0" fieldPosition="0">
        <references count="2">
          <reference field="0" count="1" selected="0">
            <x v="9"/>
          </reference>
          <reference field="16" count="1">
            <x v="0"/>
          </reference>
        </references>
      </pivotArea>
    </format>
    <format dxfId="34">
      <pivotArea dataOnly="0" labelOnly="1" outline="0" fieldPosition="0">
        <references count="2">
          <reference field="0" count="1" selected="0">
            <x v="10"/>
          </reference>
          <reference field="16" count="1">
            <x v="1"/>
          </reference>
        </references>
      </pivotArea>
    </format>
    <format dxfId="33">
      <pivotArea dataOnly="0" labelOnly="1" outline="0" fieldPosition="0">
        <references count="2">
          <reference field="0" count="1" selected="0">
            <x v="11"/>
          </reference>
          <reference field="16" count="1">
            <x v="2"/>
          </reference>
        </references>
      </pivotArea>
    </format>
    <format dxfId="32">
      <pivotArea dataOnly="0" labelOnly="1" outline="0" fieldPosition="0">
        <references count="2">
          <reference field="0" count="1" selected="0">
            <x v="16"/>
          </reference>
          <reference field="16" count="1">
            <x v="3"/>
          </reference>
        </references>
      </pivotArea>
    </format>
    <format dxfId="31">
      <pivotArea dataOnly="0" labelOnly="1" outline="0" fieldPosition="0">
        <references count="2">
          <reference field="0" count="1" selected="0">
            <x v="17"/>
          </reference>
          <reference field="16" count="1">
            <x v="0"/>
          </reference>
        </references>
      </pivotArea>
    </format>
    <format dxfId="30">
      <pivotArea field="0" type="button" dataOnly="0" labelOnly="1" outline="0" axis="axisRow" fieldPosition="0"/>
    </format>
    <format dxfId="29">
      <pivotArea dataOnly="0" labelOnly="1" outline="0" fieldPosition="0">
        <references count="1">
          <reference field="0" count="0"/>
        </references>
      </pivotArea>
    </format>
    <format dxfId="28">
      <pivotArea dataOnly="0" labelOnly="1" outline="0" fieldPosition="0">
        <references count="1">
          <reference field="62" count="0"/>
        </references>
      </pivotArea>
    </format>
    <format dxfId="27">
      <pivotArea field="62" type="button" dataOnly="0" labelOnly="1" outline="0" axis="axisRow" fieldPosition="2"/>
    </format>
    <format dxfId="26">
      <pivotArea dataOnly="0" labelOnly="1" outline="0" fieldPosition="0">
        <references count="3">
          <reference field="0" count="0" selected="0"/>
          <reference field="16" count="0" selected="0"/>
          <reference field="62" count="0"/>
        </references>
      </pivotArea>
    </format>
    <format dxfId="25">
      <pivotArea field="16" type="button" dataOnly="0" labelOnly="1" outline="0" axis="axisRow" fieldPosition="1"/>
    </format>
    <format dxfId="24">
      <pivotArea dataOnly="0" labelOnly="1" outline="0" fieldPosition="0">
        <references count="2">
          <reference field="0" count="1" selected="0">
            <x v="29"/>
          </reference>
          <reference field="16" count="1">
            <x v="5"/>
          </reference>
        </references>
      </pivotArea>
    </format>
    <format dxfId="23">
      <pivotArea dataOnly="0" labelOnly="1" outline="0" fieldPosition="0">
        <references count="2">
          <reference field="0" count="1" selected="0">
            <x v="31"/>
          </reference>
          <reference field="16" count="1">
            <x v="3"/>
          </reference>
        </references>
      </pivotArea>
    </format>
    <format dxfId="22">
      <pivotArea field="16" type="button" dataOnly="0" labelOnly="1" outline="0" axis="axisRow" fieldPosition="1"/>
    </format>
    <format dxfId="21">
      <pivotArea dataOnly="0" labelOnly="1" outline="0" fieldPosition="0">
        <references count="2">
          <reference field="0" count="1" selected="0">
            <x v="29"/>
          </reference>
          <reference field="16" count="1">
            <x v="5"/>
          </reference>
        </references>
      </pivotArea>
    </format>
    <format dxfId="20">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3"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7" totalsRowShown="0">
  <autoFilter ref="A2:CX7" xr:uid="{5AF3C217-A5E2-4B43-8DCA-F69089FF6FD6}"/>
  <sortState xmlns:xlrd2="http://schemas.microsoft.com/office/spreadsheetml/2017/richdata2" ref="A3:CX7">
    <sortCondition ref="A3:A7"/>
    <sortCondition ref="G3:G7"/>
    <sortCondition descending="1" ref="CH3:CH7"/>
  </sortState>
  <tableColumns count="102">
    <tableColumn id="101" xr3:uid="{70EF1E3F-7888-4193-9835-1D7F808BB39B}" name="Número petición"/>
    <tableColumn id="102" xr3:uid="{6CDACD48-A2EC-4B50-A9F5-088B15C5203C}" name="Sector" dataDxfId="112"/>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11"/>
    <tableColumn id="33" xr3:uid="{22C76F38-374E-4BE9-BDF0-C0C6CBB9176F}" name="Latitud de los hechos" dataDxfId="110"/>
    <tableColumn id="34" xr3:uid="{D324DBDC-71A2-4AE6-B60F-DAAFD0106793}" name="Longitud de registro de la petición" dataDxfId="109"/>
    <tableColumn id="35" xr3:uid="{9C46939B-AB96-4492-8186-D137444C0257}" name="Latitud de registro de la petición" dataDxfId="108"/>
    <tableColumn id="36" xr3:uid="{E85A7E60-8B74-4865-9617-3063DBD94D47}" name="Fecha ingreso" dataDxfId="107"/>
    <tableColumn id="37" xr3:uid="{C9C2EC9C-796F-41FC-AD4D-20AFB7B3C69B}" name="Fecha registro" dataDxfId="106"/>
    <tableColumn id="38" xr3:uid="{1D07CB92-A1E6-49D1-8E7C-79B52A1C938C}" name="Fecha asignación" dataDxfId="105"/>
    <tableColumn id="39" xr3:uid="{F7AAD57E-760B-43A7-B65E-D7A7545234B6}" name="Fecha inicio términos" dataDxfId="104"/>
    <tableColumn id="40" xr3:uid="{6790AB65-4960-4954-816A-F58D29553499}" name="Número radicado entrada" dataDxfId="103"/>
    <tableColumn id="41" xr3:uid="{F4E52A11-8483-4761-B9DC-7E4036747FC7}" name="Fecha radicado entrada" dataDxfId="102"/>
    <tableColumn id="42" xr3:uid="{9148B41D-612F-45F6-B9ED-60F9A90B1C4A}" name="Fecha solicitud aclaración" dataDxfId="101"/>
    <tableColumn id="43" xr3:uid="{6301B721-1E4B-4C1D-854F-7D8501485D1A}" name="Fecha solicitud ampliación" dataDxfId="100"/>
    <tableColumn id="44" xr3:uid="{2F21BEA8-9A9A-45FB-9E37-66D4C9BBBF64}" name="Fecha respuesta aclaración" dataDxfId="99"/>
    <tableColumn id="45" xr3:uid="{82E32B16-728B-4D06-97ED-F7E4F5105000}" name="Fecha respuesta ampliación" dataDxfId="98"/>
    <tableColumn id="46" xr3:uid="{B1259AF3-9288-4A12-9F4B-E04740E7F956}" name="Fecha reinicio de términos" dataDxfId="97"/>
    <tableColumn id="47" xr3:uid="{D337E24C-3F5B-4865-B40F-C72309FC6871}" name="Fecha vencimiento" dataDxfId="96"/>
    <tableColumn id="48" xr3:uid="{5EDB7085-836C-423E-8EAC-0661B8366AD1}" name="Días para el vencimiento" dataDxfId="95"/>
    <tableColumn id="49" xr3:uid="{2A8028C5-236B-4A38-9427-CB79AF5B50C2}" name="Número radicado salida" dataDxfId="94"/>
    <tableColumn id="50" xr3:uid="{C318C084-2BD5-4201-A6C8-B0D371EDA36F}" name="Fecha radicado salida" dataDxfId="93"/>
    <tableColumn id="51" xr3:uid="{A2BCC445-019E-475E-A50E-FEF78A4C101D}" name="Fecha finalización" dataDxfId="92"/>
    <tableColumn id="52" xr3:uid="{37A39E96-DE97-4B04-ABB8-1357ACB15C96}" name="Fecha cierre" dataDxfId="91"/>
    <tableColumn id="53" xr3:uid="{D0FCA4F1-9B22-46DD-9845-14728AECFA5B}" name="Días gestión" dataDxfId="90"/>
    <tableColumn id="54" xr3:uid="{FAF79A9D-EDB3-4B26-ACB4-48AE7854B0EC}" name="Días vencimiento" dataDxfId="89"/>
    <tableColumn id="55" xr3:uid="{3F04C641-DE98-44C8-B2B6-FA12C8F043F8}" name="Actividad"/>
    <tableColumn id="56" xr3:uid="{2E909AA5-6541-4AFC-8623-4D39153C7133}" name="Responsable actividad"/>
    <tableColumn id="57" xr3:uid="{3575530D-11B0-4537-93D3-6D48F0C36326}" name="Fecha fin actividad" dataDxfId="88"/>
    <tableColumn id="58" xr3:uid="{7BC8D085-A344-485A-94D1-E6DB354AD273}" name="Días de la actividad" dataDxfId="87"/>
    <tableColumn id="59" xr3:uid="{3E20DA29-EF5A-4522-BBED-1ACC48C3752E}" name="Días vencimiento actividad" dataDxfId="86"/>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229</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D12" zoomScale="80" zoomScaleNormal="80" workbookViewId="0">
      <selection activeCell="G19" sqref="G19"/>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5" t="s">
        <v>271</v>
      </c>
      <c r="C11" s="95"/>
      <c r="D11" s="97"/>
      <c r="E11" s="97"/>
      <c r="F11" s="97"/>
      <c r="G11" s="97"/>
      <c r="H11" s="4"/>
    </row>
    <row r="12" spans="2:8" ht="15" customHeight="1">
      <c r="B12" s="95"/>
      <c r="C12" s="95"/>
      <c r="D12" s="97"/>
      <c r="E12" s="97"/>
      <c r="F12" s="97"/>
      <c r="G12" s="97"/>
      <c r="H12" s="4"/>
    </row>
    <row r="13" spans="2:8" ht="10.5" customHeight="1">
      <c r="B13" s="95"/>
      <c r="C13" s="95"/>
      <c r="D13" s="4"/>
      <c r="E13" s="4"/>
      <c r="F13" s="4"/>
      <c r="G13" s="4"/>
      <c r="H13" s="4"/>
    </row>
    <row r="14" spans="2:8" ht="26.25" customHeight="1">
      <c r="B14" s="95"/>
      <c r="C14" s="95"/>
      <c r="D14" s="96"/>
      <c r="E14" s="96"/>
      <c r="F14" s="96"/>
      <c r="G14" s="96"/>
      <c r="H14" s="96"/>
    </row>
    <row r="15" spans="2:8" ht="18" customHeight="1">
      <c r="D15" s="96"/>
      <c r="E15" s="96"/>
      <c r="F15" s="96"/>
      <c r="G15" s="96"/>
      <c r="H15" s="96"/>
    </row>
    <row r="16" spans="2:8"/>
    <row r="17" spans="1:9"/>
    <row r="18" spans="1:9" ht="15.75" thickBot="1"/>
    <row r="19" spans="1:9" ht="100.5" customHeight="1">
      <c r="B19" s="8" t="s">
        <v>204</v>
      </c>
      <c r="C19" s="9" t="s">
        <v>205</v>
      </c>
      <c r="D19" s="9" t="s">
        <v>206</v>
      </c>
      <c r="E19" s="9" t="s">
        <v>207</v>
      </c>
      <c r="F19" s="9" t="s">
        <v>143</v>
      </c>
      <c r="G19" s="9" t="s">
        <v>144</v>
      </c>
      <c r="H19" s="9" t="s">
        <v>208</v>
      </c>
      <c r="I19" s="10" t="s">
        <v>209</v>
      </c>
    </row>
    <row r="20" spans="1:9" ht="41.45" customHeight="1">
      <c r="A20" s="82">
        <v>1</v>
      </c>
      <c r="B20" s="16">
        <f>+'solc. acc.info.junio'!A3</f>
        <v>3622632024</v>
      </c>
      <c r="C20" s="16" t="str">
        <f>+'solc. acc.info.junio'!K3</f>
        <v>PAULA ALEJANDRA MARTINEZ CALDERON</v>
      </c>
      <c r="D20" s="16" t="str">
        <f>+'solc. acc.info.junio'!N3</f>
        <v>WEB</v>
      </c>
      <c r="E20" s="16" t="str">
        <f>+'solc. acc.info.junio'!O3</f>
        <v>SOLICITUD DE ACCESO A LA INFORMACION</v>
      </c>
      <c r="F20" s="16" t="str">
        <f>+'solc. acc.info.junio'!Q3</f>
        <v>Solucionado por asignar - Trasladar</v>
      </c>
      <c r="G20" s="62" t="str">
        <f>+'solc. acc.info.junio'!S3</f>
        <v>DERECHO DE PETICION DE INFORMACION SOBRE LA CANTIDAD DE AREAS VERDES EN BOGOTA</v>
      </c>
      <c r="H20" s="19">
        <f>+'solc. acc.info.junio'!BC3</f>
        <v>1</v>
      </c>
      <c r="I20" s="16" t="str">
        <f>+'solc. acc.info.junio'!CP3</f>
        <v>GESTIONADO</v>
      </c>
    </row>
    <row r="21" spans="1:9" ht="47.25">
      <c r="A21" s="82">
        <v>2</v>
      </c>
      <c r="B21" s="16">
        <f>+'solc. acc.info.junio'!A4</f>
        <v>3623242024</v>
      </c>
      <c r="C21" s="16" t="str">
        <f>+'solc. acc.info.junio'!K4</f>
        <v>PAULA ALEJANDRA MARTINEZ CALDERON</v>
      </c>
      <c r="D21" s="16" t="str">
        <f>+'solc. acc.info.junio'!N4</f>
        <v>WEB</v>
      </c>
      <c r="E21" s="16" t="str">
        <f>+'solc. acc.info.junio'!O4</f>
        <v>SOLICITUD DE ACCESO A LA INFORMACION</v>
      </c>
      <c r="F21" s="16" t="str">
        <f>+'solc. acc.info.junio'!Q4</f>
        <v>Solucionado por asignar - Trasladar</v>
      </c>
      <c r="G21" s="62" t="str">
        <f>+'solc. acc.info.junio'!S4</f>
        <v>DERECHO DE PETICION DE INFORMACION SOBRE AREAS VERDES EN BOGOTA</v>
      </c>
      <c r="H21" s="19">
        <f>+'solc. acc.info.junio'!BC4</f>
        <v>1</v>
      </c>
      <c r="I21" s="16" t="str">
        <f>+'solc. acc.info.junio'!CP4</f>
        <v>GESTIONADO</v>
      </c>
    </row>
    <row r="22" spans="1:9" ht="31.5">
      <c r="A22" s="82">
        <v>3</v>
      </c>
      <c r="B22" s="16">
        <f>+'solc. acc.info.junio'!A5</f>
        <v>3638752024</v>
      </c>
      <c r="C22" s="16" t="str">
        <f>+'solc. acc.info.junio'!K5</f>
        <v>PAULA ALEJANDRA MARTINEZ CALDERON</v>
      </c>
      <c r="D22" s="16" t="str">
        <f>+'solc. acc.info.junio'!N5</f>
        <v>WEB</v>
      </c>
      <c r="E22" s="16" t="str">
        <f>+'solc. acc.info.junio'!O5</f>
        <v>SOLICITUD DE ACCESO A LA INFORMACION</v>
      </c>
      <c r="F22" s="16" t="str">
        <f>+'solc. acc.info.junio'!Q5</f>
        <v>Solucionado - Por traslado</v>
      </c>
      <c r="G22" s="62" t="str">
        <f>+'solc. acc.info.junio'!S5</f>
        <v>MUY BUENOS DIAS  EL SIGUIENTES CORREO ES PARA SOLICITAR EL CERTIFICADO DE CERTIFICACION ORIGINAL DE TIPO Y USO DE SUELO URBANO O RURAL Y EL CERTIFICACION ORIGINAL DE TIPO Y USO DE SUELO URBANO O RURAL</v>
      </c>
      <c r="H22" s="19">
        <f>+'solc. acc.info.junio'!BC5</f>
        <v>1</v>
      </c>
      <c r="I22" s="16" t="str">
        <f>+'solc. acc.info.junio'!CP5</f>
        <v>GESTIONADO</v>
      </c>
    </row>
    <row r="23" spans="1:9" ht="31.5">
      <c r="A23" s="82">
        <v>4</v>
      </c>
      <c r="B23" s="16">
        <f>+'solc. acc.info.junio'!A6</f>
        <v>3726532024</v>
      </c>
      <c r="C23" s="16" t="str">
        <f>+'solc. acc.info.junio'!K6</f>
        <v>PAULA ALEJANDRA MARTINEZ CALDERON</v>
      </c>
      <c r="D23" s="16" t="str">
        <f>+'solc. acc.info.junio'!N6</f>
        <v>WEB</v>
      </c>
      <c r="E23" s="16" t="str">
        <f>+'solc. acc.info.junio'!O6</f>
        <v>SOLICITUD DE ACCESO A LA INFORMACION</v>
      </c>
      <c r="F23" s="16" t="str">
        <f>+'solc. acc.info.junio'!Q6</f>
        <v>Solucionado - Por traslado</v>
      </c>
      <c r="G23" s="62" t="str">
        <f>+'solc. acc.info.junio'!S6</f>
        <v xml:space="preserve">ASUNTO  SOLICITUD NOTIFICACION PERSONAL / COPIA EXPEDIENTE REFERENCIA  RADICADO 20246130947831 DEL 9 DE JULIO DE 2024 NOTIFICACION RESOLUCION 363 DEL 9 DE JULIO DE 2024 EXPEDIENTE  004 DE 2012 SIACTUA 19879 ESPACIO PUBLICO </v>
      </c>
      <c r="H23" s="19">
        <f>+'solc. acc.info.junio'!BC6</f>
        <v>1</v>
      </c>
      <c r="I23" s="16" t="str">
        <f>+'solc. acc.info.junio'!CP6</f>
        <v>GESTIONADO</v>
      </c>
    </row>
    <row r="24" spans="1:9" ht="31.5">
      <c r="A24" s="82">
        <v>5</v>
      </c>
      <c r="B24" s="16">
        <f>+'solc. acc.info.junio'!A7</f>
        <v>3912632024</v>
      </c>
      <c r="C24" s="16" t="str">
        <f>+'solc. acc.info.junio'!K7</f>
        <v>Olga Lucia Mesa Moreno</v>
      </c>
      <c r="D24" s="16" t="str">
        <f>+'solc. acc.info.junio'!N7</f>
        <v>WEB</v>
      </c>
      <c r="E24" s="16" t="str">
        <f>+'solc. acc.info.junio'!O7</f>
        <v>SOLICITUD DE ACCESO A LA INFORMACION</v>
      </c>
      <c r="F24" s="16" t="str">
        <f>+'solc. acc.info.junio'!Q7</f>
        <v>Solucionado - Por asignacion</v>
      </c>
      <c r="G24" s="62" t="str">
        <f>+'solc. acc.info.junio'!S7</f>
        <v>DERECHO DE PETICION SOLICITUD DE INFORMACION PUBLICA PRESUPUESTO Y GASTOS EN PUBLICIDAD OFICIAL DE LA ALCALDIA MAYOR DE BOGOTA</v>
      </c>
      <c r="H24" s="19">
        <f>+'solc. acc.info.junio'!BC7</f>
        <v>1</v>
      </c>
      <c r="I24" s="16" t="str">
        <f>+'solc. acc.info.junio'!CP7</f>
        <v>PENDIENTE</v>
      </c>
    </row>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7"/>
  <sheetViews>
    <sheetView zoomScale="106" zoomScaleNormal="106" workbookViewId="0">
      <pane xSplit="3" ySplit="2" topLeftCell="BK3" activePane="bottomRight" state="frozen"/>
      <selection pane="topRight" activeCell="C1" sqref="C1"/>
      <selection pane="bottomLeft" activeCell="A3" sqref="A3"/>
      <selection pane="bottomRight" activeCell="BR9" sqref="BR9"/>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3">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2">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t="s">
        <v>0</v>
      </c>
      <c r="B2" t="s">
        <v>1</v>
      </c>
      <c r="C2" t="s">
        <v>2</v>
      </c>
      <c r="D2" t="s">
        <v>3</v>
      </c>
      <c r="E2" t="s">
        <v>4</v>
      </c>
      <c r="F2" t="s">
        <v>5</v>
      </c>
      <c r="G2" t="s">
        <v>6</v>
      </c>
      <c r="H2" t="s">
        <v>7</v>
      </c>
      <c r="I2" t="s">
        <v>8</v>
      </c>
      <c r="J2" t="s">
        <v>9</v>
      </c>
      <c r="K2" t="s">
        <v>10</v>
      </c>
      <c r="L2" t="s">
        <v>11</v>
      </c>
      <c r="M2" t="s">
        <v>12</v>
      </c>
      <c r="N2" t="s">
        <v>13</v>
      </c>
      <c r="O2" t="s">
        <v>14</v>
      </c>
      <c r="P2" t="s">
        <v>15</v>
      </c>
      <c r="Q2" t="s">
        <v>16</v>
      </c>
      <c r="R2" t="s">
        <v>17</v>
      </c>
      <c r="S2" t="s">
        <v>18</v>
      </c>
      <c r="T2" t="s">
        <v>19</v>
      </c>
      <c r="U2" t="s">
        <v>20</v>
      </c>
      <c r="V2" t="s">
        <v>21</v>
      </c>
      <c r="W2" t="s">
        <v>22</v>
      </c>
      <c r="X2" t="s">
        <v>23</v>
      </c>
      <c r="Y2" t="s">
        <v>24</v>
      </c>
      <c r="Z2" t="s">
        <v>25</v>
      </c>
      <c r="AA2" t="s">
        <v>26</v>
      </c>
      <c r="AB2" t="s">
        <v>27</v>
      </c>
      <c r="AC2" t="s">
        <v>28</v>
      </c>
      <c r="AD2" t="s">
        <v>29</v>
      </c>
      <c r="AE2" t="s">
        <v>30</v>
      </c>
      <c r="AF2" t="s">
        <v>31</v>
      </c>
      <c r="AG2" t="s">
        <v>32</v>
      </c>
      <c r="AH2" t="s">
        <v>33</v>
      </c>
      <c r="AI2" t="s">
        <v>34</v>
      </c>
      <c r="AJ2" t="s">
        <v>35</v>
      </c>
      <c r="AK2" t="s">
        <v>36</v>
      </c>
      <c r="AL2" t="s">
        <v>37</v>
      </c>
      <c r="AM2" t="s">
        <v>38</v>
      </c>
      <c r="AN2" t="s">
        <v>39</v>
      </c>
      <c r="AO2" t="s">
        <v>40</v>
      </c>
      <c r="AP2" t="s">
        <v>41</v>
      </c>
      <c r="AQ2" t="s">
        <v>42</v>
      </c>
      <c r="AR2" t="s">
        <v>43</v>
      </c>
      <c r="AS2" t="s">
        <v>44</v>
      </c>
      <c r="AT2" t="s">
        <v>45</v>
      </c>
      <c r="AU2" t="s">
        <v>46</v>
      </c>
      <c r="AV2" t="s">
        <v>47</v>
      </c>
      <c r="AW2" t="s">
        <v>48</v>
      </c>
      <c r="AX2" t="s">
        <v>49</v>
      </c>
      <c r="AY2" t="s">
        <v>50</v>
      </c>
      <c r="AZ2" t="s">
        <v>51</v>
      </c>
      <c r="BA2" t="s">
        <v>52</v>
      </c>
      <c r="BB2" t="s">
        <v>53</v>
      </c>
      <c r="BC2" t="s">
        <v>54</v>
      </c>
      <c r="BD2" t="s">
        <v>55</v>
      </c>
      <c r="BE2" t="s">
        <v>56</v>
      </c>
      <c r="BF2" t="s">
        <v>57</v>
      </c>
      <c r="BG2" t="s">
        <v>58</v>
      </c>
      <c r="BH2" t="s">
        <v>59</v>
      </c>
      <c r="BI2" t="s">
        <v>60</v>
      </c>
      <c r="BJ2" t="s">
        <v>61</v>
      </c>
      <c r="BK2" t="s">
        <v>62</v>
      </c>
      <c r="BL2" t="s">
        <v>63</v>
      </c>
      <c r="BM2" t="s">
        <v>64</v>
      </c>
      <c r="BN2" t="s">
        <v>65</v>
      </c>
      <c r="BO2" t="s">
        <v>66</v>
      </c>
      <c r="BP2" t="s">
        <v>67</v>
      </c>
      <c r="BQ2" t="s">
        <v>68</v>
      </c>
      <c r="BR2" t="s">
        <v>69</v>
      </c>
      <c r="BS2" t="s">
        <v>70</v>
      </c>
      <c r="BT2" t="s">
        <v>71</v>
      </c>
      <c r="BU2" t="s">
        <v>72</v>
      </c>
      <c r="BV2" t="s">
        <v>73</v>
      </c>
      <c r="BW2" t="s">
        <v>74</v>
      </c>
      <c r="BX2" t="s">
        <v>75</v>
      </c>
      <c r="BY2" t="s">
        <v>76</v>
      </c>
      <c r="BZ2" t="s">
        <v>77</v>
      </c>
      <c r="CA2" t="s">
        <v>78</v>
      </c>
      <c r="CB2" t="s">
        <v>79</v>
      </c>
      <c r="CC2" t="s">
        <v>80</v>
      </c>
      <c r="CD2" t="s">
        <v>81</v>
      </c>
      <c r="CE2" t="s">
        <v>82</v>
      </c>
      <c r="CF2" t="s">
        <v>83</v>
      </c>
      <c r="CG2" t="s">
        <v>84</v>
      </c>
      <c r="CH2" t="s">
        <v>85</v>
      </c>
      <c r="CI2" t="s">
        <v>86</v>
      </c>
      <c r="CJ2" t="s">
        <v>87</v>
      </c>
      <c r="CK2" t="s">
        <v>88</v>
      </c>
      <c r="CL2" t="s">
        <v>89</v>
      </c>
      <c r="CM2" t="s">
        <v>90</v>
      </c>
      <c r="CN2" t="s">
        <v>91</v>
      </c>
      <c r="CO2" t="s">
        <v>92</v>
      </c>
      <c r="CP2" t="s">
        <v>93</v>
      </c>
      <c r="CQ2" t="s">
        <v>94</v>
      </c>
      <c r="CR2" t="s">
        <v>95</v>
      </c>
      <c r="CS2" t="s">
        <v>96</v>
      </c>
      <c r="CT2" t="s">
        <v>97</v>
      </c>
      <c r="CU2" t="s">
        <v>98</v>
      </c>
      <c r="CV2" t="s">
        <v>222</v>
      </c>
      <c r="CW2" t="s">
        <v>217</v>
      </c>
      <c r="CX2" t="s">
        <v>218</v>
      </c>
    </row>
    <row r="3" spans="1:102">
      <c r="A3">
        <v>3622632024</v>
      </c>
      <c r="B3" t="s">
        <v>99</v>
      </c>
      <c r="C3" t="s">
        <v>100</v>
      </c>
      <c r="D3" t="s">
        <v>101</v>
      </c>
      <c r="E3" t="s">
        <v>102</v>
      </c>
      <c r="F3" t="s">
        <v>103</v>
      </c>
      <c r="H3" t="s">
        <v>104</v>
      </c>
      <c r="I3" t="s">
        <v>105</v>
      </c>
      <c r="J3" t="s">
        <v>106</v>
      </c>
      <c r="K3" t="s">
        <v>230</v>
      </c>
      <c r="L3" t="s">
        <v>107</v>
      </c>
      <c r="N3" t="s">
        <v>121</v>
      </c>
      <c r="O3" t="s">
        <v>108</v>
      </c>
      <c r="P3" t="s">
        <v>109</v>
      </c>
      <c r="Q3" t="s">
        <v>231</v>
      </c>
      <c r="R3" t="s">
        <v>231</v>
      </c>
      <c r="S3" t="s">
        <v>232</v>
      </c>
      <c r="T3" t="s">
        <v>130</v>
      </c>
      <c r="V3" t="s">
        <v>111</v>
      </c>
      <c r="W3" t="s">
        <v>112</v>
      </c>
      <c r="X3" t="s">
        <v>111</v>
      </c>
      <c r="AA3" t="s">
        <v>111</v>
      </c>
      <c r="AD3" t="s">
        <v>233</v>
      </c>
      <c r="AE3" t="s">
        <v>234</v>
      </c>
      <c r="AF3" t="s">
        <v>235</v>
      </c>
      <c r="AG3">
        <v>3</v>
      </c>
      <c r="AH3" s="89">
        <v>-740568809219999</v>
      </c>
      <c r="AI3" s="89">
        <v>475023886100007</v>
      </c>
      <c r="AL3" s="5">
        <v>45505</v>
      </c>
      <c r="AM3" s="5">
        <v>45506</v>
      </c>
      <c r="AN3" s="7">
        <v>45517.717719907407</v>
      </c>
      <c r="AO3" s="5">
        <v>45518</v>
      </c>
      <c r="AQ3" s="5">
        <v>45505</v>
      </c>
      <c r="AR3" t="s">
        <v>113</v>
      </c>
      <c r="AS3" t="s">
        <v>113</v>
      </c>
      <c r="AT3" t="s">
        <v>113</v>
      </c>
      <c r="AU3" t="s">
        <v>113</v>
      </c>
      <c r="AV3" t="s">
        <v>113</v>
      </c>
      <c r="AW3" s="7">
        <v>45532.999988425923</v>
      </c>
      <c r="AX3">
        <v>10</v>
      </c>
      <c r="AZ3" t="s">
        <v>113</v>
      </c>
      <c r="BA3" s="7">
        <v>45517.744606481479</v>
      </c>
      <c r="BB3" s="7">
        <v>45518.627511574072</v>
      </c>
      <c r="BC3">
        <v>1</v>
      </c>
      <c r="BD3">
        <v>0</v>
      </c>
      <c r="BE3" t="s">
        <v>114</v>
      </c>
      <c r="BF3" t="s">
        <v>10</v>
      </c>
      <c r="BG3" s="5">
        <v>45519</v>
      </c>
      <c r="BH3">
        <v>2</v>
      </c>
      <c r="BI3">
        <v>0</v>
      </c>
      <c r="BJ3" t="s">
        <v>236</v>
      </c>
      <c r="BK3" t="s">
        <v>236</v>
      </c>
      <c r="BL3" t="s">
        <v>122</v>
      </c>
      <c r="BM3" t="s">
        <v>122</v>
      </c>
      <c r="BN3" t="s">
        <v>123</v>
      </c>
      <c r="BO3" t="s">
        <v>237</v>
      </c>
      <c r="BP3" t="s">
        <v>115</v>
      </c>
      <c r="BQ3" t="s">
        <v>124</v>
      </c>
      <c r="BR3" t="s">
        <v>273</v>
      </c>
      <c r="BS3" t="s">
        <v>273</v>
      </c>
      <c r="BT3" t="s">
        <v>238</v>
      </c>
      <c r="BU3" t="s">
        <v>273</v>
      </c>
      <c r="BV3" t="s">
        <v>273</v>
      </c>
      <c r="BW3" t="s">
        <v>273</v>
      </c>
      <c r="BX3" t="s">
        <v>273</v>
      </c>
      <c r="BY3" t="s">
        <v>233</v>
      </c>
      <c r="BZ3" t="s">
        <v>234</v>
      </c>
      <c r="CA3" t="s">
        <v>235</v>
      </c>
      <c r="CB3">
        <v>3</v>
      </c>
      <c r="CC3" t="s">
        <v>111</v>
      </c>
      <c r="CD3" t="s">
        <v>112</v>
      </c>
      <c r="CE3" t="s">
        <v>239</v>
      </c>
      <c r="CF3" t="s">
        <v>101</v>
      </c>
      <c r="CG3">
        <v>1</v>
      </c>
      <c r="CH3" t="s">
        <v>116</v>
      </c>
      <c r="CI3" t="s">
        <v>125</v>
      </c>
      <c r="CK3" t="s">
        <v>126</v>
      </c>
      <c r="CL3" t="s">
        <v>117</v>
      </c>
      <c r="CO3" t="s">
        <v>119</v>
      </c>
      <c r="CP3" t="s">
        <v>120</v>
      </c>
    </row>
    <row r="4" spans="1:102">
      <c r="A4">
        <v>3623242024</v>
      </c>
      <c r="B4" t="s">
        <v>99</v>
      </c>
      <c r="C4" t="s">
        <v>100</v>
      </c>
      <c r="D4" t="s">
        <v>101</v>
      </c>
      <c r="E4" t="s">
        <v>102</v>
      </c>
      <c r="F4" t="s">
        <v>103</v>
      </c>
      <c r="H4" t="s">
        <v>104</v>
      </c>
      <c r="I4" t="s">
        <v>240</v>
      </c>
      <c r="J4" t="s">
        <v>241</v>
      </c>
      <c r="K4" t="s">
        <v>230</v>
      </c>
      <c r="L4" t="s">
        <v>107</v>
      </c>
      <c r="N4" t="s">
        <v>121</v>
      </c>
      <c r="O4" t="s">
        <v>108</v>
      </c>
      <c r="P4" t="s">
        <v>171</v>
      </c>
      <c r="Q4" t="s">
        <v>231</v>
      </c>
      <c r="R4" t="s">
        <v>231</v>
      </c>
      <c r="S4" t="s">
        <v>242</v>
      </c>
      <c r="T4" t="s">
        <v>130</v>
      </c>
      <c r="V4" t="s">
        <v>111</v>
      </c>
      <c r="W4" t="s">
        <v>112</v>
      </c>
      <c r="X4" t="s">
        <v>111</v>
      </c>
      <c r="AA4" t="s">
        <v>111</v>
      </c>
      <c r="AD4" t="s">
        <v>233</v>
      </c>
      <c r="AE4" t="s">
        <v>234</v>
      </c>
      <c r="AF4" t="s">
        <v>235</v>
      </c>
      <c r="AG4">
        <v>3</v>
      </c>
      <c r="AL4" s="5">
        <v>45505</v>
      </c>
      <c r="AM4" s="5">
        <v>45506</v>
      </c>
      <c r="AN4" s="7">
        <v>45505.486238425925</v>
      </c>
      <c r="AO4" s="5">
        <v>45506</v>
      </c>
      <c r="AQ4" s="5">
        <v>45505</v>
      </c>
      <c r="AR4" t="s">
        <v>113</v>
      </c>
      <c r="AS4" t="s">
        <v>113</v>
      </c>
      <c r="AT4" t="s">
        <v>113</v>
      </c>
      <c r="AU4" t="s">
        <v>113</v>
      </c>
      <c r="AV4" t="s">
        <v>113</v>
      </c>
      <c r="AW4" s="7">
        <v>45520.999988425923</v>
      </c>
      <c r="AX4">
        <v>10</v>
      </c>
      <c r="AZ4" t="s">
        <v>113</v>
      </c>
      <c r="BA4" s="7">
        <v>45505.575532407405</v>
      </c>
      <c r="BB4" s="7">
        <v>45518.625405092593</v>
      </c>
      <c r="BC4">
        <v>1</v>
      </c>
      <c r="BD4">
        <v>0</v>
      </c>
      <c r="BE4" t="s">
        <v>114</v>
      </c>
      <c r="BF4" t="s">
        <v>10</v>
      </c>
      <c r="BG4" s="5">
        <v>45509</v>
      </c>
      <c r="BH4">
        <v>2</v>
      </c>
      <c r="BI4">
        <v>0</v>
      </c>
      <c r="BJ4" t="s">
        <v>243</v>
      </c>
      <c r="BK4" t="s">
        <v>243</v>
      </c>
      <c r="BL4" t="s">
        <v>122</v>
      </c>
      <c r="BM4" t="s">
        <v>122</v>
      </c>
      <c r="BN4" t="s">
        <v>123</v>
      </c>
      <c r="BO4" t="s">
        <v>237</v>
      </c>
      <c r="BP4" t="s">
        <v>244</v>
      </c>
      <c r="BQ4" t="s">
        <v>124</v>
      </c>
      <c r="BR4" t="s">
        <v>273</v>
      </c>
      <c r="BS4" t="s">
        <v>273</v>
      </c>
      <c r="BT4" t="s">
        <v>238</v>
      </c>
      <c r="BU4" t="s">
        <v>273</v>
      </c>
      <c r="BV4" t="s">
        <v>273</v>
      </c>
      <c r="BW4" t="s">
        <v>273</v>
      </c>
      <c r="BX4" t="s">
        <v>273</v>
      </c>
      <c r="BY4" t="s">
        <v>233</v>
      </c>
      <c r="BZ4" t="s">
        <v>234</v>
      </c>
      <c r="CA4" t="s">
        <v>235</v>
      </c>
      <c r="CB4">
        <v>3</v>
      </c>
      <c r="CC4" t="s">
        <v>111</v>
      </c>
      <c r="CD4" t="s">
        <v>112</v>
      </c>
      <c r="CE4" t="s">
        <v>239</v>
      </c>
      <c r="CF4" t="s">
        <v>101</v>
      </c>
      <c r="CG4">
        <v>1</v>
      </c>
      <c r="CH4" t="s">
        <v>180</v>
      </c>
      <c r="CI4" t="s">
        <v>125</v>
      </c>
      <c r="CK4" t="s">
        <v>126</v>
      </c>
      <c r="CL4" t="s">
        <v>117</v>
      </c>
      <c r="CO4" t="s">
        <v>119</v>
      </c>
      <c r="CP4" t="s">
        <v>120</v>
      </c>
    </row>
    <row r="5" spans="1:102">
      <c r="A5">
        <v>3638752024</v>
      </c>
      <c r="B5" t="s">
        <v>99</v>
      </c>
      <c r="C5" t="s">
        <v>100</v>
      </c>
      <c r="D5" t="s">
        <v>101</v>
      </c>
      <c r="E5" t="s">
        <v>102</v>
      </c>
      <c r="F5" t="s">
        <v>103</v>
      </c>
      <c r="H5" t="s">
        <v>104</v>
      </c>
      <c r="I5" t="s">
        <v>105</v>
      </c>
      <c r="J5" t="s">
        <v>106</v>
      </c>
      <c r="K5" t="s">
        <v>230</v>
      </c>
      <c r="L5" t="s">
        <v>107</v>
      </c>
      <c r="N5" t="s">
        <v>121</v>
      </c>
      <c r="O5" t="s">
        <v>108</v>
      </c>
      <c r="P5" t="s">
        <v>171</v>
      </c>
      <c r="Q5" t="s">
        <v>155</v>
      </c>
      <c r="R5" t="s">
        <v>155</v>
      </c>
      <c r="S5" t="s">
        <v>245</v>
      </c>
      <c r="T5" t="s">
        <v>130</v>
      </c>
      <c r="V5" t="s">
        <v>111</v>
      </c>
      <c r="W5" t="s">
        <v>111</v>
      </c>
      <c r="X5" t="s">
        <v>111</v>
      </c>
      <c r="AA5" t="s">
        <v>111</v>
      </c>
      <c r="AG5">
        <v>2</v>
      </c>
      <c r="AH5" s="89">
        <v>-7407535828649990</v>
      </c>
      <c r="AI5" s="89">
        <v>4597733084231350</v>
      </c>
      <c r="AL5" s="5">
        <v>45506</v>
      </c>
      <c r="AM5" s="5">
        <v>45509</v>
      </c>
      <c r="AN5" s="7">
        <v>45506.484444444446</v>
      </c>
      <c r="AO5" s="5">
        <v>45509</v>
      </c>
      <c r="AQ5" s="5">
        <v>45506</v>
      </c>
      <c r="AR5" t="s">
        <v>113</v>
      </c>
      <c r="AS5" t="s">
        <v>113</v>
      </c>
      <c r="AT5" t="s">
        <v>113</v>
      </c>
      <c r="AU5" t="s">
        <v>113</v>
      </c>
      <c r="AV5" t="s">
        <v>113</v>
      </c>
      <c r="AW5" s="7">
        <v>45524.999988425923</v>
      </c>
      <c r="AX5">
        <v>10</v>
      </c>
      <c r="AZ5" t="s">
        <v>113</v>
      </c>
      <c r="BA5" s="7">
        <v>45506.522881944446</v>
      </c>
      <c r="BB5" s="7">
        <v>45518.581655092596</v>
      </c>
      <c r="BC5">
        <v>1</v>
      </c>
      <c r="BD5">
        <v>0</v>
      </c>
      <c r="BE5" t="s">
        <v>114</v>
      </c>
      <c r="BF5" t="s">
        <v>10</v>
      </c>
      <c r="BG5" s="5">
        <v>45510</v>
      </c>
      <c r="BH5">
        <v>2</v>
      </c>
      <c r="BI5">
        <v>0</v>
      </c>
      <c r="BJ5" t="s">
        <v>246</v>
      </c>
      <c r="BK5" t="s">
        <v>246</v>
      </c>
      <c r="BL5" t="s">
        <v>122</v>
      </c>
      <c r="BM5" t="s">
        <v>122</v>
      </c>
      <c r="BN5" t="s">
        <v>123</v>
      </c>
      <c r="BO5" t="s">
        <v>237</v>
      </c>
      <c r="BP5" t="s">
        <v>115</v>
      </c>
      <c r="BQ5" t="s">
        <v>124</v>
      </c>
      <c r="BR5" t="s">
        <v>273</v>
      </c>
      <c r="BS5" t="s">
        <v>273</v>
      </c>
      <c r="BT5" t="s">
        <v>238</v>
      </c>
      <c r="BU5" t="s">
        <v>273</v>
      </c>
      <c r="BV5" t="s">
        <v>273</v>
      </c>
      <c r="BW5" t="s">
        <v>273</v>
      </c>
      <c r="BX5" t="s">
        <v>273</v>
      </c>
      <c r="BY5" t="s">
        <v>247</v>
      </c>
      <c r="BZ5" t="s">
        <v>248</v>
      </c>
      <c r="CA5" t="s">
        <v>249</v>
      </c>
      <c r="CB5">
        <v>2</v>
      </c>
      <c r="CC5" t="s">
        <v>111</v>
      </c>
      <c r="CD5" t="s">
        <v>112</v>
      </c>
      <c r="CE5" t="s">
        <v>162</v>
      </c>
      <c r="CF5" t="s">
        <v>101</v>
      </c>
      <c r="CG5">
        <v>1</v>
      </c>
      <c r="CH5" t="s">
        <v>180</v>
      </c>
      <c r="CI5" t="s">
        <v>125</v>
      </c>
      <c r="CK5" t="s">
        <v>126</v>
      </c>
      <c r="CL5" t="s">
        <v>117</v>
      </c>
      <c r="CO5" t="s">
        <v>119</v>
      </c>
      <c r="CP5" t="s">
        <v>120</v>
      </c>
    </row>
    <row r="6" spans="1:102">
      <c r="A6">
        <v>3726532024</v>
      </c>
      <c r="B6" t="s">
        <v>99</v>
      </c>
      <c r="C6" t="s">
        <v>100</v>
      </c>
      <c r="D6" t="s">
        <v>101</v>
      </c>
      <c r="E6" t="s">
        <v>102</v>
      </c>
      <c r="F6" t="s">
        <v>103</v>
      </c>
      <c r="H6" t="s">
        <v>104</v>
      </c>
      <c r="I6" t="s">
        <v>127</v>
      </c>
      <c r="J6" t="s">
        <v>128</v>
      </c>
      <c r="K6" t="s">
        <v>230</v>
      </c>
      <c r="L6" t="s">
        <v>107</v>
      </c>
      <c r="N6" t="s">
        <v>121</v>
      </c>
      <c r="O6" t="s">
        <v>108</v>
      </c>
      <c r="P6" t="s">
        <v>171</v>
      </c>
      <c r="Q6" t="s">
        <v>155</v>
      </c>
      <c r="R6" t="s">
        <v>155</v>
      </c>
      <c r="S6" t="s">
        <v>250</v>
      </c>
      <c r="T6" t="s">
        <v>130</v>
      </c>
      <c r="V6" t="s">
        <v>111</v>
      </c>
      <c r="W6" t="s">
        <v>112</v>
      </c>
      <c r="X6" t="s">
        <v>111</v>
      </c>
      <c r="AA6" t="s">
        <v>111</v>
      </c>
      <c r="AG6">
        <v>6</v>
      </c>
      <c r="AH6" s="89">
        <v>-74071960148</v>
      </c>
      <c r="AI6" s="89">
        <v>470383034000002</v>
      </c>
      <c r="AL6" s="5">
        <v>45515</v>
      </c>
      <c r="AM6" s="5">
        <v>45516</v>
      </c>
      <c r="AN6" s="7">
        <v>45515.532986111109</v>
      </c>
      <c r="AO6" s="5">
        <v>45516</v>
      </c>
      <c r="AQ6" s="5">
        <v>45515</v>
      </c>
      <c r="AR6" t="s">
        <v>113</v>
      </c>
      <c r="AS6" t="s">
        <v>113</v>
      </c>
      <c r="AT6" t="s">
        <v>113</v>
      </c>
      <c r="AU6" t="s">
        <v>113</v>
      </c>
      <c r="AV6" t="s">
        <v>113</v>
      </c>
      <c r="AW6" s="7">
        <v>45530.999988425923</v>
      </c>
      <c r="AX6">
        <v>9</v>
      </c>
      <c r="AZ6" t="s">
        <v>113</v>
      </c>
      <c r="BA6" s="7">
        <v>45516.254016203704</v>
      </c>
      <c r="BB6" s="7">
        <v>45516.483761574076</v>
      </c>
      <c r="BC6">
        <v>1</v>
      </c>
      <c r="BD6">
        <v>0</v>
      </c>
      <c r="BE6" t="s">
        <v>114</v>
      </c>
      <c r="BF6" t="s">
        <v>10</v>
      </c>
      <c r="BG6" s="5">
        <v>45517</v>
      </c>
      <c r="BH6">
        <v>2</v>
      </c>
      <c r="BI6">
        <v>0</v>
      </c>
      <c r="BJ6" t="s">
        <v>251</v>
      </c>
      <c r="BK6" t="s">
        <v>251</v>
      </c>
      <c r="BL6" t="s">
        <v>122</v>
      </c>
      <c r="BM6" t="s">
        <v>122</v>
      </c>
      <c r="BN6" t="s">
        <v>123</v>
      </c>
      <c r="BO6" t="s">
        <v>237</v>
      </c>
      <c r="BP6" t="s">
        <v>244</v>
      </c>
      <c r="BQ6" t="s">
        <v>124</v>
      </c>
      <c r="BR6" t="s">
        <v>273</v>
      </c>
      <c r="BS6" t="s">
        <v>273</v>
      </c>
      <c r="BT6" t="s">
        <v>238</v>
      </c>
      <c r="BU6" t="s">
        <v>273</v>
      </c>
      <c r="BV6" t="s">
        <v>273</v>
      </c>
      <c r="BW6" t="s">
        <v>273</v>
      </c>
      <c r="BX6" t="s">
        <v>273</v>
      </c>
      <c r="BY6" t="s">
        <v>233</v>
      </c>
      <c r="BZ6" t="s">
        <v>252</v>
      </c>
      <c r="CA6" t="s">
        <v>253</v>
      </c>
      <c r="CB6">
        <v>4</v>
      </c>
      <c r="CC6" t="s">
        <v>111</v>
      </c>
      <c r="CD6" t="s">
        <v>112</v>
      </c>
      <c r="CE6" t="s">
        <v>179</v>
      </c>
      <c r="CF6" t="s">
        <v>101</v>
      </c>
      <c r="CG6">
        <v>1</v>
      </c>
      <c r="CH6" t="s">
        <v>180</v>
      </c>
      <c r="CI6" t="s">
        <v>125</v>
      </c>
      <c r="CK6" t="s">
        <v>126</v>
      </c>
      <c r="CL6" t="s">
        <v>117</v>
      </c>
      <c r="CN6" t="s">
        <v>118</v>
      </c>
      <c r="CO6" t="s">
        <v>119</v>
      </c>
      <c r="CP6" t="s">
        <v>120</v>
      </c>
    </row>
    <row r="7" spans="1:102">
      <c r="A7">
        <v>3912632024</v>
      </c>
      <c r="B7" t="s">
        <v>99</v>
      </c>
      <c r="C7" t="s">
        <v>100</v>
      </c>
      <c r="D7" t="s">
        <v>101</v>
      </c>
      <c r="E7" t="s">
        <v>102</v>
      </c>
      <c r="F7" t="s">
        <v>103</v>
      </c>
      <c r="H7" t="s">
        <v>104</v>
      </c>
      <c r="I7" t="s">
        <v>254</v>
      </c>
      <c r="J7" t="s">
        <v>255</v>
      </c>
      <c r="K7" t="s">
        <v>153</v>
      </c>
      <c r="L7" t="s">
        <v>107</v>
      </c>
      <c r="N7" t="s">
        <v>121</v>
      </c>
      <c r="O7" t="s">
        <v>108</v>
      </c>
      <c r="P7" t="s">
        <v>149</v>
      </c>
      <c r="Q7" t="s">
        <v>150</v>
      </c>
      <c r="R7" t="s">
        <v>150</v>
      </c>
      <c r="S7" t="s">
        <v>256</v>
      </c>
      <c r="T7" t="s">
        <v>257</v>
      </c>
      <c r="V7" t="s">
        <v>111</v>
      </c>
      <c r="W7" t="s">
        <v>112</v>
      </c>
      <c r="X7" t="s">
        <v>111</v>
      </c>
      <c r="AA7" t="s">
        <v>111</v>
      </c>
      <c r="AC7" t="s">
        <v>258</v>
      </c>
      <c r="AD7" t="s">
        <v>259</v>
      </c>
      <c r="AE7" t="s">
        <v>260</v>
      </c>
      <c r="AF7" t="s">
        <v>261</v>
      </c>
      <c r="AG7">
        <v>4</v>
      </c>
      <c r="AH7" s="89">
        <v>-7420145373182440</v>
      </c>
      <c r="AI7" s="89">
        <v>4709529589658620</v>
      </c>
      <c r="AL7" s="5">
        <v>45530</v>
      </c>
      <c r="AM7" s="5">
        <v>45531</v>
      </c>
      <c r="AN7" s="7">
        <v>45532.384166666663</v>
      </c>
      <c r="AO7" s="5">
        <v>45533</v>
      </c>
      <c r="AQ7" s="5">
        <v>45530</v>
      </c>
      <c r="AR7" t="s">
        <v>113</v>
      </c>
      <c r="AS7" t="s">
        <v>113</v>
      </c>
      <c r="AT7" t="s">
        <v>113</v>
      </c>
      <c r="AU7" t="s">
        <v>113</v>
      </c>
      <c r="AV7" t="s">
        <v>113</v>
      </c>
      <c r="AW7" s="7">
        <v>45546.999988425923</v>
      </c>
      <c r="AX7">
        <v>10</v>
      </c>
      <c r="AZ7" t="s">
        <v>113</v>
      </c>
      <c r="BA7" s="7">
        <v>45532.570555555554</v>
      </c>
      <c r="BB7" t="s">
        <v>113</v>
      </c>
      <c r="BC7">
        <v>1</v>
      </c>
      <c r="BD7">
        <v>0</v>
      </c>
      <c r="BE7" t="s">
        <v>114</v>
      </c>
      <c r="BF7" t="s">
        <v>10</v>
      </c>
      <c r="BG7" s="5">
        <v>45534</v>
      </c>
      <c r="BH7">
        <v>2</v>
      </c>
      <c r="BI7">
        <v>0</v>
      </c>
      <c r="BJ7" t="s">
        <v>262</v>
      </c>
      <c r="BK7" t="s">
        <v>262</v>
      </c>
      <c r="BL7" t="s">
        <v>122</v>
      </c>
      <c r="BM7" t="s">
        <v>122</v>
      </c>
      <c r="BN7" t="s">
        <v>123</v>
      </c>
      <c r="BO7" t="s">
        <v>154</v>
      </c>
      <c r="BP7" t="s">
        <v>115</v>
      </c>
      <c r="BQ7" t="s">
        <v>124</v>
      </c>
      <c r="BR7" t="s">
        <v>273</v>
      </c>
      <c r="BS7" t="s">
        <v>273</v>
      </c>
      <c r="BT7" t="s">
        <v>263</v>
      </c>
      <c r="BU7" t="s">
        <v>273</v>
      </c>
      <c r="BV7" t="s">
        <v>273</v>
      </c>
      <c r="BW7" t="s">
        <v>273</v>
      </c>
      <c r="BX7" t="s">
        <v>273</v>
      </c>
      <c r="BY7" t="s">
        <v>259</v>
      </c>
      <c r="BZ7" t="s">
        <v>260</v>
      </c>
      <c r="CA7" t="s">
        <v>261</v>
      </c>
      <c r="CC7" t="s">
        <v>111</v>
      </c>
      <c r="CD7" t="s">
        <v>112</v>
      </c>
      <c r="CG7">
        <v>1</v>
      </c>
      <c r="CH7" t="s">
        <v>116</v>
      </c>
      <c r="CI7" t="s">
        <v>125</v>
      </c>
      <c r="CK7" t="s">
        <v>126</v>
      </c>
      <c r="CL7" t="s">
        <v>117</v>
      </c>
      <c r="CO7" t="s">
        <v>119</v>
      </c>
      <c r="CP7" t="s">
        <v>152</v>
      </c>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zoomScale="80" zoomScaleNormal="80" workbookViewId="0">
      <selection activeCell="F18" sqref="F18:G28"/>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9" t="s">
        <v>132</v>
      </c>
      <c r="D15" s="99"/>
    </row>
    <row r="16" spans="3:4" ht="15" customHeight="1">
      <c r="C16" s="99"/>
      <c r="D16" s="99"/>
    </row>
    <row r="17" spans="3:9" ht="28.5" customHeight="1">
      <c r="C17" s="2"/>
    </row>
    <row r="18" spans="3:9" ht="15" customHeight="1">
      <c r="C18" s="103" t="s">
        <v>270</v>
      </c>
      <c r="D18" s="103"/>
      <c r="E18" s="78"/>
      <c r="F18" s="104" t="s">
        <v>272</v>
      </c>
      <c r="G18" s="104"/>
    </row>
    <row r="19" spans="3:9" ht="30.75" customHeight="1">
      <c r="C19" s="103"/>
      <c r="D19" s="103"/>
      <c r="E19" s="78"/>
      <c r="F19" s="104"/>
      <c r="G19" s="104"/>
    </row>
    <row r="20" spans="3:9" ht="30.75" customHeight="1">
      <c r="C20" s="103"/>
      <c r="D20" s="103"/>
      <c r="E20" s="78"/>
      <c r="F20" s="104"/>
      <c r="G20" s="104"/>
    </row>
    <row r="21" spans="3:9" ht="16.5">
      <c r="C21" s="103"/>
      <c r="D21" s="103"/>
      <c r="E21" s="78"/>
      <c r="F21" s="104"/>
      <c r="G21" s="104"/>
    </row>
    <row r="22" spans="3:9" ht="16.5">
      <c r="C22" s="103"/>
      <c r="D22" s="103"/>
      <c r="E22" s="78"/>
      <c r="F22" s="104"/>
      <c r="G22" s="104"/>
    </row>
    <row r="23" spans="3:9" ht="16.5">
      <c r="C23" s="103"/>
      <c r="D23" s="103"/>
      <c r="E23" s="78"/>
      <c r="F23" s="104"/>
      <c r="G23" s="104"/>
    </row>
    <row r="24" spans="3:9" ht="16.5">
      <c r="C24" s="80"/>
      <c r="D24" s="80"/>
      <c r="E24" s="78"/>
      <c r="F24" s="104"/>
      <c r="G24" s="104"/>
    </row>
    <row r="25" spans="3:9" ht="16.5">
      <c r="C25" s="80"/>
      <c r="D25" s="80"/>
      <c r="E25" s="78"/>
      <c r="F25" s="104"/>
      <c r="G25" s="104"/>
    </row>
    <row r="26" spans="3:9" ht="16.5">
      <c r="C26" s="80"/>
      <c r="D26" s="80"/>
      <c r="E26" s="78"/>
      <c r="F26" s="104"/>
      <c r="G26" s="104"/>
    </row>
    <row r="27" spans="3:9" ht="16.5">
      <c r="C27" s="80"/>
      <c r="D27" s="80"/>
      <c r="E27" s="78"/>
      <c r="F27" s="104"/>
      <c r="G27" s="104"/>
    </row>
    <row r="28" spans="3:9" ht="16.5">
      <c r="C28" s="80"/>
      <c r="D28" s="80"/>
      <c r="E28" s="78"/>
      <c r="F28" s="104"/>
      <c r="G28" s="104"/>
    </row>
    <row r="29" spans="3:9" ht="63">
      <c r="C29" s="21" t="s">
        <v>133</v>
      </c>
      <c r="D29" s="21" t="s">
        <v>134</v>
      </c>
      <c r="E29" s="101" t="s">
        <v>135</v>
      </c>
      <c r="F29" s="101"/>
      <c r="G29" s="21" t="s">
        <v>136</v>
      </c>
    </row>
    <row r="30" spans="3:9" ht="42" customHeight="1">
      <c r="C30" s="22">
        <v>5</v>
      </c>
      <c r="D30" s="22">
        <v>2</v>
      </c>
      <c r="E30" s="100">
        <v>2</v>
      </c>
      <c r="F30" s="100"/>
      <c r="G30" s="22">
        <v>0</v>
      </c>
    </row>
    <row r="31" spans="3:9" ht="30.75" customHeight="1">
      <c r="C31" s="98" t="s">
        <v>210</v>
      </c>
      <c r="D31" s="98"/>
      <c r="E31" s="98"/>
      <c r="F31" s="98"/>
      <c r="G31" s="98"/>
      <c r="I31" s="1"/>
    </row>
    <row r="32" spans="3:9" ht="27" customHeight="1">
      <c r="C32" s="102"/>
      <c r="D32" s="102"/>
      <c r="E32" s="102"/>
      <c r="F32" s="102"/>
      <c r="G32" s="102"/>
    </row>
    <row r="33" ht="15" hidden="1"/>
    <row r="34" ht="15" hidden="1"/>
    <row r="35" ht="15" hidden="1"/>
    <row r="41" ht="15" hidden="1"/>
    <row r="42" ht="31.3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7"/>
  <sheetViews>
    <sheetView showGridLines="0" zoomScale="80" zoomScaleNormal="80" workbookViewId="0">
      <selection activeCell="M20" sqref="M20"/>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09" t="s">
        <v>226</v>
      </c>
      <c r="D18" s="110"/>
      <c r="E18" s="110"/>
      <c r="F18" s="110"/>
      <c r="G18" s="110"/>
      <c r="H18" s="110"/>
      <c r="I18" s="110"/>
      <c r="J18" s="110"/>
      <c r="K18" s="110"/>
      <c r="L18" s="110"/>
    </row>
    <row r="19" spans="3:12" ht="56.25" customHeight="1">
      <c r="C19" s="110"/>
      <c r="D19" s="110"/>
      <c r="E19" s="110"/>
      <c r="F19" s="110"/>
      <c r="G19" s="110"/>
      <c r="H19" s="110"/>
      <c r="I19" s="110"/>
      <c r="J19" s="110"/>
      <c r="K19" s="110"/>
      <c r="L19" s="110"/>
    </row>
    <row r="20" spans="3:12" ht="44.25" customHeight="1">
      <c r="C20" s="109" t="s">
        <v>269</v>
      </c>
      <c r="D20" s="109"/>
      <c r="E20" s="109"/>
      <c r="F20" s="109"/>
      <c r="G20" s="109"/>
      <c r="H20" s="109"/>
      <c r="I20" s="109"/>
      <c r="J20" s="109"/>
      <c r="K20" s="109"/>
      <c r="L20" s="109"/>
    </row>
    <row r="21" spans="3:12" ht="100.5" customHeight="1">
      <c r="C21" s="51" t="s">
        <v>197</v>
      </c>
      <c r="D21" s="52" t="s">
        <v>198</v>
      </c>
      <c r="E21" s="52" t="s">
        <v>199</v>
      </c>
      <c r="F21" s="52" t="s">
        <v>200</v>
      </c>
      <c r="G21" s="53" t="s">
        <v>189</v>
      </c>
      <c r="H21" s="111" t="s">
        <v>201</v>
      </c>
      <c r="I21" s="111"/>
      <c r="J21" s="111" t="s">
        <v>202</v>
      </c>
      <c r="K21" s="111"/>
      <c r="L21" s="54" t="s">
        <v>191</v>
      </c>
    </row>
    <row r="22" spans="3:12" ht="51" customHeight="1">
      <c r="C22" s="81">
        <f>+'base Solicitudes de Información'!B20</f>
        <v>3622632024</v>
      </c>
      <c r="D22" s="79">
        <f>+'plantilla formula'!E5</f>
        <v>45505</v>
      </c>
      <c r="E22" s="79">
        <f>+'plantilla formula'!P5</f>
        <v>45532</v>
      </c>
      <c r="F22" s="79">
        <f>+'plantilla formula'!H5</f>
        <v>45517.717719907407</v>
      </c>
      <c r="G22" s="79">
        <f>+'plantilla formula'!N5</f>
        <v>45518.627511574072</v>
      </c>
      <c r="H22" s="105">
        <f>+'plantilla formula'!K5</f>
        <v>1</v>
      </c>
      <c r="I22" s="106"/>
      <c r="J22" s="105" t="str">
        <f>+'plantilla formula'!G17</f>
        <v>GESTIONADO</v>
      </c>
      <c r="K22" s="106"/>
      <c r="L22" s="66" t="str">
        <f>+'datos adicionales'!D14</f>
        <v>Se asignó a la entidad con el radicado Orfeo Dadep No. 20244080168182 y se trasladó a la Secretaria Distrital de Ambiente para respuesta  conforme a su competencia</v>
      </c>
    </row>
    <row r="23" spans="3:12" ht="51" customHeight="1">
      <c r="C23" s="81">
        <f>+'base Solicitudes de Información'!B21</f>
        <v>3623242024</v>
      </c>
      <c r="D23" s="79">
        <f>+'plantilla formula'!E6</f>
        <v>45505</v>
      </c>
      <c r="E23" s="79">
        <f>+'plantilla formula'!P6</f>
        <v>45520</v>
      </c>
      <c r="F23" s="79">
        <f>+'plantilla formula'!H6</f>
        <v>45505.486238425925</v>
      </c>
      <c r="G23" s="79">
        <f>+'plantilla formula'!N6</f>
        <v>45518.625405092593</v>
      </c>
      <c r="H23" s="105">
        <f>+'plantilla formula'!K6</f>
        <v>1</v>
      </c>
      <c r="I23" s="106"/>
      <c r="J23" s="105" t="str">
        <f>+'plantilla formula'!G18</f>
        <v>GESTIONADO</v>
      </c>
      <c r="K23" s="106"/>
      <c r="L23" s="66" t="str">
        <f>+'datos adicionales'!D15</f>
        <v>Se asignó a la entidad con el radicado Orfeo Dadep No. 20244080168182 y se trasladó a la Secretaria Distrital de Ambiente para respuesta  conforme a su competencia</v>
      </c>
    </row>
    <row r="24" spans="3:12" ht="51" customHeight="1">
      <c r="C24" s="81">
        <f>+'base Solicitudes de Información'!B22</f>
        <v>3638752024</v>
      </c>
      <c r="D24" s="79">
        <f>+'plantilla formula'!E7</f>
        <v>45506</v>
      </c>
      <c r="E24" s="79">
        <f>+'plantilla formula'!P7</f>
        <v>45524</v>
      </c>
      <c r="F24" s="79">
        <f>+'plantilla formula'!H7</f>
        <v>45506.484444444446</v>
      </c>
      <c r="G24" s="79">
        <f>+'plantilla formula'!N7</f>
        <v>45518.581655092596</v>
      </c>
      <c r="H24" s="105">
        <f>+'plantilla formula'!K7</f>
        <v>1</v>
      </c>
      <c r="I24" s="106"/>
      <c r="J24" s="105" t="str">
        <f>+'plantilla formula'!G19</f>
        <v>GESTIONADO</v>
      </c>
      <c r="K24" s="106"/>
      <c r="L24" s="66" t="str">
        <f>+'datos adicionales'!D16</f>
        <v>Se trasladó  a la Secretaria Distrital de Planeacion -SDP que proceda de conformidad con sus competencias.</v>
      </c>
    </row>
    <row r="25" spans="3:12" ht="51" customHeight="1">
      <c r="C25" s="81">
        <f>+'base Solicitudes de Información'!B23</f>
        <v>3726532024</v>
      </c>
      <c r="D25" s="79">
        <f>+'plantilla formula'!E8</f>
        <v>45515</v>
      </c>
      <c r="E25" s="79">
        <f>+'plantilla formula'!P8</f>
        <v>45530</v>
      </c>
      <c r="F25" s="79">
        <f>+'plantilla formula'!H8</f>
        <v>45515.532986111109</v>
      </c>
      <c r="G25" s="79">
        <f>+'plantilla formula'!N8</f>
        <v>45516.483761574076</v>
      </c>
      <c r="H25" s="105">
        <f>+'plantilla formula'!K8</f>
        <v>1</v>
      </c>
      <c r="I25" s="106"/>
      <c r="J25" s="105" t="str">
        <f>+'plantilla formula'!G20</f>
        <v>GESTIONADO</v>
      </c>
      <c r="K25" s="106"/>
      <c r="L25" s="66" t="str">
        <f>+'datos adicionales'!D17</f>
        <v>Se trasladó  a  la Secretaria Distrital de Gobierno -Alcaldia Local   para que procedan de conformidad con sus competencias.</v>
      </c>
    </row>
    <row r="26" spans="3:12" ht="51" customHeight="1">
      <c r="C26" s="81">
        <f>+'base Solicitudes de Información'!B24</f>
        <v>3912632024</v>
      </c>
      <c r="D26" s="79">
        <f>+'plantilla formula'!E9</f>
        <v>45530</v>
      </c>
      <c r="E26" s="79">
        <f>+'plantilla formula'!P9</f>
        <v>45546</v>
      </c>
      <c r="F26" s="79">
        <f>+'plantilla formula'!H9</f>
        <v>45532.384166666663</v>
      </c>
      <c r="G26" s="79" t="str">
        <f>+'plantilla formula'!N9</f>
        <v xml:space="preserve"> </v>
      </c>
      <c r="H26" s="105">
        <f>+'plantilla formula'!K9</f>
        <v>1</v>
      </c>
      <c r="I26" s="106"/>
      <c r="J26" s="105" t="str">
        <f>+'plantilla formula'!G21</f>
        <v>PENDIENTE</v>
      </c>
      <c r="K26" s="106"/>
      <c r="L26" s="66" t="str">
        <f>+'datos adicionales'!D18</f>
        <v>Se asignó a la entidad con el radicado Orfeo Dadep No. 20244000188522</v>
      </c>
    </row>
    <row r="27" spans="3:12" ht="51" customHeight="1">
      <c r="C27" s="93"/>
      <c r="D27" s="68"/>
      <c r="E27" s="68"/>
      <c r="F27" s="68"/>
      <c r="G27" s="68"/>
      <c r="H27" s="94"/>
      <c r="I27" s="94"/>
      <c r="J27" s="94"/>
      <c r="K27" s="94"/>
      <c r="L27" s="71"/>
    </row>
    <row r="28" spans="3:12" ht="23.25" customHeight="1">
      <c r="C28" s="67"/>
      <c r="D28" s="68"/>
      <c r="E28" s="68"/>
      <c r="F28" s="68"/>
      <c r="G28" s="68"/>
      <c r="H28" s="69"/>
      <c r="I28" s="70"/>
      <c r="J28" s="67"/>
      <c r="K28" s="67"/>
      <c r="L28" s="71"/>
    </row>
    <row r="29" spans="3:12" ht="35.1" customHeight="1">
      <c r="C29" s="108" t="s">
        <v>138</v>
      </c>
      <c r="D29" s="108"/>
      <c r="E29" s="20"/>
      <c r="F29" s="20"/>
      <c r="G29" s="20"/>
      <c r="H29" s="20"/>
      <c r="I29" s="20"/>
      <c r="J29" s="20"/>
      <c r="K29" s="20"/>
      <c r="L29" s="20"/>
    </row>
    <row r="30" spans="3:12" ht="33" customHeight="1">
      <c r="C30" s="110" t="s">
        <v>192</v>
      </c>
      <c r="D30" s="110"/>
      <c r="E30" s="110"/>
      <c r="F30" s="110"/>
      <c r="G30" s="110"/>
      <c r="H30" s="110"/>
      <c r="I30" s="110"/>
      <c r="J30" s="110"/>
      <c r="K30" s="110"/>
      <c r="L30" s="110"/>
    </row>
    <row r="31" spans="3:12" ht="33.75" customHeight="1">
      <c r="C31" s="110"/>
      <c r="D31" s="110"/>
      <c r="E31" s="110"/>
      <c r="F31" s="110"/>
      <c r="G31" s="110"/>
      <c r="H31" s="110"/>
      <c r="I31" s="110"/>
      <c r="J31" s="110"/>
      <c r="K31" s="110"/>
      <c r="L31" s="110"/>
    </row>
    <row r="32" spans="3:12" ht="15">
      <c r="C32" s="18"/>
      <c r="D32" s="18"/>
      <c r="E32" s="18"/>
      <c r="F32" s="18"/>
      <c r="G32" s="18"/>
      <c r="H32" s="18"/>
      <c r="I32" s="18"/>
      <c r="J32" s="18"/>
      <c r="K32" s="18"/>
      <c r="L32" s="18"/>
    </row>
    <row r="33" spans="3:12" ht="89.25" customHeight="1">
      <c r="C33" s="107" t="s">
        <v>193</v>
      </c>
      <c r="D33" s="107"/>
      <c r="E33" s="107"/>
      <c r="F33" s="107"/>
      <c r="G33" s="107"/>
      <c r="H33" s="107"/>
      <c r="I33" s="107"/>
      <c r="J33" s="107"/>
      <c r="K33" s="107"/>
      <c r="L33" s="107"/>
    </row>
    <row r="34" spans="3:12" ht="15">
      <c r="L34" s="35" t="s">
        <v>228</v>
      </c>
    </row>
    <row r="35" spans="3:12" ht="15"/>
    <row r="36" spans="3:12" ht="15" hidden="1"/>
    <row r="37" spans="3:12" ht="14.45" customHeight="1"/>
    <row r="38" spans="3:12" ht="14.45" customHeight="1"/>
    <row r="39" spans="3:12" ht="14.45" customHeight="1"/>
    <row r="40" spans="3:12" ht="14.45" customHeight="1"/>
    <row r="41" spans="3:12" ht="14.45" customHeight="1"/>
    <row r="42" spans="3:12" ht="14.45" customHeight="1"/>
    <row r="43" spans="3:12" ht="14.45" customHeight="1"/>
    <row r="44" spans="3:12" ht="14.45" customHeight="1"/>
    <row r="45" spans="3:12" ht="14.45" customHeight="1"/>
    <row r="46" spans="3:12" ht="14.45" customHeight="1"/>
    <row r="47" spans="3:12" ht="14.45" customHeight="1"/>
  </sheetData>
  <mergeCells count="17">
    <mergeCell ref="H26:I26"/>
    <mergeCell ref="J26:K26"/>
    <mergeCell ref="C33:L33"/>
    <mergeCell ref="C29:D29"/>
    <mergeCell ref="C18:L19"/>
    <mergeCell ref="C20:L20"/>
    <mergeCell ref="H21:I21"/>
    <mergeCell ref="J21:K21"/>
    <mergeCell ref="H22:I22"/>
    <mergeCell ref="J22:K22"/>
    <mergeCell ref="C30:L31"/>
    <mergeCell ref="H23:I23"/>
    <mergeCell ref="J23:K23"/>
    <mergeCell ref="H24:I24"/>
    <mergeCell ref="J24:K24"/>
    <mergeCell ref="H25:I25"/>
    <mergeCell ref="J25:K25"/>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E5" activePane="bottomRight" state="frozen"/>
      <selection activeCell="C1" sqref="C1"/>
      <selection pane="topRight" activeCell="E1" sqref="E1"/>
      <selection pane="bottomLeft" activeCell="C5" sqref="C5"/>
      <selection pane="bottomRight" activeCell="L6" sqref="L6"/>
    </sheetView>
  </sheetViews>
  <sheetFormatPr baseColWidth="10" defaultColWidth="11.42578125" defaultRowHeight="15"/>
  <cols>
    <col min="1" max="2" width="2.140625" style="12" customWidth="1"/>
    <col min="3" max="3" width="4.42578125" style="33"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0.7109375" style="25" customWidth="1"/>
    <col min="10" max="10" width="15" style="12" bestFit="1" customWidth="1"/>
    <col min="11" max="11" width="22.7109375" style="12" customWidth="1"/>
    <col min="12" max="12" width="26.42578125" style="12" customWidth="1"/>
    <col min="13" max="13" width="36.7109375" style="12" bestFit="1" customWidth="1"/>
    <col min="14" max="14" width="27.140625" style="32"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23.25">
      <c r="K1" s="88" t="str">
        <f>+Portada!$P$1</f>
        <v>Agosto 2024</v>
      </c>
      <c r="T1" s="24" t="s">
        <v>186</v>
      </c>
      <c r="U1" s="25">
        <f ca="1">TODAY()</f>
        <v>46006</v>
      </c>
    </row>
    <row r="2" spans="1:28" ht="15.75" thickBot="1">
      <c r="T2" s="26"/>
      <c r="U2" s="27"/>
      <c r="Y2" s="30"/>
    </row>
    <row r="3" spans="1:28" s="13" customFormat="1" ht="61.5">
      <c r="B3" s="87" t="s">
        <v>187</v>
      </c>
      <c r="C3" s="34"/>
      <c r="I3" s="36"/>
      <c r="N3" s="37"/>
      <c r="Q3" s="112" t="s">
        <v>188</v>
      </c>
      <c r="R3" s="113"/>
      <c r="S3" s="113"/>
      <c r="T3" s="114"/>
      <c r="W3" s="24"/>
      <c r="X3" s="25"/>
      <c r="Y3" s="12"/>
      <c r="Z3" s="12"/>
      <c r="AA3" s="12"/>
      <c r="AB3" s="12"/>
    </row>
    <row r="4" spans="1:28" ht="48">
      <c r="D4" s="12" t="s">
        <v>0</v>
      </c>
      <c r="E4" s="12" t="s">
        <v>37</v>
      </c>
      <c r="F4" s="12" t="s">
        <v>52</v>
      </c>
      <c r="G4" s="12" t="s">
        <v>93</v>
      </c>
      <c r="H4" s="12" t="s">
        <v>39</v>
      </c>
      <c r="I4" s="25" t="s">
        <v>53</v>
      </c>
      <c r="J4" s="12" t="s">
        <v>54</v>
      </c>
      <c r="K4" s="38" t="s">
        <v>194</v>
      </c>
      <c r="L4" s="38" t="s">
        <v>196</v>
      </c>
      <c r="M4" s="38" t="s">
        <v>39</v>
      </c>
      <c r="N4" s="39" t="s">
        <v>53</v>
      </c>
      <c r="O4" s="38" t="s">
        <v>203</v>
      </c>
      <c r="P4" s="38" t="s">
        <v>195</v>
      </c>
      <c r="Q4" s="38" t="s">
        <v>190</v>
      </c>
      <c r="R4" s="40"/>
      <c r="W4" s="28"/>
      <c r="X4" s="29"/>
      <c r="Y4" s="31" t="s">
        <v>219</v>
      </c>
    </row>
    <row r="5" spans="1:28">
      <c r="C5" s="33">
        <v>1</v>
      </c>
      <c r="D5" s="12">
        <v>3622632024</v>
      </c>
      <c r="E5" s="25">
        <v>45505</v>
      </c>
      <c r="F5" s="25">
        <v>45517.744606481479</v>
      </c>
      <c r="G5" s="12" t="s">
        <v>120</v>
      </c>
      <c r="H5" s="25">
        <v>45517.717719907407</v>
      </c>
      <c r="I5" s="90">
        <v>45518.627511574072</v>
      </c>
      <c r="J5" s="12">
        <v>1</v>
      </c>
      <c r="K5" s="41">
        <f>+J5</f>
        <v>1</v>
      </c>
      <c r="L5" s="42">
        <f>NETWORKDAYS.INTL(H5,F5,1,$Y$5:$Y$23)</f>
        <v>1</v>
      </c>
      <c r="M5" s="43">
        <f>+H5</f>
        <v>45517.717719907407</v>
      </c>
      <c r="N5" s="44">
        <f>+I5</f>
        <v>45518.627511574072</v>
      </c>
      <c r="O5" s="45">
        <v>10</v>
      </c>
      <c r="P5" s="63">
        <f>WORKDAY(M5,O5,Y$5:Y$23)</f>
        <v>45532</v>
      </c>
      <c r="Q5" s="64">
        <f>NETWORKDAYS.INTL(H5,N5,1,Y5:Y23)</f>
        <v>2</v>
      </c>
      <c r="R5" s="15"/>
      <c r="Y5" s="65">
        <v>45292</v>
      </c>
    </row>
    <row r="6" spans="1:28">
      <c r="C6" s="33">
        <v>2</v>
      </c>
      <c r="D6" s="12">
        <v>3623242024</v>
      </c>
      <c r="E6" s="25">
        <v>45505</v>
      </c>
      <c r="F6" s="25">
        <v>45505.575532407405</v>
      </c>
      <c r="G6" s="12" t="s">
        <v>120</v>
      </c>
      <c r="H6" s="25">
        <v>45505.486238425925</v>
      </c>
      <c r="I6" s="90">
        <v>45518.625405092593</v>
      </c>
      <c r="J6" s="12">
        <v>1</v>
      </c>
      <c r="K6" s="41">
        <f t="shared" ref="K6" si="0">+J6</f>
        <v>1</v>
      </c>
      <c r="L6" s="42">
        <f>NETWORKDAYS.INTL(H6,F6,1,$Y$5:$Y$23)</f>
        <v>1</v>
      </c>
      <c r="M6" s="43">
        <f t="shared" ref="M6" si="1">+H6</f>
        <v>45505.486238425925</v>
      </c>
      <c r="N6" s="44">
        <f t="shared" ref="N6" si="2">+I6</f>
        <v>45518.625405092593</v>
      </c>
      <c r="O6" s="45">
        <v>10</v>
      </c>
      <c r="P6" s="63">
        <f>WORKDAY(M6,O6,Y$5:Y$23)</f>
        <v>45520</v>
      </c>
      <c r="Q6" s="64">
        <f>NETWORKDAYS.INTL(H6,N6,1,Y24:Y26)</f>
        <v>10</v>
      </c>
      <c r="R6" s="14"/>
      <c r="Y6" s="65">
        <v>45299</v>
      </c>
    </row>
    <row r="7" spans="1:28">
      <c r="C7" s="33">
        <v>3</v>
      </c>
      <c r="D7" s="12">
        <v>3638752024</v>
      </c>
      <c r="E7" s="25">
        <v>45506</v>
      </c>
      <c r="F7" s="25">
        <v>45506.522881944446</v>
      </c>
      <c r="G7" s="12" t="s">
        <v>120</v>
      </c>
      <c r="H7" s="25">
        <v>45506.484444444446</v>
      </c>
      <c r="I7" s="90">
        <v>45518.581655092596</v>
      </c>
      <c r="J7" s="12">
        <v>1</v>
      </c>
      <c r="K7" s="41">
        <f t="shared" ref="K7:K9" si="3">+J7</f>
        <v>1</v>
      </c>
      <c r="L7" s="42">
        <f t="shared" ref="L7:L9" si="4">NETWORKDAYS.INTL(H7,F7,1,$Y$5:$Y$23)</f>
        <v>1</v>
      </c>
      <c r="M7" s="43">
        <f t="shared" ref="M7:M9" si="5">+H7</f>
        <v>45506.484444444446</v>
      </c>
      <c r="N7" s="44">
        <f t="shared" ref="N7:N9" si="6">+I7</f>
        <v>45518.581655092596</v>
      </c>
      <c r="O7" s="45">
        <v>10</v>
      </c>
      <c r="P7" s="63">
        <f t="shared" ref="P7:P9" si="7">WORKDAY(M7,O7,Y$5:Y$23)</f>
        <v>45524</v>
      </c>
      <c r="Q7" s="64">
        <f t="shared" ref="Q7:Q8" si="8">NETWORKDAYS.INTL(H7,N7,1,Y25:Y27)</f>
        <v>9</v>
      </c>
      <c r="R7" s="15"/>
      <c r="Y7" s="65">
        <v>45376</v>
      </c>
    </row>
    <row r="8" spans="1:28">
      <c r="C8" s="33">
        <v>4</v>
      </c>
      <c r="D8" s="12">
        <v>3726532024</v>
      </c>
      <c r="E8" s="25">
        <v>45515</v>
      </c>
      <c r="F8" s="25">
        <v>45516.254016203704</v>
      </c>
      <c r="G8" s="12" t="s">
        <v>120</v>
      </c>
      <c r="H8" s="25">
        <v>45515.532986111109</v>
      </c>
      <c r="I8" s="90">
        <v>45516.483761574076</v>
      </c>
      <c r="J8" s="12">
        <v>1</v>
      </c>
      <c r="K8" s="41">
        <f t="shared" si="3"/>
        <v>1</v>
      </c>
      <c r="L8" s="42">
        <f t="shared" si="4"/>
        <v>1</v>
      </c>
      <c r="M8" s="43">
        <f t="shared" si="5"/>
        <v>45515.532986111109</v>
      </c>
      <c r="N8" s="44">
        <f t="shared" si="6"/>
        <v>45516.483761574076</v>
      </c>
      <c r="O8" s="45">
        <v>10</v>
      </c>
      <c r="P8" s="63">
        <f t="shared" si="7"/>
        <v>45530</v>
      </c>
      <c r="Q8" s="64">
        <f t="shared" si="8"/>
        <v>1</v>
      </c>
      <c r="R8" s="15"/>
      <c r="Y8" s="65">
        <v>45379</v>
      </c>
    </row>
    <row r="9" spans="1:28" s="47" customFormat="1">
      <c r="C9" s="33">
        <v>5</v>
      </c>
      <c r="D9" s="12">
        <v>3912632024</v>
      </c>
      <c r="E9" s="25">
        <v>45530</v>
      </c>
      <c r="F9" s="25">
        <v>45532.570555555554</v>
      </c>
      <c r="G9" s="12" t="s">
        <v>152</v>
      </c>
      <c r="H9" s="25">
        <v>45532.384166666663</v>
      </c>
      <c r="I9" s="12" t="s">
        <v>113</v>
      </c>
      <c r="J9" s="12">
        <v>1</v>
      </c>
      <c r="K9" s="41">
        <f t="shared" si="3"/>
        <v>1</v>
      </c>
      <c r="L9" s="42">
        <f t="shared" si="4"/>
        <v>1</v>
      </c>
      <c r="M9" s="43">
        <f t="shared" si="5"/>
        <v>45532.384166666663</v>
      </c>
      <c r="N9" s="44" t="str">
        <f t="shared" si="6"/>
        <v xml:space="preserve"> </v>
      </c>
      <c r="O9" s="45">
        <v>10</v>
      </c>
      <c r="P9" s="63">
        <f t="shared" si="7"/>
        <v>45546</v>
      </c>
      <c r="Q9" s="64">
        <v>0</v>
      </c>
      <c r="R9" s="48"/>
      <c r="Y9" s="65">
        <v>45380</v>
      </c>
    </row>
    <row r="10" spans="1:28" s="47" customFormat="1">
      <c r="C10" s="33">
        <v>6</v>
      </c>
      <c r="D10"/>
      <c r="E10"/>
      <c r="F10"/>
      <c r="G10"/>
      <c r="H10"/>
      <c r="I10"/>
      <c r="J10"/>
      <c r="K10" s="41"/>
      <c r="L10" s="42"/>
      <c r="M10" s="43"/>
      <c r="N10" s="44"/>
      <c r="O10" s="45"/>
      <c r="P10" s="63"/>
      <c r="Q10" s="64"/>
      <c r="Y10" s="65">
        <v>45382</v>
      </c>
    </row>
    <row r="11" spans="1:28" s="47" customFormat="1">
      <c r="A11" s="12"/>
      <c r="B11" s="12"/>
      <c r="C11" s="33">
        <v>7</v>
      </c>
      <c r="D11"/>
      <c r="E11"/>
      <c r="F11"/>
      <c r="G11"/>
      <c r="H11"/>
      <c r="I11"/>
      <c r="J11"/>
      <c r="K11" s="41"/>
      <c r="L11" s="42"/>
      <c r="M11" s="43"/>
      <c r="N11" s="44"/>
      <c r="O11" s="45"/>
      <c r="P11" s="63"/>
      <c r="Q11" s="64"/>
      <c r="R11" s="12"/>
      <c r="S11" s="12"/>
      <c r="Y11" s="65">
        <v>45413</v>
      </c>
    </row>
    <row r="12" spans="1:28" s="47" customFormat="1">
      <c r="A12" s="12"/>
      <c r="B12" s="12"/>
      <c r="C12" s="33">
        <v>8</v>
      </c>
      <c r="D12"/>
      <c r="E12"/>
      <c r="F12"/>
      <c r="G12"/>
      <c r="H12"/>
      <c r="I12"/>
      <c r="J12"/>
      <c r="K12" s="41"/>
      <c r="L12" s="42"/>
      <c r="M12" s="43"/>
      <c r="N12" s="44"/>
      <c r="O12" s="45"/>
      <c r="P12" s="63"/>
      <c r="Q12" s="64"/>
      <c r="R12" s="12"/>
      <c r="S12" s="12"/>
      <c r="Y12" s="65">
        <v>45425</v>
      </c>
    </row>
    <row r="13" spans="1:28">
      <c r="C13" s="33">
        <v>9</v>
      </c>
      <c r="D13"/>
      <c r="E13"/>
      <c r="F13"/>
      <c r="G13"/>
      <c r="H13"/>
      <c r="I13"/>
      <c r="J13"/>
      <c r="K13" s="41"/>
      <c r="L13" s="42"/>
      <c r="M13" s="43"/>
      <c r="N13" s="44"/>
      <c r="O13" s="45"/>
      <c r="P13" s="63"/>
      <c r="Q13" s="64"/>
      <c r="Y13" s="65">
        <v>45446</v>
      </c>
    </row>
    <row r="14" spans="1:28">
      <c r="D14"/>
      <c r="E14"/>
      <c r="F14"/>
      <c r="G14"/>
      <c r="H14"/>
      <c r="I14"/>
      <c r="J14"/>
      <c r="K14" s="41"/>
      <c r="L14" s="42"/>
      <c r="M14" s="43"/>
      <c r="N14" s="44"/>
      <c r="O14" s="45"/>
      <c r="P14" s="63"/>
      <c r="Q14" s="46"/>
      <c r="Y14" s="65">
        <v>45453</v>
      </c>
    </row>
    <row r="15" spans="1:28">
      <c r="Y15" s="65">
        <v>45474</v>
      </c>
    </row>
    <row r="16" spans="1:28">
      <c r="D16" s="12" t="s">
        <v>0</v>
      </c>
      <c r="E16" s="12" t="s">
        <v>37</v>
      </c>
      <c r="F16" s="12" t="s">
        <v>52</v>
      </c>
      <c r="G16" s="12" t="s">
        <v>93</v>
      </c>
      <c r="H16" s="12" t="s">
        <v>39</v>
      </c>
      <c r="I16" s="25" t="s">
        <v>53</v>
      </c>
      <c r="J16" s="12" t="s">
        <v>54</v>
      </c>
      <c r="K16" s="60" t="s">
        <v>83</v>
      </c>
      <c r="L16" s="60" t="s">
        <v>82</v>
      </c>
      <c r="M16" s="12" t="s">
        <v>16</v>
      </c>
      <c r="N16" s="86" t="s">
        <v>211</v>
      </c>
      <c r="Y16" s="65">
        <v>45493</v>
      </c>
    </row>
    <row r="17" spans="2:25" ht="16.5">
      <c r="C17" s="33">
        <v>1</v>
      </c>
      <c r="D17" s="12">
        <v>3622632024</v>
      </c>
      <c r="E17" s="25">
        <v>45505</v>
      </c>
      <c r="F17" s="25">
        <v>45517.744606481479</v>
      </c>
      <c r="G17" s="12" t="s">
        <v>120</v>
      </c>
      <c r="H17" s="25">
        <v>45517.717719907407</v>
      </c>
      <c r="I17" s="25">
        <v>45518.627511574072</v>
      </c>
      <c r="J17" s="12">
        <v>1</v>
      </c>
      <c r="K17" s="12" t="s">
        <v>101</v>
      </c>
      <c r="L17" s="12" t="s">
        <v>239</v>
      </c>
      <c r="M17" s="12" t="s">
        <v>231</v>
      </c>
      <c r="N17" s="83" t="s">
        <v>216</v>
      </c>
      <c r="O17" s="59"/>
      <c r="Y17" s="65">
        <v>45511</v>
      </c>
    </row>
    <row r="18" spans="2:25">
      <c r="C18" s="33">
        <v>2</v>
      </c>
      <c r="D18" s="12">
        <v>3623242024</v>
      </c>
      <c r="E18" s="25">
        <v>45505</v>
      </c>
      <c r="F18" s="25">
        <v>45505.575532407405</v>
      </c>
      <c r="G18" s="12" t="s">
        <v>120</v>
      </c>
      <c r="H18" s="25">
        <v>45505.486238425925</v>
      </c>
      <c r="I18" s="25">
        <v>45518.625405092593</v>
      </c>
      <c r="J18" s="12">
        <v>1</v>
      </c>
      <c r="K18" s="12" t="s">
        <v>101</v>
      </c>
      <c r="L18" s="12" t="s">
        <v>239</v>
      </c>
      <c r="M18" s="12" t="s">
        <v>231</v>
      </c>
      <c r="N18" s="92" t="s">
        <v>216</v>
      </c>
      <c r="O18" s="85"/>
      <c r="Y18" s="65">
        <v>45523</v>
      </c>
    </row>
    <row r="19" spans="2:25">
      <c r="C19" s="33">
        <v>3</v>
      </c>
      <c r="D19" s="12">
        <v>3638752024</v>
      </c>
      <c r="E19" s="25">
        <v>45506</v>
      </c>
      <c r="F19" s="25">
        <v>45506.522881944446</v>
      </c>
      <c r="G19" s="12" t="s">
        <v>120</v>
      </c>
      <c r="H19" s="25">
        <v>45506.484444444446</v>
      </c>
      <c r="I19" s="25">
        <v>45518.581655092596</v>
      </c>
      <c r="J19" s="12">
        <v>1</v>
      </c>
      <c r="K19" s="12" t="s">
        <v>101</v>
      </c>
      <c r="L19" s="12" t="s">
        <v>162</v>
      </c>
      <c r="M19" s="12" t="s">
        <v>155</v>
      </c>
      <c r="N19" s="84" t="s">
        <v>155</v>
      </c>
      <c r="Y19" s="65">
        <v>45579</v>
      </c>
    </row>
    <row r="20" spans="2:25">
      <c r="C20" s="33">
        <v>4</v>
      </c>
      <c r="D20" s="12">
        <v>3726532024</v>
      </c>
      <c r="E20" s="25">
        <v>45515</v>
      </c>
      <c r="F20" s="25">
        <v>45516.254016203704</v>
      </c>
      <c r="G20" s="12" t="s">
        <v>120</v>
      </c>
      <c r="H20" s="25">
        <v>45515.532986111109</v>
      </c>
      <c r="I20" s="25">
        <v>45516.483761574076</v>
      </c>
      <c r="J20" s="12">
        <v>1</v>
      </c>
      <c r="K20" s="12" t="s">
        <v>101</v>
      </c>
      <c r="L20" s="12" t="s">
        <v>179</v>
      </c>
      <c r="M20" s="12" t="s">
        <v>155</v>
      </c>
      <c r="N20" s="84" t="s">
        <v>155</v>
      </c>
      <c r="Y20" s="65">
        <v>45600</v>
      </c>
    </row>
    <row r="21" spans="2:25">
      <c r="B21" s="47"/>
      <c r="C21" s="33">
        <v>5</v>
      </c>
      <c r="D21" s="12">
        <v>3912632024</v>
      </c>
      <c r="E21" s="25">
        <v>45530</v>
      </c>
      <c r="F21" s="25">
        <v>45532.570555555554</v>
      </c>
      <c r="G21" s="12" t="s">
        <v>152</v>
      </c>
      <c r="H21" s="25">
        <v>45532.384166666663</v>
      </c>
      <c r="I21" s="25" t="s">
        <v>113</v>
      </c>
      <c r="J21" s="12">
        <v>1</v>
      </c>
      <c r="K21" s="12" t="s">
        <v>227</v>
      </c>
      <c r="L21" s="12" t="s">
        <v>227</v>
      </c>
      <c r="M21" s="12" t="s">
        <v>150</v>
      </c>
      <c r="N21" s="84" t="s">
        <v>268</v>
      </c>
      <c r="Y21" s="65">
        <v>45607</v>
      </c>
    </row>
    <row r="22" spans="2:25">
      <c r="B22" s="47"/>
      <c r="C22" s="33">
        <v>6</v>
      </c>
      <c r="D22"/>
      <c r="E22"/>
      <c r="F22"/>
      <c r="G22"/>
      <c r="H22"/>
      <c r="I22"/>
      <c r="J22"/>
      <c r="K22"/>
      <c r="L22"/>
      <c r="M22"/>
      <c r="Y22" s="65">
        <v>45634</v>
      </c>
    </row>
    <row r="23" spans="2:25">
      <c r="C23" s="33">
        <v>7</v>
      </c>
      <c r="D23"/>
      <c r="E23"/>
      <c r="F23"/>
      <c r="G23"/>
      <c r="H23"/>
      <c r="I23"/>
      <c r="J23"/>
      <c r="K23"/>
      <c r="L23"/>
      <c r="M23"/>
      <c r="Y23" s="65">
        <v>45651</v>
      </c>
    </row>
    <row r="24" spans="2:25">
      <c r="C24" s="33">
        <v>8</v>
      </c>
      <c r="D24"/>
      <c r="E24"/>
      <c r="F24"/>
      <c r="G24"/>
      <c r="H24"/>
      <c r="I24"/>
      <c r="J24"/>
      <c r="K24"/>
      <c r="L24"/>
      <c r="M24"/>
    </row>
    <row r="25" spans="2:25">
      <c r="C25" s="33">
        <v>9</v>
      </c>
      <c r="D25"/>
      <c r="E25"/>
      <c r="F25"/>
      <c r="G25"/>
      <c r="H25"/>
      <c r="I25"/>
      <c r="J25"/>
      <c r="K25"/>
      <c r="L25"/>
      <c r="M25"/>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topLeftCell="A15" zoomScale="60" zoomScaleNormal="60" workbookViewId="0">
      <selection activeCell="D17" sqref="D17"/>
    </sheetView>
  </sheetViews>
  <sheetFormatPr baseColWidth="10" defaultRowHeight="15"/>
  <cols>
    <col min="1" max="1" width="37.28515625" style="50" bestFit="1" customWidth="1"/>
    <col min="2" max="2" width="59" style="23" bestFit="1" customWidth="1"/>
    <col min="3" max="3" width="93" style="1" bestFit="1" customWidth="1"/>
    <col min="4" max="4" width="61.140625" style="50" customWidth="1"/>
  </cols>
  <sheetData>
    <row r="2" spans="1:4" ht="21">
      <c r="A2" s="74" t="s">
        <v>220</v>
      </c>
    </row>
    <row r="3" spans="1:4" ht="30">
      <c r="A3" s="56" t="s">
        <v>212</v>
      </c>
      <c r="B3" s="72" t="s">
        <v>214</v>
      </c>
      <c r="C3"/>
    </row>
    <row r="4" spans="1:4">
      <c r="A4" s="91" t="s">
        <v>231</v>
      </c>
      <c r="B4" s="23">
        <v>1</v>
      </c>
      <c r="C4"/>
    </row>
    <row r="5" spans="1:4">
      <c r="A5" s="49" t="s">
        <v>213</v>
      </c>
      <c r="B5" s="23">
        <v>1</v>
      </c>
      <c r="C5"/>
    </row>
    <row r="6" spans="1:4">
      <c r="A6"/>
      <c r="B6"/>
    </row>
    <row r="7" spans="1:4">
      <c r="A7" s="49"/>
    </row>
    <row r="8" spans="1:4">
      <c r="A8" s="49"/>
    </row>
    <row r="9" spans="1:4">
      <c r="A9" s="49"/>
    </row>
    <row r="10" spans="1:4">
      <c r="A10" s="49"/>
    </row>
    <row r="11" spans="1:4">
      <c r="A11"/>
    </row>
    <row r="12" spans="1:4" ht="21">
      <c r="A12" s="74" t="s">
        <v>221</v>
      </c>
    </row>
    <row r="13" spans="1:4">
      <c r="A13" s="57" t="s">
        <v>0</v>
      </c>
      <c r="B13" s="73" t="s">
        <v>16</v>
      </c>
      <c r="C13" s="58" t="s">
        <v>62</v>
      </c>
      <c r="D13" s="75" t="s">
        <v>215</v>
      </c>
    </row>
    <row r="14" spans="1:4" ht="180">
      <c r="A14" s="55">
        <v>3622632024</v>
      </c>
      <c r="B14" s="1" t="s">
        <v>231</v>
      </c>
      <c r="C14" s="77" t="s">
        <v>236</v>
      </c>
      <c r="D14" s="50" t="s">
        <v>264</v>
      </c>
    </row>
    <row r="15" spans="1:4" ht="150">
      <c r="A15" s="55">
        <v>3623242024</v>
      </c>
      <c r="B15" s="1" t="s">
        <v>231</v>
      </c>
      <c r="C15" s="77" t="s">
        <v>243</v>
      </c>
      <c r="D15" s="50" t="s">
        <v>264</v>
      </c>
    </row>
    <row r="16" spans="1:4" ht="90">
      <c r="A16" s="55">
        <v>3638752024</v>
      </c>
      <c r="B16" s="1" t="s">
        <v>155</v>
      </c>
      <c r="C16" s="77" t="s">
        <v>246</v>
      </c>
      <c r="D16" s="76" t="s">
        <v>265</v>
      </c>
    </row>
    <row r="17" spans="1:4" ht="195">
      <c r="A17" s="55">
        <v>3726532024</v>
      </c>
      <c r="B17" s="1" t="s">
        <v>155</v>
      </c>
      <c r="C17" s="77" t="s">
        <v>251</v>
      </c>
      <c r="D17" s="76" t="s">
        <v>266</v>
      </c>
    </row>
    <row r="18" spans="1:4" ht="135">
      <c r="A18" s="55">
        <v>3912632024</v>
      </c>
      <c r="B18" s="1" t="s">
        <v>150</v>
      </c>
      <c r="C18" s="77" t="s">
        <v>262</v>
      </c>
      <c r="D18" s="76" t="s">
        <v>267</v>
      </c>
    </row>
    <row r="19" spans="1:4">
      <c r="A19"/>
      <c r="B19"/>
      <c r="C19"/>
      <c r="D19" s="76"/>
    </row>
    <row r="20" spans="1:4" ht="45">
      <c r="A20"/>
      <c r="B20"/>
      <c r="C20"/>
      <c r="D20" s="76" t="s">
        <v>223</v>
      </c>
    </row>
    <row r="21" spans="1:4" ht="45">
      <c r="A21"/>
      <c r="C21"/>
      <c r="D21" s="76" t="s">
        <v>224</v>
      </c>
    </row>
    <row r="22" spans="1:4" ht="30">
      <c r="A22"/>
      <c r="C22"/>
      <c r="D22" s="76" t="s">
        <v>225</v>
      </c>
    </row>
    <row r="23" spans="1:4">
      <c r="A23"/>
      <c r="C23"/>
    </row>
    <row r="24" spans="1:4">
      <c r="A24" s="55"/>
    </row>
    <row r="25" spans="1:4">
      <c r="A25" s="55"/>
    </row>
    <row r="26" spans="1:4">
      <c r="A26" s="55"/>
    </row>
    <row r="27" spans="1:4">
      <c r="A27" s="55"/>
    </row>
    <row r="28" spans="1:4">
      <c r="A28" s="55"/>
    </row>
    <row r="29" spans="1:4">
      <c r="A29" s="55"/>
    </row>
    <row r="30" spans="1:4">
      <c r="A30" s="55"/>
    </row>
    <row r="31" spans="1:4">
      <c r="A31" s="55"/>
    </row>
    <row r="32" spans="1:4">
      <c r="A32" s="55"/>
    </row>
    <row r="33" spans="1:1">
      <c r="A33" s="55"/>
    </row>
    <row r="34" spans="1:1">
      <c r="A34" s="55"/>
    </row>
    <row r="35" spans="1:1">
      <c r="A35" s="55"/>
    </row>
    <row r="36" spans="1:1">
      <c r="A36" s="55"/>
    </row>
    <row r="37" spans="1:1">
      <c r="A37" s="55"/>
    </row>
    <row r="38" spans="1:1">
      <c r="A38" s="55"/>
    </row>
    <row r="39" spans="1:1">
      <c r="A39" s="55"/>
    </row>
    <row r="40" spans="1:1">
      <c r="A40" s="55"/>
    </row>
    <row r="41" spans="1:1">
      <c r="A41" s="55"/>
    </row>
    <row r="42" spans="1:1">
      <c r="A42" s="55"/>
    </row>
    <row r="43" spans="1:1">
      <c r="A43" s="55"/>
    </row>
    <row r="44" spans="1:1">
      <c r="A44" s="55"/>
    </row>
    <row r="45" spans="1:1">
      <c r="A45"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1" t="s">
        <v>147</v>
      </c>
      <c r="B19" s="61" t="s">
        <v>5</v>
      </c>
      <c r="C19" s="61" t="s">
        <v>13</v>
      </c>
      <c r="D19" s="61" t="s">
        <v>14</v>
      </c>
      <c r="E19" s="61" t="s">
        <v>16</v>
      </c>
      <c r="F19" s="61" t="s">
        <v>18</v>
      </c>
      <c r="G19" s="61" t="s">
        <v>54</v>
      </c>
      <c r="H19" s="61"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acc.info.junio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2025-12-15T19:56:35Z</dcterms:modified>
  <cp:category/>
  <cp:contentStatus/>
</cp:coreProperties>
</file>