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comments1.xml" ContentType="application/vnd.openxmlformats-officedocument.spreadsheetml.comments+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5.xml" ContentType="application/vnd.openxmlformats-officedocument.drawing+xml"/>
  <Override PartName="/xl/pivotTables/pivotTable5.xml" ContentType="application/vnd.openxmlformats-officedocument.spreadsheetml.pivot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dadepbta.sharepoint.com/sites/atencion-a-la-ciudadania/Documentos compartidos/Atención a la Ciudadanía/Bases de datos/INFORMES/2026/Septiembre/Informe - Solicitudes de acceso a la información/"/>
    </mc:Choice>
  </mc:AlternateContent>
  <xr:revisionPtr revIDLastSave="605" documentId="13_ncr:1_{3F4D98DD-50C7-4E7D-9940-7AEF14379C0F}" xr6:coauthVersionLast="47" xr6:coauthVersionMax="47" xr10:uidLastSave="{16605C6C-05BE-434B-9936-E343E87CC00A}"/>
  <bookViews>
    <workbookView showHorizontalScroll="0" showVerticalScroll="0" showSheetTabs="0" xWindow="-120" yWindow="-120" windowWidth="29040" windowHeight="15720" tabRatio="874" xr2:uid="{00000000-000D-0000-FFFF-FFFF00000000}"/>
  </bookViews>
  <sheets>
    <sheet name="Portada" sheetId="32" r:id="rId1"/>
    <sheet name="base Solicitudes de Información" sheetId="30" r:id="rId2"/>
    <sheet name="solc.acc.info.sept" sheetId="39" r:id="rId3"/>
    <sheet name="Comentario" sheetId="34" r:id="rId4"/>
    <sheet name="Análisis" sheetId="35" r:id="rId5"/>
    <sheet name="plantilla formula" sheetId="38" r:id="rId6"/>
    <sheet name="datos adicionales" sheetId="40" r:id="rId7"/>
    <sheet name="Solicitudes de acceso a la info" sheetId="37" state="hidden" r:id="rId8"/>
  </sheets>
  <externalReferences>
    <externalReference r:id="rId9"/>
    <externalReference r:id="rId10"/>
    <externalReference r:id="rId11"/>
    <externalReference r:id="rId12"/>
    <externalReference r:id="rId13"/>
  </externalReferences>
  <definedNames>
    <definedName name="_xlnm._FilterDatabase" localSheetId="1" hidden="1">'base Solicitudes de Información'!$B$19:$I$29</definedName>
    <definedName name="_xlnm._FilterDatabase" localSheetId="7" hidden="1">'Solicitudes de acceso a la info'!$CW$1:$CX$4</definedName>
    <definedName name="ATENDIDO_POR" localSheetId="5">#REF!</definedName>
    <definedName name="ATENDIDO_POR">'[1]DATOS-MATRIZ'!$B$4:$B$10</definedName>
    <definedName name="CAMBIO_DE_USO_DE_LAS_ZONAS_O_BIENES_DE_USO_PÚBLICO" localSheetId="5">#REF!</definedName>
    <definedName name="CAMBIO_DE_USO_DE_LAS_ZONAS_O_BIENES_DE_USO_PÚBLICO">#REF!</definedName>
    <definedName name="CANAL_REG">'[2]DATOS-MATRIZ'!$A$4:$A$8</definedName>
    <definedName name="CANAL_REGISTRO" localSheetId="5">#REF!</definedName>
    <definedName name="CANAL_REGISTRO">#REF!</definedName>
    <definedName name="ESTRATO" localSheetId="5">#REF!</definedName>
    <definedName name="ESTRATO">#REF!</definedName>
    <definedName name="GRADO_VULNERABILIDAD" localSheetId="5">#REF!</definedName>
    <definedName name="GRADO_VULNERABILIDAD">#REF!</definedName>
    <definedName name="IDENT_POBLACIONAL" localSheetId="5">#REF!</definedName>
    <definedName name="IDENT_POBLACIONAL">'[1]DATOS-MATRIZ'!$H$4:$H$11</definedName>
    <definedName name="LOCALIDAD" localSheetId="5">#REF!</definedName>
    <definedName name="LOCALIDAD">'[1]DATOS-MATRIZ'!#REF!</definedName>
    <definedName name="MATERIAL_ENTREGADO" localSheetId="5">#REF!</definedName>
    <definedName name="MATERIAL_ENTREGADO">'[1]DATOS-MATRIZ'!$F$4:$F$6</definedName>
    <definedName name="MAYO" localSheetId="5">'[3]DATOS-MATRIZ'!#REF!</definedName>
    <definedName name="MAYO">'[3]DATOS-MATRIZ'!#REF!</definedName>
    <definedName name="PUNTO_ATENCION" localSheetId="5">#REF!</definedName>
    <definedName name="PUNTO_ATENCION">'[4]DATOS-MATRIZ'!$C$4:$C$11</definedName>
    <definedName name="RANGO_EDAD" localSheetId="5">#REF!</definedName>
    <definedName name="RANGO_EDAD">#REF!</definedName>
    <definedName name="SEXO" localSheetId="5">#REF!</definedName>
    <definedName name="SEXO">'[1]DATOS-MATRIZ'!$D$4:$D$8</definedName>
    <definedName name="TEMA" localSheetId="5">#REF!</definedName>
    <definedName name="TEMA">'[1]DATOS-MATRIZ'!$K$4:$K$74</definedName>
    <definedName name="TIPO_CONSULTA" localSheetId="5">#REF!</definedName>
    <definedName name="TIPO_CONSULTA">#REF!</definedName>
    <definedName name="TIPO_SOLICITUD" localSheetId="5">#REF!</definedName>
    <definedName name="TIPO_SOLICITUD">#REF!</definedName>
    <definedName name="tipopeticion">[5]Hoja3!$A$1:$C$11</definedName>
    <definedName name="TRAMITE_SERVICIO">'[1]DATOS-MATRIZ'!$T$4:$T$13</definedName>
  </definedNames>
  <calcPr calcId="191029"/>
  <pivotCaches>
    <pivotCache cacheId="40" r:id="rId14"/>
    <pivotCache cacheId="51" r:id="rId1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35" l="1"/>
  <c r="G24" i="35"/>
  <c r="G25" i="35"/>
  <c r="G26" i="35"/>
  <c r="G27" i="35"/>
  <c r="G28" i="35"/>
  <c r="G29" i="35"/>
  <c r="G30" i="35"/>
  <c r="G31" i="35"/>
  <c r="C30" i="35"/>
  <c r="D30" i="35"/>
  <c r="F30" i="35"/>
  <c r="J30" i="35"/>
  <c r="L30" i="35"/>
  <c r="C31" i="35"/>
  <c r="D31" i="35"/>
  <c r="F31" i="35"/>
  <c r="J31" i="35"/>
  <c r="L31" i="35"/>
  <c r="C27" i="35"/>
  <c r="D27" i="35"/>
  <c r="F27" i="35"/>
  <c r="J27" i="35"/>
  <c r="L27" i="35"/>
  <c r="C28" i="35"/>
  <c r="D28" i="35"/>
  <c r="F28" i="35"/>
  <c r="J28" i="35"/>
  <c r="L28" i="35"/>
  <c r="C29" i="35"/>
  <c r="D29" i="35"/>
  <c r="F29" i="35"/>
  <c r="J29" i="35"/>
  <c r="L29" i="35"/>
  <c r="F26" i="30"/>
  <c r="B29" i="30"/>
  <c r="H29" i="30"/>
  <c r="I29" i="30"/>
  <c r="H25" i="30"/>
  <c r="I25" i="30"/>
  <c r="H26" i="30"/>
  <c r="I26" i="30"/>
  <c r="H27" i="30"/>
  <c r="I27" i="30"/>
  <c r="H28" i="30"/>
  <c r="I28" i="30"/>
  <c r="B25" i="30"/>
  <c r="C25" i="30"/>
  <c r="D25" i="30"/>
  <c r="E25" i="30"/>
  <c r="F25" i="30"/>
  <c r="B26" i="30"/>
  <c r="C26" i="30"/>
  <c r="D26" i="30"/>
  <c r="E26" i="30"/>
  <c r="B27" i="30"/>
  <c r="C27" i="30"/>
  <c r="D27" i="30"/>
  <c r="E27" i="30"/>
  <c r="F27" i="30"/>
  <c r="B28" i="30"/>
  <c r="C28" i="30"/>
  <c r="D28" i="30"/>
  <c r="E28" i="30"/>
  <c r="F28" i="30"/>
  <c r="C29" i="30"/>
  <c r="D29" i="30"/>
  <c r="E29" i="30"/>
  <c r="F29" i="30"/>
  <c r="C26" i="35"/>
  <c r="D26" i="35"/>
  <c r="F26" i="35"/>
  <c r="J26" i="35"/>
  <c r="L26" i="35"/>
  <c r="F24" i="30"/>
  <c r="B21" i="30"/>
  <c r="C21" i="30"/>
  <c r="D21" i="30"/>
  <c r="E21" i="30"/>
  <c r="F21" i="30"/>
  <c r="H21" i="30"/>
  <c r="I21" i="30"/>
  <c r="B22" i="30"/>
  <c r="C24" i="35" s="1"/>
  <c r="C22" i="30"/>
  <c r="D22" i="30"/>
  <c r="E22" i="30"/>
  <c r="F22" i="30"/>
  <c r="H22" i="30"/>
  <c r="I22" i="30"/>
  <c r="B23" i="30"/>
  <c r="C25" i="35" s="1"/>
  <c r="C23" i="30"/>
  <c r="D23" i="30"/>
  <c r="E23" i="30"/>
  <c r="F23" i="30"/>
  <c r="H23" i="30"/>
  <c r="I23" i="30"/>
  <c r="B24" i="30"/>
  <c r="C24" i="30"/>
  <c r="D24" i="30"/>
  <c r="E24" i="30"/>
  <c r="H24" i="30"/>
  <c r="I24" i="30"/>
  <c r="L6" i="38"/>
  <c r="L5" i="38"/>
  <c r="D23" i="35"/>
  <c r="F23" i="35"/>
  <c r="J23" i="35"/>
  <c r="D24" i="35"/>
  <c r="F24" i="35"/>
  <c r="J24" i="35"/>
  <c r="L24" i="35"/>
  <c r="D25" i="35"/>
  <c r="F25" i="35"/>
  <c r="J25" i="35"/>
  <c r="L25" i="35"/>
  <c r="C23" i="35"/>
  <c r="Q11" i="38"/>
  <c r="H28" i="35" s="1"/>
  <c r="Q14" i="38"/>
  <c r="H31" i="35" s="1"/>
  <c r="Q15" i="38"/>
  <c r="Q16" i="38"/>
  <c r="Q17" i="38"/>
  <c r="M10" i="38"/>
  <c r="P10" i="38" s="1"/>
  <c r="E27" i="35" s="1"/>
  <c r="M11" i="38"/>
  <c r="P11" i="38" s="1"/>
  <c r="E28" i="35" s="1"/>
  <c r="M12" i="38"/>
  <c r="P12" i="38" s="1"/>
  <c r="E29" i="35" s="1"/>
  <c r="M13" i="38"/>
  <c r="P13" i="38" s="1"/>
  <c r="E30" i="35" s="1"/>
  <c r="M14" i="38"/>
  <c r="P14" i="38" s="1"/>
  <c r="E31" i="35" s="1"/>
  <c r="M15" i="38"/>
  <c r="P15" i="38" s="1"/>
  <c r="M16" i="38"/>
  <c r="P16" i="38" s="1"/>
  <c r="M17" i="38"/>
  <c r="P17" i="38" s="1"/>
  <c r="K6" i="38"/>
  <c r="K7" i="38"/>
  <c r="L7" i="38"/>
  <c r="K8" i="38"/>
  <c r="L8" i="38"/>
  <c r="K9" i="38"/>
  <c r="L9" i="38"/>
  <c r="K10" i="38"/>
  <c r="L10" i="38"/>
  <c r="K11" i="38"/>
  <c r="L11" i="38"/>
  <c r="K12" i="38"/>
  <c r="L12" i="38"/>
  <c r="K13" i="38"/>
  <c r="L13" i="38"/>
  <c r="K14" i="38"/>
  <c r="L14" i="38"/>
  <c r="K15" i="38"/>
  <c r="L15" i="38"/>
  <c r="K16" i="38"/>
  <c r="L16" i="38"/>
  <c r="K17" i="38"/>
  <c r="L17" i="38"/>
  <c r="I20" i="30"/>
  <c r="H20" i="30"/>
  <c r="F20" i="30"/>
  <c r="E20" i="30"/>
  <c r="D20" i="30"/>
  <c r="C20" i="30"/>
  <c r="B20" i="30" l="1"/>
  <c r="C22" i="35" s="1"/>
  <c r="F14" i="40"/>
  <c r="Q12" i="38"/>
  <c r="H29" i="35" s="1"/>
  <c r="Q13" i="38"/>
  <c r="H30" i="35" s="1"/>
  <c r="M7" i="38"/>
  <c r="P7" i="38" s="1"/>
  <c r="E24" i="35" s="1"/>
  <c r="M8" i="38"/>
  <c r="P8" i="38" s="1"/>
  <c r="E25" i="35" s="1"/>
  <c r="M9" i="38"/>
  <c r="P9" i="38" s="1"/>
  <c r="E26" i="35" s="1"/>
  <c r="G22" i="35" l="1"/>
  <c r="Q6" i="38"/>
  <c r="H23" i="35" s="1"/>
  <c r="Q5" i="38"/>
  <c r="H22" i="35" s="1"/>
  <c r="Q9" i="38" l="1"/>
  <c r="H26" i="35" s="1"/>
  <c r="M5" i="38"/>
  <c r="G20" i="40"/>
  <c r="G21" i="40"/>
  <c r="F16" i="40"/>
  <c r="K5" i="38"/>
  <c r="Q10" i="38"/>
  <c r="H27" i="35" s="1"/>
  <c r="Q8" i="38" l="1"/>
  <c r="H25" i="35" s="1"/>
  <c r="Q7" i="38"/>
  <c r="H24" i="35" s="1"/>
  <c r="F18" i="40"/>
  <c r="F17" i="40"/>
  <c r="F19" i="40"/>
  <c r="G19" i="40" s="1"/>
  <c r="M6" i="38" l="1"/>
  <c r="P6" i="38" s="1"/>
  <c r="E23" i="35" s="1"/>
  <c r="L22" i="35"/>
  <c r="F15" i="40"/>
  <c r="P5" i="38"/>
  <c r="E1" i="38"/>
  <c r="J22" i="35" l="1"/>
  <c r="K1" i="38" l="1"/>
  <c r="F22" i="35" l="1"/>
  <c r="D22" i="35"/>
  <c r="E22" i="35" l="1"/>
  <c r="U1" i="38" l="1"/>
  <c r="A12" i="37"/>
  <c r="A13" i="37"/>
  <c r="A14" i="37"/>
  <c r="A15" i="37"/>
  <c r="A11" i="3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PC7161</author>
    <author>pc8045</author>
  </authors>
  <commentList>
    <comment ref="M4" authorId="0" shapeId="0" xr:uid="{BA1FB227-D0DC-4F80-9A54-F7AC3FB4FE7D}">
      <text>
        <r>
          <rPr>
            <b/>
            <sz val="9"/>
            <color indexed="81"/>
            <rFont val="Tahoma"/>
            <family val="2"/>
          </rPr>
          <t>PC7161:Cpquintero:
fecha según reporte</t>
        </r>
        <r>
          <rPr>
            <sz val="9"/>
            <color indexed="81"/>
            <rFont val="Tahoma"/>
            <family val="2"/>
          </rPr>
          <t xml:space="preserve">
Normalmente las peticiones se toman es desde la fecha de ingreso</t>
        </r>
      </text>
    </comment>
    <comment ref="N4" authorId="1" shapeId="0" xr:uid="{7EFB9521-8C70-4D9C-A2F5-A9056604C6E9}">
      <text>
        <r>
          <rPr>
            <b/>
            <sz val="9"/>
            <color indexed="81"/>
            <rFont val="Tahoma"/>
            <family val="2"/>
          </rPr>
          <t xml:space="preserve">pc8045:
FECHA DE CIERRE (N)
</t>
        </r>
        <r>
          <rPr>
            <sz val="9"/>
            <color indexed="81"/>
            <rFont val="Tahoma"/>
            <family val="2"/>
          </rPr>
          <t xml:space="preserve">VERIFICACIÓN MANUAL
</t>
        </r>
      </text>
    </comment>
    <comment ref="P4" authorId="0" shapeId="0" xr:uid="{203BCAE7-34AC-4A91-BE5C-E132E4680EC1}">
      <text>
        <r>
          <rPr>
            <b/>
            <sz val="9"/>
            <color indexed="81"/>
            <rFont val="Tahoma"/>
            <family val="2"/>
          </rPr>
          <t>PC7161:Cpquintero:
fecha según fórmula</t>
        </r>
        <r>
          <rPr>
            <sz val="9"/>
            <color indexed="81"/>
            <rFont val="Tahoma"/>
            <family val="2"/>
          </rPr>
          <t xml:space="preserve">
</t>
        </r>
      </text>
    </comment>
    <comment ref="Q4" authorId="0" shapeId="0" xr:uid="{9E7BD4C9-6941-4E69-B681-4DCC7F16D453}">
      <text>
        <r>
          <rPr>
            <b/>
            <sz val="9"/>
            <color indexed="81"/>
            <rFont val="Tahoma"/>
            <family val="2"/>
          </rPr>
          <t>PC7161:</t>
        </r>
        <r>
          <rPr>
            <sz val="9"/>
            <color indexed="81"/>
            <rFont val="Tahoma"/>
            <family val="2"/>
          </rPr>
          <t>Cpquintero:
datos según formula
RESPUESTA
DIAS ANTES DEL VENCIMIENTO</t>
        </r>
      </text>
    </comment>
  </commentList>
</comments>
</file>

<file path=xl/sharedStrings.xml><?xml version="1.0" encoding="utf-8"?>
<sst xmlns="http://schemas.openxmlformats.org/spreadsheetml/2006/main" count="1213" uniqueCount="341">
  <si>
    <t>p2</t>
  </si>
  <si>
    <t>pone para conocimiento de la ciudadanía en general, el informe correspondiente a las Solicitudes de Acceso a la Información que han sido allegadas a la entidad durante el periodo indicado</t>
  </si>
  <si>
    <r>
      <rPr>
        <b/>
        <sz val="11"/>
        <color theme="0"/>
        <rFont val="Calibri"/>
        <family val="2"/>
        <scheme val="minor"/>
      </rPr>
      <t>Número petición</t>
    </r>
    <r>
      <rPr>
        <sz val="11"/>
        <color theme="0"/>
        <rFont val="Calibri"/>
        <family val="2"/>
        <scheme val="minor"/>
      </rPr>
      <t xml:space="preserve">
</t>
    </r>
    <r>
      <rPr>
        <sz val="9"/>
        <color theme="0"/>
        <rFont val="Calibri"/>
        <family val="2"/>
        <scheme val="minor"/>
      </rPr>
      <t>Numero de registro en el Sistema</t>
    </r>
  </si>
  <si>
    <r>
      <rPr>
        <b/>
        <sz val="11"/>
        <color theme="0"/>
        <rFont val="Calibri"/>
        <family val="2"/>
        <scheme val="minor"/>
      </rPr>
      <t>Funcionario:</t>
    </r>
    <r>
      <rPr>
        <sz val="11"/>
        <color theme="0"/>
        <rFont val="Calibri"/>
        <family val="2"/>
        <scheme val="minor"/>
      </rPr>
      <t xml:space="preserve">
</t>
    </r>
    <r>
      <rPr>
        <sz val="9"/>
        <color theme="0"/>
        <rFont val="Calibri"/>
        <family val="2"/>
        <scheme val="minor"/>
      </rPr>
      <t xml:space="preserve">Nombre asociado al usuario que tiene a cargo la petición </t>
    </r>
  </si>
  <si>
    <r>
      <rPr>
        <b/>
        <sz val="11"/>
        <color theme="0"/>
        <rFont val="Calibri"/>
        <family val="2"/>
        <scheme val="minor"/>
      </rPr>
      <t>Canal:</t>
    </r>
    <r>
      <rPr>
        <sz val="11"/>
        <color theme="0"/>
        <rFont val="Calibri"/>
        <family val="2"/>
        <scheme val="minor"/>
      </rPr>
      <t xml:space="preserve">
</t>
    </r>
    <r>
      <rPr>
        <sz val="9"/>
        <color theme="0"/>
        <rFont val="Calibri"/>
        <family val="2"/>
        <scheme val="minor"/>
      </rPr>
      <t>Nombre del canal parametrizado en el sistema por el cual fue registrada la petición</t>
    </r>
  </si>
  <si>
    <r>
      <rPr>
        <b/>
        <sz val="11"/>
        <color theme="0"/>
        <rFont val="Calibri"/>
        <family val="2"/>
        <scheme val="minor"/>
      </rPr>
      <t xml:space="preserve">Tipología actualizada: </t>
    </r>
    <r>
      <rPr>
        <sz val="11"/>
        <color theme="0"/>
        <rFont val="Calibri"/>
        <family val="2"/>
        <scheme val="minor"/>
      </rPr>
      <t xml:space="preserve">
</t>
    </r>
    <r>
      <rPr>
        <sz val="9"/>
        <color theme="0"/>
        <rFont val="Calibri"/>
        <family val="2"/>
        <scheme val="minor"/>
      </rPr>
      <t>Tipo de documento utilizado por la entidad</t>
    </r>
  </si>
  <si>
    <r>
      <rPr>
        <b/>
        <sz val="11"/>
        <color theme="0"/>
        <rFont val="Calibri"/>
        <family val="2"/>
        <scheme val="minor"/>
      </rPr>
      <t>Estado petición final</t>
    </r>
    <r>
      <rPr>
        <sz val="11"/>
        <color theme="0"/>
        <rFont val="Calibri"/>
        <family val="2"/>
        <scheme val="minor"/>
      </rPr>
      <t xml:space="preserve">
</t>
    </r>
    <r>
      <rPr>
        <sz val="9"/>
        <color theme="0"/>
        <rFont val="Calibri"/>
        <family val="2"/>
        <scheme val="minor"/>
      </rPr>
      <t>Estado de la petición en el último día  del mes</t>
    </r>
  </si>
  <si>
    <r>
      <rPr>
        <b/>
        <sz val="11"/>
        <color theme="0"/>
        <rFont val="Calibri"/>
        <family val="2"/>
        <scheme val="minor"/>
      </rPr>
      <t xml:space="preserve">Asunto </t>
    </r>
    <r>
      <rPr>
        <sz val="11"/>
        <color theme="0"/>
        <rFont val="Calibri"/>
        <family val="2"/>
        <scheme val="minor"/>
      </rPr>
      <t xml:space="preserve">
</t>
    </r>
    <r>
      <rPr>
        <sz val="9"/>
        <color theme="0"/>
        <rFont val="Calibri"/>
        <family val="2"/>
        <scheme val="minor"/>
      </rPr>
      <t>Resumen de la solicitud realizada por el ciudadano o resumida por el funcionario</t>
    </r>
  </si>
  <si>
    <r>
      <rPr>
        <b/>
        <sz val="11"/>
        <color theme="0"/>
        <rFont val="Calibri"/>
        <family val="2"/>
        <scheme val="minor"/>
      </rPr>
      <t>Días gestión</t>
    </r>
    <r>
      <rPr>
        <sz val="11"/>
        <color theme="0"/>
        <rFont val="Calibri"/>
        <family val="2"/>
        <scheme val="minor"/>
      </rPr>
      <t xml:space="preserve">
</t>
    </r>
    <r>
      <rPr>
        <sz val="9"/>
        <color theme="0"/>
        <rFont val="Calibri"/>
        <family val="2"/>
        <scheme val="minor"/>
      </rPr>
      <t>Días calendario transcurridos desde la fecha de inicio de términos hasta el último día del mes</t>
    </r>
  </si>
  <si>
    <r>
      <rPr>
        <b/>
        <sz val="11"/>
        <color theme="0"/>
        <rFont val="Calibri"/>
        <family val="2"/>
        <scheme val="minor"/>
      </rPr>
      <t>Estado del Requerimiento</t>
    </r>
    <r>
      <rPr>
        <sz val="11"/>
        <color theme="0"/>
        <rFont val="Calibri"/>
        <family val="2"/>
        <scheme val="minor"/>
      </rPr>
      <t xml:space="preserve">
</t>
    </r>
    <r>
      <rPr>
        <sz val="9"/>
        <color theme="0"/>
        <rFont val="Calibri"/>
        <family val="2"/>
        <scheme val="minor"/>
      </rPr>
      <t xml:space="preserve"> "Gestionado" o "Pendiente" de respuesta definitiva por  parte de la Defensoría del Espacio Público o de las entidades competentes</t>
    </r>
  </si>
  <si>
    <t>Número petición</t>
  </si>
  <si>
    <t>Sector</t>
  </si>
  <si>
    <t>Tipo de entidad</t>
  </si>
  <si>
    <t>Entidad</t>
  </si>
  <si>
    <t>Tipo de dependencia</t>
  </si>
  <si>
    <t>Dependencia</t>
  </si>
  <si>
    <t>Dependencia hija</t>
  </si>
  <si>
    <t>Tema</t>
  </si>
  <si>
    <t>Categoría subtema</t>
  </si>
  <si>
    <t>Subtema</t>
  </si>
  <si>
    <t>Funcionario</t>
  </si>
  <si>
    <t>Estado del Usuario</t>
  </si>
  <si>
    <t>Punto atención</t>
  </si>
  <si>
    <t>Canal</t>
  </si>
  <si>
    <t>Tipo petición</t>
  </si>
  <si>
    <t>Estado petición inicial</t>
  </si>
  <si>
    <t>Estado petición final</t>
  </si>
  <si>
    <t>Estado de la petición</t>
  </si>
  <si>
    <t>Asunto</t>
  </si>
  <si>
    <t>Proceso de calidad</t>
  </si>
  <si>
    <t>Trámite o servicio</t>
  </si>
  <si>
    <t>Es trámite</t>
  </si>
  <si>
    <t>Adjunto</t>
  </si>
  <si>
    <t>Tiene procedencia</t>
  </si>
  <si>
    <t>Entidad procedencia</t>
  </si>
  <si>
    <t>Radicado de procedencia</t>
  </si>
  <si>
    <t>Es copia</t>
  </si>
  <si>
    <t>Entidad fuente</t>
  </si>
  <si>
    <t>Nota</t>
  </si>
  <si>
    <t>Localidad de los hechos</t>
  </si>
  <si>
    <t>UPZ de los hechos</t>
  </si>
  <si>
    <t>Barrio de los hechos</t>
  </si>
  <si>
    <t>Estrato de los hechos</t>
  </si>
  <si>
    <t>Longitud de los hechos</t>
  </si>
  <si>
    <t>Latitud de los hechos</t>
  </si>
  <si>
    <t>Longitud de registro de la petición</t>
  </si>
  <si>
    <t>Latitud de registro de la petición</t>
  </si>
  <si>
    <t>Fecha ingreso</t>
  </si>
  <si>
    <t>Fecha registro</t>
  </si>
  <si>
    <t>Fecha asignación</t>
  </si>
  <si>
    <t>Fecha inicio términos</t>
  </si>
  <si>
    <t>Número radicado entrada</t>
  </si>
  <si>
    <t>Fecha radicado entrada</t>
  </si>
  <si>
    <t>Fecha solicitud aclaración</t>
  </si>
  <si>
    <t>Fecha solicitud ampliación</t>
  </si>
  <si>
    <t>Fecha respuesta aclaración</t>
  </si>
  <si>
    <t>Fecha respuesta ampliación</t>
  </si>
  <si>
    <t>Fecha reinicio de términos</t>
  </si>
  <si>
    <t>Fecha vencimiento</t>
  </si>
  <si>
    <t>Días para el vencimiento</t>
  </si>
  <si>
    <t>Número radicado salida</t>
  </si>
  <si>
    <t>Fecha radicado salida</t>
  </si>
  <si>
    <t>Fecha finalización</t>
  </si>
  <si>
    <t>Fecha cierre</t>
  </si>
  <si>
    <t>Días gestión</t>
  </si>
  <si>
    <t>Días vencimiento</t>
  </si>
  <si>
    <t>Actividad</t>
  </si>
  <si>
    <t>Responsable actividad</t>
  </si>
  <si>
    <t>Fecha fin actividad</t>
  </si>
  <si>
    <t>Días de la actividad</t>
  </si>
  <si>
    <t>Días vencimiento actividad</t>
  </si>
  <si>
    <t>Comentario</t>
  </si>
  <si>
    <t>Observaciones</t>
  </si>
  <si>
    <t>Tipo persona</t>
  </si>
  <si>
    <t>Tipo de peticionario</t>
  </si>
  <si>
    <t>Tipo usuario</t>
  </si>
  <si>
    <t>Login de usuario</t>
  </si>
  <si>
    <t>Tipo de solicitante</t>
  </si>
  <si>
    <t>Tipo de documento</t>
  </si>
  <si>
    <t>Nombre peticionario</t>
  </si>
  <si>
    <t>Número de documento</t>
  </si>
  <si>
    <t>Condición del ciudadano</t>
  </si>
  <si>
    <t>Correo electrónico peticionario</t>
  </si>
  <si>
    <t>Teléfono fijo peticionario</t>
  </si>
  <si>
    <t>Celular peticionario</t>
  </si>
  <si>
    <t>Dirección residencia peticionario</t>
  </si>
  <si>
    <t>Localidad del ciudadano</t>
  </si>
  <si>
    <t>UPZ del ciudadano</t>
  </si>
  <si>
    <t>Barrio del ciudadano</t>
  </si>
  <si>
    <t>Estrato del ciudadano</t>
  </si>
  <si>
    <t>Notificación física</t>
  </si>
  <si>
    <t>Notificación electrónica</t>
  </si>
  <si>
    <t>Entidad que recibe</t>
  </si>
  <si>
    <t>Entidad que traslada</t>
  </si>
  <si>
    <t>Transacción entidad</t>
  </si>
  <si>
    <t>Tipo de ingreso</t>
  </si>
  <si>
    <t>Tipo de registro</t>
  </si>
  <si>
    <t>Comunes</t>
  </si>
  <si>
    <t>Periodo</t>
  </si>
  <si>
    <t>Tipo de gestión</t>
  </si>
  <si>
    <t>Tipo de pendiente</t>
  </si>
  <si>
    <t>Gestión en rango días</t>
  </si>
  <si>
    <t>Tipo reporte</t>
  </si>
  <si>
    <t>Tipo reporte por entidad</t>
  </si>
  <si>
    <t>Tipo de Re-ingreso</t>
  </si>
  <si>
    <t>Estado del reingreso</t>
  </si>
  <si>
    <t>Número de veces de reingreso</t>
  </si>
  <si>
    <t>Tipo de traslado</t>
  </si>
  <si>
    <t>Excluir</t>
  </si>
  <si>
    <t>Columna1</t>
  </si>
  <si>
    <t>Columna2</t>
  </si>
  <si>
    <t>GOBIERNO</t>
  </si>
  <si>
    <t>ENTIDADES DISTRITALES</t>
  </si>
  <si>
    <t>DEPARTAMENTO ADMINISTRATIVO DE LA DEFENSORIA DEL ESPACIO PUBLICO - DADEP</t>
  </si>
  <si>
    <t>Oficina de Atencion a la Ciudadania | Puede Consolidar | Trasladar Entidades</t>
  </si>
  <si>
    <t>AREA DE ATENCION A LA CIUDADANIA</t>
  </si>
  <si>
    <t>ESPACIO PUBLICO</t>
  </si>
  <si>
    <t>SERVICIO A LA CIUDADANIA</t>
  </si>
  <si>
    <t>ATENCION A LA CIUDADANIA</t>
  </si>
  <si>
    <t>Olga Lucia Mesa Moreno</t>
  </si>
  <si>
    <t>Activo</t>
  </si>
  <si>
    <t>WEB</t>
  </si>
  <si>
    <t>SOLICITUD DE ACCESO A LA INFORMACION</t>
  </si>
  <si>
    <t>En tramite por asignar - trasladar</t>
  </si>
  <si>
    <t>Cerrado - Por no competencia</t>
  </si>
  <si>
    <t>ESTRATEGICO</t>
  </si>
  <si>
    <t>false</t>
  </si>
  <si>
    <t>true</t>
  </si>
  <si>
    <t xml:space="preserve"> </t>
  </si>
  <si>
    <t>Registro para atencion</t>
  </si>
  <si>
    <t>Natural</t>
  </si>
  <si>
    <t>Peticionario Identificado</t>
  </si>
  <si>
    <t>omesa32</t>
  </si>
  <si>
    <t>Cedula de ciudadania</t>
  </si>
  <si>
    <t>No brinda informacion</t>
  </si>
  <si>
    <t>Recibida</t>
  </si>
  <si>
    <t>Por el ciudadano</t>
  </si>
  <si>
    <t>PERIODO ACTUAL</t>
  </si>
  <si>
    <t>Gestion oportuna (DTL)</t>
  </si>
  <si>
    <t>GESTIONADOS</t>
  </si>
  <si>
    <t>GESTIONADO</t>
  </si>
  <si>
    <t>TRASLADO DE PETICION POR COMPETENCIA</t>
  </si>
  <si>
    <t>TRASLADO A ENTIDADES DISTRITALES</t>
  </si>
  <si>
    <t>En tramite - Por traslado</t>
  </si>
  <si>
    <t>Solucionado - Por traslado</t>
  </si>
  <si>
    <t>Anonimo</t>
  </si>
  <si>
    <t>En nombre propio</t>
  </si>
  <si>
    <t>ANONIMO</t>
  </si>
  <si>
    <t>Comentario general</t>
  </si>
  <si>
    <t>Número de solicitudes de Infomación recibidas</t>
  </si>
  <si>
    <r>
      <rPr>
        <b/>
        <vertAlign val="superscript"/>
        <sz val="18"/>
        <rFont val="Museo Sans 300"/>
        <family val="3"/>
      </rPr>
      <t>Nota:</t>
    </r>
    <r>
      <rPr>
        <vertAlign val="superscript"/>
        <sz val="18"/>
        <rFont val="Museo Sans 300"/>
        <family val="3"/>
      </rPr>
      <t xml:space="preserve"> Según la Ley 1755 del 2015 el término de respuesta es diez (10) días hábiles.</t>
    </r>
  </si>
  <si>
    <t>Análisis del período</t>
  </si>
  <si>
    <t>De conformidad con lo establecido, la Defensoría del Espacio Público,en cumplimiento a lo establecido en la Ley de Transparencia 1712 de 2014 y el artículo 2.1.1.6.2. del Decreto 1081 del 2015, brinda a la ciudadanía la información relacionada con todas las solicitudes de acceso a la información pública, como mecanismo para generar confianza y mostrar transparencia sobre las actividades que realiza la entidad, sin embargo, hay alguna información reservada de conformidad con la ley.</t>
  </si>
  <si>
    <r>
      <rPr>
        <b/>
        <sz val="14"/>
        <color theme="0"/>
        <rFont val="Calibri (Cuerpo)"/>
      </rPr>
      <t>Número petición</t>
    </r>
    <r>
      <rPr>
        <sz val="14"/>
        <color theme="0"/>
        <rFont val="Calibri (Cuerpo)"/>
      </rPr>
      <t xml:space="preserve">
Numero de registro en el Sistema</t>
    </r>
  </si>
  <si>
    <r>
      <rPr>
        <b/>
        <sz val="14"/>
        <color theme="0"/>
        <rFont val="Calibri (Cuerpo)"/>
      </rPr>
      <t>Fecha ingreso</t>
    </r>
    <r>
      <rPr>
        <sz val="14"/>
        <color theme="0"/>
        <rFont val="Calibri (Cuerpo)"/>
      </rPr>
      <t xml:space="preserve"> Bogotá Te Escucha</t>
    </r>
  </si>
  <si>
    <r>
      <rPr>
        <b/>
        <sz val="14"/>
        <color theme="0"/>
        <rFont val="Calibri (Cuerpo)"/>
      </rPr>
      <t>Fecha Límite</t>
    </r>
    <r>
      <rPr>
        <sz val="14"/>
        <color theme="0"/>
        <rFont val="Calibri (Cuerpo)"/>
      </rPr>
      <t xml:space="preserve"> de Respuesta a partir de la norma</t>
    </r>
  </si>
  <si>
    <r>
      <rPr>
        <b/>
        <sz val="14"/>
        <color theme="0"/>
        <rFont val="Calibri (Cuerpo)"/>
      </rPr>
      <t>Fecha de Asignación</t>
    </r>
    <r>
      <rPr>
        <sz val="14"/>
        <color theme="0"/>
        <rFont val="Calibri (Cuerpo)"/>
      </rPr>
      <t xml:space="preserve"> a la Entidad</t>
    </r>
  </si>
  <si>
    <t>Fecha de Respuesta</t>
  </si>
  <si>
    <r>
      <rPr>
        <b/>
        <sz val="14"/>
        <color theme="0"/>
        <rFont val="Calibri (Cuerpo)"/>
      </rPr>
      <t>Gestión de Tiempo</t>
    </r>
    <r>
      <rPr>
        <sz val="14"/>
        <color theme="0"/>
        <rFont val="Calibri (Cuerpo)"/>
      </rPr>
      <t xml:space="preserve"> en días de la petición</t>
    </r>
  </si>
  <si>
    <r>
      <rPr>
        <b/>
        <sz val="14"/>
        <color theme="0"/>
        <rFont val="Calibri (Cuerpo)"/>
      </rPr>
      <t>Gestión de Tiempo</t>
    </r>
    <r>
      <rPr>
        <sz val="14"/>
        <color theme="0"/>
        <rFont val="Calibri (Cuerpo)"/>
      </rPr>
      <t xml:space="preserve"> en días de la petición de la Entidad</t>
    </r>
  </si>
  <si>
    <t>Observación</t>
  </si>
  <si>
    <t>Nota importante</t>
  </si>
  <si>
    <r>
      <rPr>
        <sz val="12"/>
        <color theme="1"/>
        <rFont val="Museo Sans 300"/>
        <family val="3"/>
      </rPr>
      <t xml:space="preserve">Dentro de los tipos de petición disponibles en el Sistema Distrital para la gestión de Peticiones Ciudadanas "Bogotá te escucha", se encuentra el catalogado como </t>
    </r>
    <r>
      <rPr>
        <b/>
        <i/>
        <sz val="12"/>
        <color theme="1"/>
        <rFont val="Museo Sans 300"/>
        <family val="3"/>
      </rPr>
      <t>"Solicitud de acceso a la información”</t>
    </r>
    <r>
      <rPr>
        <sz val="12"/>
        <color theme="1"/>
        <rFont val="Museo Sans 300"/>
        <family val="3"/>
      </rPr>
      <t>, la cual es definida como:</t>
    </r>
    <r>
      <rPr>
        <b/>
        <sz val="12"/>
        <color theme="1"/>
        <rFont val="Museo Sans 300"/>
        <family val="3"/>
      </rPr>
      <t xml:space="preserve">
"</t>
    </r>
    <r>
      <rPr>
        <b/>
        <i/>
        <sz val="12"/>
        <color theme="1"/>
        <rFont val="Museo Sans 300"/>
        <family val="3"/>
      </rPr>
      <t>La facultad que tiene la ciudadanía de solicitar y obtener acceso a la información sobre las actualizaciones derivadas del cumplimiento de las funciones atribuidas, solicitud de registros, informes, datos o documentos producidos o en posesión control o custodia de una entidad</t>
    </r>
    <r>
      <rPr>
        <b/>
        <sz val="12"/>
        <color theme="1"/>
        <rFont val="Museo Sans 300"/>
        <family val="3"/>
      </rPr>
      <t>."</t>
    </r>
  </si>
  <si>
    <r>
      <rPr>
        <b/>
        <vertAlign val="superscript"/>
        <sz val="18"/>
        <color theme="1"/>
        <rFont val="Museo Sans 300"/>
        <family val="3"/>
      </rPr>
      <t>Nota:</t>
    </r>
    <r>
      <rPr>
        <vertAlign val="superscript"/>
        <sz val="18"/>
        <color theme="1"/>
        <rFont val="Museo Sans 300"/>
        <family val="3"/>
      </rPr>
      <t xml:space="preserve"> De acuerdo al cambio normativo y la Ley 2207 del 17 de mayo del 2022, se retoman los tiempos normativos para respuesta, siendo para la tipología "Solicitud de Acceso a la Información" </t>
    </r>
    <r>
      <rPr>
        <b/>
        <vertAlign val="superscript"/>
        <sz val="18"/>
        <color theme="1"/>
        <rFont val="Museo Sans 300"/>
        <family val="3"/>
      </rPr>
      <t>diez (10) días hábiles.</t>
    </r>
  </si>
  <si>
    <t>hoy</t>
  </si>
  <si>
    <t>Solicitudes de Acceso a la Información</t>
  </si>
  <si>
    <t>Cálculo Fórmula</t>
  </si>
  <si>
    <r>
      <t xml:space="preserve">Gestión de Tiempo (días) </t>
    </r>
    <r>
      <rPr>
        <b/>
        <sz val="9"/>
        <color rgb="FFFF0000"/>
        <rFont val="Segoe UI"/>
        <family val="2"/>
      </rPr>
      <t>desde sol.acc.info</t>
    </r>
  </si>
  <si>
    <r>
      <t>Cálculo Fórmula</t>
    </r>
    <r>
      <rPr>
        <b/>
        <sz val="9"/>
        <color rgb="FFFF0000"/>
        <rFont val="Segoe UI"/>
        <family val="2"/>
      </rPr>
      <t xml:space="preserve">
F.Asig/F.resp H/F</t>
    </r>
  </si>
  <si>
    <t>Terminos 1755 - 2015</t>
  </si>
  <si>
    <r>
      <t xml:space="preserve">fecha vencimiento </t>
    </r>
    <r>
      <rPr>
        <b/>
        <sz val="9"/>
        <color rgb="FFFF0000"/>
        <rFont val="Segoe UI"/>
        <family val="2"/>
      </rPr>
      <t>formula dias.lab</t>
    </r>
  </si>
  <si>
    <r>
      <t xml:space="preserve">tiempo de respuesta </t>
    </r>
    <r>
      <rPr>
        <b/>
        <sz val="9"/>
        <color rgb="FFFF0000"/>
        <rFont val="Segoe UI"/>
        <family val="2"/>
      </rPr>
      <t>en rojo fuera de terminos</t>
    </r>
  </si>
  <si>
    <t>festivos 2025</t>
  </si>
  <si>
    <t>Estado actual en sistema (verificación manual)</t>
  </si>
  <si>
    <t>(en blanco)</t>
  </si>
  <si>
    <t>En trámite - Por asignación</t>
  </si>
  <si>
    <t>PARA EL ANALISIS</t>
  </si>
  <si>
    <t>datos para comentario</t>
  </si>
  <si>
    <t>Etiquetas de fila</t>
  </si>
  <si>
    <t>Cuenta de Estado petición final</t>
  </si>
  <si>
    <t>Total general</t>
  </si>
  <si>
    <t>datos para análisis</t>
  </si>
  <si>
    <t>Reciba un cordial saludo  apreciado ciudadano(a) Su solicitud ingreso previamente a esta Entidad y fue asignada a la Subdireccion de Gestion Inmobiliaria y Espacio Publico -SGIEP de la Defensoria del Espacio Publico con el radicado Orfeo DADEP No. 20254000310842 del 31/10/2025 con el numero SDQS 5945552025 - SDQS 5946932025 - SDQS 6017222025 SDQS 5945722025 Por ser REITERATIVA. el cual se encuentra en tramite. Puede hacer seguimiento a su solicitud a traves de Bogota te escucha-Sistema de Quejas y Soluciones con los numeros SDQS 5945552025 - SDQS 5946932025 - SDQS 6017222025 SDQS 5945722025 y en https //www.dadep.gov.co/atencion-a-la-ciudadania/consulte-el-estado-de-su-radicado con el Orfeo No. 20254000310842 con el codigo de verificacion 7HjO7@ Informo se realizo oficio traslado Centro Nacional de Memoria Historica radicado 20254000193091 del 31/10/2025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t>
  </si>
  <si>
    <t xml:space="preserve">Reciba un cordial saludo  apreciado Ciudadano(a) Una vez analizada su peticion y de acuerdo con el articulo 21 de la Ley 1755 de 2015  trasladamos su caso a la Secretaria Distrital de Habitat  Secretaria Distrital de Planeacion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t>
  </si>
  <si>
    <t xml:space="preserve">Reciba un cordial saludo apreciado ciudadano (a)  Una vez analizada su peticion le informamos que su caso lo esta tramitando la Secretaria Distrital de Integracion Social  Secretaria Distrital de Seguridad Convivencia y Justicia  entidades competentes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t>
  </si>
  <si>
    <t xml:space="preserve">Reciba un cordial saludo  apreciado Ciudadano(a) Una vez analizada su peticion y de acuerdo con el articulo 21 de la Ley 1755 de 2015  trasladamos su caso a la Unidad Administrativa Especial Cuerpo Oficial Bomberos Bogota-UAECOB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t>
  </si>
  <si>
    <t xml:space="preserve">Reciba un cordial saludo Apreciado ciudadano (a)  Su solicitud ha sido asignada a la Subdireccion de Gestion Corporativa-SGC de la Defensoria del Espacio Publico con el radicado Orfeo DADEP No. 20254000338452 Puede hacer seguimiento a su solicitud a traves de Bogota te escucha-Sistema de Quejas y Soluciones con el numero SDQS 6449252025 y en https //www.dadep.gov.co/atencion-a-la-ciudadania/consulte-el-estado-de-su-radicado con el Orfeo No. 20254000338452 con el codigo de verificacion  )&amp;VP7l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t>
  </si>
  <si>
    <t>Número petición2</t>
  </si>
  <si>
    <t>DEFENSORIA DEL ESPACIO PUBLICO</t>
  </si>
  <si>
    <t xml:space="preserve">BUENAS TARDES MI CONSULTA ES LA SIGUIENTE  ME PUEDO PARAR EN LA CALLE Y CAMINAR DE UN LADO A OTRO SIN SER OBSTACULO DE NADA NI DE NADIE CON UN PENDON AL FRENTE DE UN ESTABLECIMIENTO DE COMERCIO PIDIENDOLES DE FORMA PACIFICA Y RESPETUOSA QUE ME SOLUCIONEN LA SITUACION DE UN PRODUCTO QUE ME VENDIERON Y SALIO DEFECTUOSO  SIN QUE ESTO ME CAUSE ALGUNA INFRACCION AL CODIGO DE POLICIA.  REITERO DE FORMA PACIFICA  RESPETUOSA  SIN DECIR NI UNA PALABRA SOLO MI PENDON Y YO. TODO ESTO PORQUE EL PRODUCTO QUE ME VENDIERON TIENE UN VALOR SUPERIOR A $65.000.000 MILLONES DE PESOS  QUE SE LOS PAGUE DE CONTADO  PERO QUE ESTOY ENDEUDADO CON UNA ENTIDAD FINANCIERA EN UN 75%. EJERCIENDO MI DERECHO A LA LIBRE EXPRESION Y A RECLAMAR DE FORMA PACIFICA Y RESPETUOSA SIN SER OBSTACULO DE NADA NI DE NADIE. DISCULPEN ES QUE ESTOY DESESPERADO CON LA SITUACION. AGRADEZCO LA ATENCION Y QUEDO ATENTO A SUS INDICACIONES.  </t>
  </si>
  <si>
    <t xml:space="preserve">Reciba un cordial saludo apreciado ciudadano (a)  Una vez analizada su peticion le informamos que su caso lo esta tramitando la Secretaria de Gobierno -Alcaldia Local  entidad competente para darle tramite a su solicitud.  Para su conocimiento   De conformidad con el articulo 86 del decreto 1421 de 1993 Nivel Nacional  les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t>
  </si>
  <si>
    <t>ELKYN  FAJARDO FAJARDO</t>
  </si>
  <si>
    <t>elkyn.fajardo@hotmail.com</t>
  </si>
  <si>
    <t>0-3.</t>
  </si>
  <si>
    <t>APROPIACION E INTERVENCION EN EL ESPACIO PUBLICO. SOLICITO CONOCER EL PERMISO O NORMA QUE PERMITE CERRAR  INTERVENIR UNA ZONA VERDE PARALELA A UN CAMINO PEATONAL Y ADJUNTANDOLA AL INMUEBLE.</t>
  </si>
  <si>
    <t>MISIONAL</t>
  </si>
  <si>
    <t>12 - BARRIOS UNIDOS</t>
  </si>
  <si>
    <t>98 - LOS ALCAZARES</t>
  </si>
  <si>
    <t>ALCAZARES</t>
  </si>
  <si>
    <t xml:space="preserve">Reciba un cordial saludo  apreciado Ciudadano(a)  Una vez analizada su peticion y de acuerdo con la ley 1755 de 2015  trasladamos su caso a la Secretaria de Gobierno - Alcaldia Local- para que proceda de conformidad con sus competencias.  Para su conocimiento   De conformidad con el articulo 86 del decreto 1421 de 1993 Nivel Nacional  le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t>
  </si>
  <si>
    <t>SECRETARIA DE GOBIERNO</t>
  </si>
  <si>
    <t>Registro - con preclasificacion</t>
  </si>
  <si>
    <t>Registrada</t>
  </si>
  <si>
    <t>ESTUDIO DE LA VIABILIDAD DE LAS SOLICITUDES DE ADMINISTRACION DE BIENES PUBLICOS</t>
  </si>
  <si>
    <t>Solucionado - Por asignacion</t>
  </si>
  <si>
    <t xml:space="preserve">REFERENCIA  CONTRATO 136/2021 - REALIZAR LA ESTRUCTURACION INTEGRAL DEL PROYECTO LINEA  2 DEL METRO DE BOGOTA  INCLUYENDO LOS COMPONENTES LEGAL  DE RIESGOS  TECNICO Y  FINANCIERO ASUNTO  SOLICITUD DE INFORMACION SOBRE EL COMPONENTE PREDIAL DEL CONTRATO DE LA REFERENCIA </t>
  </si>
  <si>
    <t xml:space="preserve">Reciba un cordial saludo  apreciado ciudadano   Su solicitud ha sido asignada a la Subdireccion de Registro Inmobiliario de la Defensoria del Espacio Publico con el radicado Orfeo Dadep No. 20214080270832.  Puede hacer seguimiento a su solicitud a traves de Bogota te escucha-Sistema de Quejas y Soluciones con el numero Sdqs 4137232021 y en https //www.dadep.gov.co/consulte-estado-su-radicado con el Orfeo No. 20214080270832  con el codigo de verificacion 5e1fe  Feliz dia </t>
  </si>
  <si>
    <t xml:space="preserve">JULIANA  CALA </t>
  </si>
  <si>
    <t>jcala@fdn.com.co</t>
  </si>
  <si>
    <t>CL 71 6 14</t>
  </si>
  <si>
    <t>02 - CHAPINERO</t>
  </si>
  <si>
    <t>88 - EL REFUGIO</t>
  </si>
  <si>
    <t>LOS ROSALES</t>
  </si>
  <si>
    <t>PENDIENTE</t>
  </si>
  <si>
    <t>BUENAS TARDES. EN REPRESENTACION DE FINDETER  QUIEN ACTUALMENTE TIENE UN CONTRATO CON LA SECRETARIA DISTRITAL DE AMBIENTE PARA A FUTURO DESARROLLAR EL PROYECTO DEL CENTRO DE RECEPCION Y REHABILITACION DE FLORA Y FAUNA SILVESTRE  AMABLEMENTE ME PERMITO SOLICITAR LA INFORMACION DE USO DE SUELO  PROPIETARIO Y POSIBILIDAD DE DESARROLLAR DICHO PROYECTO QUE SERA DE CARACTER EDUCATIVO E INVESTIGATIVO EN LASZONAS YA EDIFICADAS DEL LOTE/PARQUE UBICADO EN LA AVENIDA BOYACA ENTRE CALLE 7 Y CALLE 12 DONDE SE ENCONTRABA LA FABRICA DE BAVARIA  DE LO CONTRARIO  SE ME INDIQUE POR FAVOR EL PROCEDIMIENTO PARA REALIZAR LA SOLICITUD DE ESTA INFORMACION. QUEDO MUY ATENTO A SU AMABLE AYUDA. GRACIAS.</t>
  </si>
  <si>
    <t xml:space="preserve">Reciba un cordial saludo  apreciado Ciudadano(a)  Una vez analizada su peticion y de acuerdo con la ley 1755 de 2015  trasladamos su caso a la Secretaria de Planeacion  para que proceda de conformidad con sus competencias.   Para su conocimiento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t>
  </si>
  <si>
    <t>SEBASTIAN  RAMIREZ HENAO</t>
  </si>
  <si>
    <t>sramirezh@findeter.gov.co</t>
  </si>
  <si>
    <t>08 - KENNEDY</t>
  </si>
  <si>
    <t>113 - BAVARIA</t>
  </si>
  <si>
    <t>COOPERATIVA DE SUB-OFICIALES</t>
  </si>
  <si>
    <t>SECRETARIA DE PLANEACION</t>
  </si>
  <si>
    <r>
      <t xml:space="preserve">Número petición
</t>
    </r>
    <r>
      <rPr>
        <sz val="9"/>
        <color theme="0"/>
        <rFont val="Calibri"/>
        <family val="2"/>
        <scheme val="minor"/>
      </rPr>
      <t>Numero de registro en el Sistema</t>
    </r>
  </si>
  <si>
    <r>
      <t xml:space="preserve">Funcionario:
</t>
    </r>
    <r>
      <rPr>
        <sz val="9"/>
        <color theme="0"/>
        <rFont val="Calibri"/>
        <family val="2"/>
        <scheme val="minor"/>
      </rPr>
      <t xml:space="preserve">Nombre asociado al usuario que tiene a cargo la petición </t>
    </r>
  </si>
  <si>
    <r>
      <t xml:space="preserve">Canal:
</t>
    </r>
    <r>
      <rPr>
        <sz val="9"/>
        <color theme="0"/>
        <rFont val="Calibri"/>
        <family val="2"/>
        <scheme val="minor"/>
      </rPr>
      <t>Nombre del canal parametrizado en el sistema por el cual fue registrada la petición</t>
    </r>
  </si>
  <si>
    <r>
      <t xml:space="preserve">Tipología actualizada: 
</t>
    </r>
    <r>
      <rPr>
        <sz val="9"/>
        <color theme="0"/>
        <rFont val="Calibri"/>
        <family val="2"/>
        <scheme val="minor"/>
      </rPr>
      <t>Tipo de documento utilizado por la entidad</t>
    </r>
  </si>
  <si>
    <r>
      <t xml:space="preserve">Días gestión
</t>
    </r>
    <r>
      <rPr>
        <sz val="9"/>
        <color theme="0"/>
        <rFont val="Calibri"/>
        <family val="2"/>
        <scheme val="minor"/>
      </rPr>
      <t>Días calendario transcurridos desde la fecha de inicio de términos hasta el último día del mes</t>
    </r>
  </si>
  <si>
    <r>
      <t xml:space="preserve">Estado del Requerimiento
</t>
    </r>
    <r>
      <rPr>
        <sz val="9"/>
        <color theme="0"/>
        <rFont val="Calibri"/>
        <family val="2"/>
        <scheme val="minor"/>
      </rPr>
      <t xml:space="preserve"> "Gestionado" o "Pendiente" de respuesta definitiva por  parte de la Defensoría del Espacio Público o de las entidades competentes</t>
    </r>
  </si>
  <si>
    <t/>
  </si>
  <si>
    <t>Solucionado - Por respuesta definitiva</t>
  </si>
  <si>
    <t>Puede Consolidar | Trasladar Entidades</t>
  </si>
  <si>
    <t>SUBDIRECCION DE REGISTRO INMOBILIARIO</t>
  </si>
  <si>
    <t>CERTIFICACIONES</t>
  </si>
  <si>
    <t>CERTIFICACION O CONCEPTO DE LA PROPIEDAD INMOBILIARIA DISTRITAL</t>
  </si>
  <si>
    <t>JUAN CAMILO MANTILLA GONZALEZ</t>
  </si>
  <si>
    <t>jmantilla30</t>
  </si>
  <si>
    <t>Ingresada</t>
  </si>
  <si>
    <t>Cristhian Camilo Montana Hernandez</t>
  </si>
  <si>
    <t>cmontana16</t>
  </si>
  <si>
    <t>Se solicito aclaración, ya que la petición no contiene suficiente información para ser resuelta.</t>
  </si>
  <si>
    <t>PERIODO ANTERIOR</t>
  </si>
  <si>
    <t>Gestion extemporanea</t>
  </si>
  <si>
    <t>11-15.</t>
  </si>
  <si>
    <t>SOLICITUD DE CERTIFICACIONES DE PREDIOS DE PROPIEDAD DEL DISTRITO Y QUE VAN A SER OBJETO DE INTERVENCION POR OBRAS EN LA LOCALIDAD DE KENNEDY DE LA CIUDAD DE BOGOTA.</t>
  </si>
  <si>
    <t>YONY  CIFUENTES DIAZ</t>
  </si>
  <si>
    <t>yocidi2004@gmail.com</t>
  </si>
  <si>
    <t>KR 94C 146A 50</t>
  </si>
  <si>
    <t>ASUNTOS JURIDICOS</t>
  </si>
  <si>
    <t>PROCESOS JUDICIALES</t>
  </si>
  <si>
    <t xml:space="preserve">ASUNTO  REMISION DE AUTO PARA INFORME PREVIO A CALIFICACION - LEY 1561 DE 2012.  RADICADO  11001400303020260079400  JUZGADO  TREINTA (30) CIVIL MUNICIPAL DE BOGOTA D.C.  DEMANDANTE  MARIA ESCILDA CORTES DE MARTINEZ (C.C. 41.499.342)  DEMANDADOS  HEREDEROS INDETERMINADOS DE VICTORIA RAMIREZ DE OLAYA  </t>
  </si>
  <si>
    <t>SOPORTE</t>
  </si>
  <si>
    <t>Apoderado de</t>
  </si>
  <si>
    <t>LUIS MIGUEL RODRIGUEZ AVILA</t>
  </si>
  <si>
    <t>rodriguezavilaluismiguel7@gmail.com</t>
  </si>
  <si>
    <t>06 - TUNJUELITO</t>
  </si>
  <si>
    <t>42 - VENECIA</t>
  </si>
  <si>
    <t>ISLA DEL SOL</t>
  </si>
  <si>
    <t>E-MAIL</t>
  </si>
  <si>
    <t>Por el distrito</t>
  </si>
  <si>
    <t>ASESORIA EN LA ADMINISTRACION Y SOSTENIBILIDAD DEL ESPACIO PUBLICO</t>
  </si>
  <si>
    <t>Solucionado por asignar - Trasladar</t>
  </si>
  <si>
    <t>DERECHO DE PETICION SOLICITUD DE INFORMACION Y DOCUMENTOS</t>
  </si>
  <si>
    <t>62 - TUNJUELITO</t>
  </si>
  <si>
    <t>TUNJUELITO</t>
  </si>
  <si>
    <t>JOHAN  ARDILA ESPINEL</t>
  </si>
  <si>
    <t>info@colectivotejiendojusticia.org</t>
  </si>
  <si>
    <t>TV 22 A 53C 13</t>
  </si>
  <si>
    <t>13 - TEUSAQUILLO</t>
  </si>
  <si>
    <t>100 - GALERIAS</t>
  </si>
  <si>
    <t>SAN LUIS</t>
  </si>
  <si>
    <t>SECRETARIA DISTRITAL DE GOBIERNO</t>
  </si>
  <si>
    <t xml:space="preserve">ASUNTO  REMISION DE AUTO PARA INFORME PREVIO A CALIFICACION - LEY 1561 DE 2012.  RADICADO  11001400303020260079400  JUZGADO  TREINTA (30) CIVIL MUNICIPAL DE BOGOTA D.C. </t>
  </si>
  <si>
    <t>Septiembre 2026</t>
  </si>
  <si>
    <t xml:space="preserve">SE DIO RESPUESTA DEFINITIVA MEDIANTE RADICADO 20262010161471 </t>
  </si>
  <si>
    <t>En tramite - Por asignacion</t>
  </si>
  <si>
    <t>Clasificacion</t>
  </si>
  <si>
    <t>SE DIO RESPUESTA DEFINITIVA MEDIANTE RADICADO 20262010164041</t>
  </si>
  <si>
    <t>6-10.</t>
  </si>
  <si>
    <t>SUBDIRECCION DE GESTION INMOBILIARIA Y DEL ESPACIO PUBLICO</t>
  </si>
  <si>
    <t>HERNANDO  RODRIGUEZ MARTINEZ</t>
  </si>
  <si>
    <t xml:space="preserve">Cordial saludo  adjunto respuesta a su solicitud con radicado dadep 20263010172631 para sus fines pertinentes </t>
  </si>
  <si>
    <t>hrodriguez98</t>
  </si>
  <si>
    <t>DERECHO DE PETICION DE INFORMACION Y DE DOCUMENTOS</t>
  </si>
  <si>
    <t xml:space="preserve">Cordial saludo. El traslado al DADEP resulta procedente conforme al articulo 21 de la Ley 1755 de 2015  porque la peticion se relaciona directamente con el procedimiento policivo No. 2022563870101536E  iniciado a solicitud de esa entidad  y con documentos o antecedentes que podrian reposar bajo su competencia o custodia los cuales deben enviarse directamente al peticionario. </t>
  </si>
  <si>
    <t>Reciba un cordial saludo  apreciado ciudadano(a)   Su solicitud ha sido asignada a la Subdireccion de Gestion Inmobiliaria y del Espacio Publico (SGIEP) del Departamento Administrativo de la Defensoria del Espacio Publico -DADEP  con el radicado Orfeo DADEP No. 20264000254712.   Puede hacer seguimiento a su solicitud a traves de Bogota te escucha-Sistema de Quejas y Soluciones con el numero SDQS 6118452026 y sdqs 6117072026.   De la misma manera  puede consultar el estado de su radicacion a traves de los canales y en los horarios de operacion de la Entidad. https //www.dadep.gov.co/atencion-a-la-ciudadania/mecanismos-de-contacto   Feliz dia</t>
  </si>
  <si>
    <t>ACLARACION LA POSIBLE SOBREPOSICION  SOBRE EL RUPI 2794-753 DEL DADEP  SOBRE DICHO ESPACIO PUBLICO Y EN TAL CASO MANIFESTAR POR ESCRITO SU ANUENCIA EN LOS TERMINOS DEL DECRETO 072 DE 2023. ESTO PARA LA GESTION DE LA RESPECTIVA LICENCIA DE CONSTRUCCION DEL PREDIO DE LA DIRECCION CL 52F S 31 97 DE LA URBANIZACION SAN  VICENTE FERRER  PARA LA LICENCIA DE CONSTRUCCION. ESTA SOLICITUD SE HACE POR REQUERIMIENTO DE LA CURADURIA URBANA 1</t>
  </si>
  <si>
    <t>SAN VICENTE FERRER</t>
  </si>
  <si>
    <t>Reciba un cordial saludo  apreciado ciudadano (a)   Su solicitud ha sido asignada a la Subdireccion de Registro Inmobiliario (SRI) del Departamento Administrativo de la Defensoria del Espacio Publico -DADEP con el radicado Orfeo DADEP No. 20264000270322.   Puede hacer seguimiento a su solicitud a traves de Bogota te escucha-Sistema de Quejas y Soluciones con el numero SDQS 6454422026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t>
  </si>
  <si>
    <t>SEDE CENTRAL PISOS 5  8 Y 13</t>
  </si>
  <si>
    <t>SIPA NO. 1-2026-53926 - PRECISAR LA NATURALEZA JURIDICA DE CADA PREDIO  INDICANDO SI CORRESPONDE A BIEN DE DOMINIO PRIVADO  BIEN FISCAL  BIEN DE USO PUBLICO U OTRA AFECTACION O DESTINACION ESPECIAL</t>
  </si>
  <si>
    <t>Senores Secretaria Disrital de Planeacion  De acuerdo con lo establecido en el Manual del Sistema Distrital para la Gestion de Peticiones  Bogota te Escucha  (Secretaria General de la Alcaldia Mayor de Bogota)  el sistema esta destinado exclusivamente a la recepcion y tramite de requerimientos de la ciudadania. Por lo anterior  y conforme a los lineamientos del procedimiento de correspondencia oficial  las comunicaciones  traslados o requerimientos entre entidades publicas no deben registrarse en la plataforma Bogota te Escucha  sino canalizarse formalmente a traves del sistema institucional de gestion documental de cada entidad.</t>
  </si>
  <si>
    <t>1-2026-53926</t>
  </si>
  <si>
    <t>JESUS DAVID ARAQUE MEJIA</t>
  </si>
  <si>
    <t>jdaraque@concejobogota.gov.co</t>
  </si>
  <si>
    <t>KR 9 E 31 28 S</t>
  </si>
  <si>
    <t>Por aclarar - por solicitud aclaracion</t>
  </si>
  <si>
    <t>SOLICITUD INFORMACION  ORFEO DADEP NO. 20254000317172  20253010202871. SOLICITUD A LA INFORMACION REFERENDA  EXPEDIENTE  2025614490102772E - ORFEO  20254602925692</t>
  </si>
  <si>
    <t xml:space="preserve">Buen dia apreciado ciudadano(a)    En su comunicacion no se comprende la finalidad de la peticion  lo que impide direccionarla al area o entidad competente  de manera respetuosa  le solicitamos aportar informacion que permita determinar si su solicitud es competencia de esta entidad.   Esta solicitud se realiza en virtud del principio de eficacia  consignado en el Articulo 17 del ?Codigo de Procedimiento Administrativo y de lo Contencioso Administrativo?  requerira al peticionario dentro de los diez (10) dias siguientes a la fecha de radicacion para que la complete en el termino maximo de un (1) mes. Acto seguido se archivara el expediente  sin perjuicio de que el interesado presente posteriormente una nueva solicitud.   Cordial saludo. </t>
  </si>
  <si>
    <t xml:space="preserve">Buen dia apreciado ciudadano(a)    En su comunicacion no se comprende la finalidad de la peticion  lo que impide direccionarla al area o entidad competente  de manera respetuosa  le solicitamos aportar informacion que permita determinar si su solicitud es competencia de esta entidad.   Esta solicitud se realiza en virtud del principio de eficacia  consignado en el Articulo 17 del ?Codigo de Procedimiento Administrativo y de lo Contencioso Administrativo?  requerira al peticionario dentro de los diez (10) dias siguientes a la fecha de radicacion para que la complete en el termino maximo de un (1) mes. Acto seguido se archivara el expediente  sin perjuicio de que el interesado presente posteriormente una nueva solicitud.   Cordial saludo.    </t>
  </si>
  <si>
    <t>1- MI NOMBRE ES DIEGO FABIAN SANCHEZ VILLAMIL IDENTIFICADO CON CC 1052338413 CEL 3105663883 CORREO INGDI3GOSANCHEZ@GMAIL.COM . 2- SOLICITO ACCESO A LA INFOMARCACION DE LOS REFERENDA  EXPEDIENTE  2025614490102772E - ORFEO  20254602925692 DADO QUE AL CONSULTARLOS NO ME TRAR LA INFORMACION DE ORFEO Y DE LOS RADICADO DADEP 20254000317172  ESTO DADO QUE HABIA QUEDADO UNA VISITA PARA EL MES DE SEPTIEMBRE DE 2026 Y NECESITO LA INFORMACION DE COMO VA EL PROCESO DE APROPIACION DEL ESPACIO PUBLICO CON RADICADOS 5970452025 3- PRETENSION U OBJETO CENTRAL DE LA SOLICITUD  QUE SE AGILICE EL TEMA Y SEA RESTAURADO EL ESPACIO PUBLICO A LA CIUDADANIA 4- ANEXOS LAS COMUNICACIONES ENVIADAS</t>
  </si>
  <si>
    <t>Reciba un cordial saludo  apreciado ciudadano (a)   Su solicitud ha sido asignada a la Subdireccion de Gestion Inmobiliaria y del Espacio Publico (SGIEP) del Departamento Administrativo de la Defensoria del Espacio Publico -DADEP con el radicado Orfeo DADEP No. 20264000286182 igualmente de conformidad con el articulo 21 de la Ley 1755 de 2015  se da traslado a la Secretaria Distrital de Gobierno (Alcaldia Local)  para que procedan de conformidad con sus competencias.   Puede hacer seguimiento a su solicitud a traves de Bogota te escucha-Sistema de Quejas y Soluciones con el numero SDQS 6788162026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t>
  </si>
  <si>
    <t>DIEGO FABIAN SANCHEZ VILLAMIL</t>
  </si>
  <si>
    <t>ingdi3gosanchez@gmail.com</t>
  </si>
  <si>
    <t>AC 127 87A 24  IN 6 CA 5</t>
  </si>
  <si>
    <t>11 - SUBA</t>
  </si>
  <si>
    <t>27 - SUBA</t>
  </si>
  <si>
    <t>BOSQUES DE SAN JORGE</t>
  </si>
  <si>
    <t>MANEJO DE LA ZONA ESPECIAL DEL CORREDOR DE LA SEPTIMA</t>
  </si>
  <si>
    <t>03 - SANTA FE</t>
  </si>
  <si>
    <t>93 - LAS NIEVES</t>
  </si>
  <si>
    <t>VERACRUZ</t>
  </si>
  <si>
    <t>Reciba un cordial saludo  apreciado ciudadano (a)   Su solicitud ha sido asignada a la Subdireccion de Gestion Inmobiliaria y del Espacio Publico (SGIEP) del Departamento Administrativo de la Defensoria del Espacio Publico -DADEP con el radicado Orfeo DADEP No. 20264000288702 igualmente de conformidad con el articulo 21 de la Ley 1755 de 2015  se da traslado a la Secretaria Distrital de Gobierno (Alcaldia Local)  Secretaria Distrital de Seguridad  Convivencia y Justicia (SSCJ)  Instituto para la Economia Social (IPES)  para que procedan de conformidad con sus competencias.   Puede hacer seguimiento a su solicitud a traves de Bogota te escucha-Sistema de Quejas y Soluciones con el numero SDQS 6882782026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t>
  </si>
  <si>
    <t>HECTOR ALEJANDRO DIAZ VALBUENA</t>
  </si>
  <si>
    <t>Periodistas en ejercicio de su actividad</t>
  </si>
  <si>
    <t>magno54xd@gmail.com</t>
  </si>
  <si>
    <t>VILLA ALSACIA</t>
  </si>
  <si>
    <t>INSTITUTO PARA LA ECONOMIA SOCIAL - IPES</t>
  </si>
  <si>
    <t>PETICION Y APRECIACION SOBRE LA ATENCION RECIBIDA Y EL ARRENDAMIENTO DE ESPACIOS BAJO PUENTE EL DIA DE HOY  25 DE SEPTIEMBRE DE 2026  ME ACERQUE AL CADE DE LA CARRERA 30 Y SOLICITE UN TURNO (ADJUNTO A ESTA SOLICITUD) CON EL FIN DE OBTENER INFORMACION PARA RENTAR UNO DE LOS ESPACIOS COMERCIALES PROMOCIONADOS BAJO LOS PUENTES  LO CUAL CONSIDERACION UNA EXCELENTE INICIATIVA. SIN EMBARGO  EL FUNCIONARIO DE ATENCION DE ESPACIO PUBLICO ME REMITIO INCORRECTAMENTE AL INSTITUTO DE DESARROLLO URBANO (IDU) AFIRMANDO QUE NO ERA SU COMPETENCIA. AL PEDIR EL TURNO EN EL IDU  EL PERSONAL DE DICHA ENTIDAD ME ACLARO MUY ATENTAMENTE QUE DICHOS ESPACIOS SON ADMINISTRADOS POR EL DADEP (DEFENSORIA DEL ESPACIO PUBLICO) Y NO POR EL IDU  CAUSANDOME PERDIDA DE TIEMPO Y DINERO POR LA FALTA DE CAPACITACION Y CONOCIMIENTO DE LOS PROCESOS INTERNOS. POR LO ANTERIOR  SOLICITO CORDIALMENTE SE ME INFORME CUALES SON LOS REQUISITOS  PROCEDIMIENTOS Y CONVOCATORIAS VIGENTES PARA ACCEDER A LA OFERTA DE ARRENDAMIENTO DE DICHOS ESPACIOS COMERCIALES BAJO PUENTE  Y ASIMISMO ADOPTAR MEDIDAS PARA MEJORAR LA ORIENTACION AL CIUDADANO EN LAS VENTANILLAS DE ATENCION. AGRADESCO SU PRONTA RESPUESTA Y GESTION A LA PRESENTE SOLICITUD.MIS CONTACTOS TELEFONO 3202120883 CORREO MORENO11ALE@GMAIL.COM</t>
  </si>
  <si>
    <t xml:space="preserve">Reciba un cordial saludo  apreciado ciudadano(a)  Su solicitud ha sido asignada a la Subdireccion de Gestion Inmobiliaria y del Espacio Publico (SGIEP) del Departamento Administrativo de la Defensoria del Espacio Publico -DADEP  con el radicado Orfeo DADEP No. 20264000289902.   Puede hacer seguimiento a su solicitud a traves de Bogota te escucha-Sistema de Quejas y Soluciones con el numero SDQS 6896202026.   De la misma manera  puede consultar el estado de su radicacion a traves de los canales y en los horarios de operacion de la Entidad. https //www.dadep.gov.co/atencion-a-la-ciudadania/mecanismos-de-contacto   Feliz dia </t>
  </si>
  <si>
    <t>MARLY ALEXANDRA MORENO TUMAY</t>
  </si>
  <si>
    <t>moreno11ale@gmail.com</t>
  </si>
  <si>
    <t>KR 58 93A 29</t>
  </si>
  <si>
    <t>ACLARACION LA POSIBLE SOBREPOSICION  SOBRE EL RUPI 2794-753 DEL DADEP  SOBRE DICHO ESPACIO PUBLICO Y EN TAL CASO MANIFESTAR POR ESCRITO SU ANUENCIA EN LOS TERMINOS DEL DECRETO 072 DE 2023. ESTO PARA LA GESTION DE LA RESPECTIVA LICENCIA DE CONSTRUCCION DEL PREDIO DE LA URBANIZACION SAN  VICENTE FERRER  PARA LA LICENCIA DE CONSTRUCCION. ESTA SOLICITUD SE HACE POR REQUERIMIENTO DE LA CURADURIA URBANA 1</t>
  </si>
  <si>
    <t>SOLICITO ACCESO A LA INFOMARCACION DE LOS REFERENDA  EXPEDIENTE  2025614490102772E - ORFEO  20254602925692 DADO QUE AL CONSULTARLOS NO ME TRAR LA INFORMACION DE ORFEO Y DE LOS RADICADO DADEP 20254000317172  ESTO DADO QUE HABIA QUEDADO UNA VISITA PARA EL MES DE SEPTIEMBRE DE 2026 Y NECESITO LA INFORMACION DE COMO VA EL PROCESO DE APROPIACION DEL ESPACIO PUBLICO CON RADICADOS 5970452025 3- PRETENSION U OBJETO CENTRAL DE LA SOLICITUD  QUE SE AGILICE EL TEMA Y SEA RESTAURADO EL ESPACIO PUBLICO A LA CIUDADANIA 4- ANEXOS LAS COMUNICACIONES ENVIADAS</t>
  </si>
  <si>
    <t>PETICION Y APRECIACION SOBRE LA ATENCION RECIBIDA Y EL ARRENDAMIENTO DE ESPACIOS BAJO PUENTE EL DIA DE HOY  25 DE SEPTIEMBRE DE 2026  ME ACERQUE AL CADE DE LA CARRERA 30 Y SOLICITE UN TURNO (ADJUNTO A ESTA SOLICITUD) CON EL FIN DE OBTENER INFORMACION PARA RENTAR UNO DE LOS ESPACIOS COMERCIALES PROMOCIONADOS BAJO LOS PUENTES  LO CUAL CONSIDERACION UNA EXCELENTE INICIATIVA. SIN EMBARGO  EL FUNCIONARIO DE ATENCION DE ESPACIO PUBLICO ME REMITIO INCORRECTAMENTE AL INSTITUTO DE DESARROLLO URBANO (IDU) AFIRMANDO QUE NO ERA SU COMPETENCIA. AL PEDIR EL TURNO EN EL IDU  EL PERSONAL DE DICHA ENTIDAD ME ACLARO MUY ATENTAMENTE QUE DICHOS ESPACIOS SON ADMINISTRADOS POR EL DADEP (DEFENSORIA DEL ESPACIO PUBLICO) Y NO POR EL IDU  CAUSANDOME PERDIDA DE TIEMPO Y DINERO POR LA FALTA DE CAPACITACION Y CONOCIMIENTO DE LOS PROCESOS INTERNOS. POR LO ANTERIOR  SOLICITO CORDIALMENTE SE ME INFORME CUALES SON LOS REQUISITOS  PROCEDIMIENTOS Y CONVOCATORIAS VIGENTES PARA ACCEDER A LA OFERTA DE ARRENDAMIENTO DE DICHOS ESPACIOS COMERCIALES BAJO PUENTE  Y ASIMISMO ADOPTAR MEDIDAS PARA MEJORAR LA ORIENTACION AL CIUDADANO EN LAS VENTANILLAS DE ATENCION. AGRADESCO SU PRONTA RESPUESTA Y GESTION A LA PRESENTE SOLICITUD.</t>
  </si>
  <si>
    <t>Número de solicitudes solucionadas por:</t>
  </si>
  <si>
    <r>
      <t>Durante el mes de</t>
    </r>
    <r>
      <rPr>
        <b/>
        <sz val="12"/>
        <rFont val="Museo Sans 300"/>
      </rPr>
      <t xml:space="preserve"> septiembre de 2026</t>
    </r>
    <r>
      <rPr>
        <sz val="12"/>
        <rFont val="Museo Sans 300"/>
        <family val="3"/>
      </rPr>
      <t xml:space="preserve">, se recibieron </t>
    </r>
    <r>
      <rPr>
        <b/>
        <u/>
        <sz val="12"/>
        <rFont val="Museo Sans 300"/>
        <family val="3"/>
      </rPr>
      <t>diez (10) solicitudes</t>
    </r>
    <r>
      <rPr>
        <sz val="12"/>
        <rFont val="Museo Sans 300"/>
        <family val="3"/>
      </rPr>
      <t xml:space="preserve"> clasificadas como de acceso a la información.</t>
    </r>
  </si>
  <si>
    <t>El estado en el cual se encuentran las solicitudes clasificadas como de acceso a la información, es el que se detalla a continuación:
►  Por aclarar - por solicitud aclaracion: Una (01) petición
►  Solucionado - Por asignacion: Tres (03) peticiones
►  Solucionado - Por respuesta definitiva: Tres (03) peticiones
►  Solucionado por asignar - Trasladar: Una (01) petición</t>
  </si>
  <si>
    <r>
      <rPr>
        <b/>
        <sz val="12"/>
        <color theme="1"/>
        <rFont val="Calibri"/>
        <family val="2"/>
        <scheme val="minor"/>
      </rPr>
      <t>REPORTE  GESTIÓN DE PETICIONES</t>
    </r>
    <r>
      <rPr>
        <sz val="12"/>
        <color theme="1"/>
        <rFont val="Calibri"/>
        <family val="2"/>
        <scheme val="minor"/>
      </rPr>
      <t xml:space="preserve">
Fecha:  2026-09-01    a   2026-09-30
Estado de Petición:  Al Periodo
</t>
    </r>
  </si>
  <si>
    <t xml:space="preserve">Se dio respuesta definitiva mediante radicado 20262010161471 </t>
  </si>
  <si>
    <t>Se dio respuesta definitiva mediante radicado 20262010164041</t>
  </si>
  <si>
    <t>Se dio respuesta definitiva mediante radicado 20263010172631</t>
  </si>
  <si>
    <t>Reciba un cordial saludo  apreciado ciudadano(a)   Su solicitud ha sido asignada a la Subdireccion de Gestion Inmobiliaria y del Espacio Publico (SGIEP) del Departamento Administrativo de la Defensoria del Espacio Publico -DADEP  con el radicado Orfeo DA</t>
  </si>
  <si>
    <t>Se asigna a la Subdireccion de Gestión Inmobiliaria y del Espacio Público (SGIEP) con el radicado Orfeo DADEP No. 20264000254712.</t>
  </si>
  <si>
    <t>Se asigna a la Subdireccion de Registro Inmobiliario (SRI) con el radicado Orfeo DADEP No. 20264000270322.</t>
  </si>
  <si>
    <t>Se da cierre a la petición ya que no corresponde a una petición entre entidades.</t>
  </si>
  <si>
    <t>Se solicita aclaración ya que no se comprende la finalidad de la petición.</t>
  </si>
  <si>
    <t>Se asigna a la Subdireccion de Gestión Inmobiliaria y del Espacio Público (SGIEP) con el radicado Orfeo DADEP No. 20264000286182 y se da traslado a la Secretaria Distrital de Gobierno (Alcaldia Local).</t>
  </si>
  <si>
    <t>Se asigna a la Subdireccion de Gestión Inmobiliaria y del Espacio Público (SGIEP) con el radicado Orfeo DADEP No. 20264000288702 y se da traslado a la Secretaria Distrital de Gobierno (Alcaldia Local), Secretaría Distrital de Seguridad, Convivencia y Justica (SSCJ) y al Instituto para la Economía Social (IPES).</t>
  </si>
  <si>
    <t>Se asigna a la Subdireccion de Gestión Inmobiliaria y del Espacio Público (SGIEP) con el radicado Orfeo DADEP No. 20264000289902.</t>
  </si>
  <si>
    <r>
      <t xml:space="preserve">Por lo anterior, se presenta el siguiente análisis de las peticiones de acceso a la información recibidas a través del Sistema de Quejas y Soluciones Bogotá Te Escucha tomando como insumo del reporte de peticiones del mes de </t>
    </r>
    <r>
      <rPr>
        <b/>
        <sz val="12"/>
        <color theme="1"/>
        <rFont val="Museo Sans 300"/>
      </rPr>
      <t>Septiembre del 2026,</t>
    </r>
    <r>
      <rPr>
        <sz val="12"/>
        <color theme="1"/>
        <rFont val="Museo Sans 300"/>
        <family val="3"/>
      </rPr>
      <t xml:space="preserve"> así: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</si>
</sst>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0_ ;[Red]\-0\ "/>
  </numFmts>
  <fonts count="71">
    <font>
      <sz val="11"/>
      <color theme="1"/>
      <name val="Calibri"/>
      <family val="2"/>
      <scheme val="minor"/>
    </font>
    <font>
      <b/>
      <sz val="11"/>
      <color theme="0"/>
      <name val="Calibri"/>
      <family val="2"/>
      <scheme val="minor"/>
    </font>
    <font>
      <sz val="11"/>
      <color theme="0"/>
      <name val="Calibri"/>
      <family val="2"/>
      <scheme val="minor"/>
    </font>
    <font>
      <b/>
      <sz val="12"/>
      <color theme="1"/>
      <name val="Museo Sans 300"/>
      <family val="3"/>
    </font>
    <font>
      <b/>
      <sz val="16"/>
      <color theme="1"/>
      <name val="Museo Sans 300"/>
      <family val="3"/>
    </font>
    <font>
      <b/>
      <sz val="16"/>
      <color theme="0"/>
      <name val="Museo Sans 300"/>
      <family val="3"/>
    </font>
    <font>
      <b/>
      <i/>
      <sz val="12"/>
      <color theme="1"/>
      <name val="Museo Sans 300"/>
      <family val="3"/>
    </font>
    <font>
      <sz val="9"/>
      <color theme="0"/>
      <name val="Calibri"/>
      <family val="2"/>
      <scheme val="minor"/>
    </font>
    <font>
      <b/>
      <sz val="25"/>
      <color theme="1"/>
      <name val="Museo Sans 300"/>
      <family val="3"/>
    </font>
    <font>
      <b/>
      <sz val="14"/>
      <color theme="1"/>
      <name val="Calibri"/>
      <family val="2"/>
      <scheme val="minor"/>
    </font>
    <font>
      <sz val="12"/>
      <color theme="1"/>
      <name val="Museo Sans 300"/>
      <family val="3"/>
    </font>
    <font>
      <vertAlign val="superscript"/>
      <sz val="13"/>
      <name val="Museo Sans 300"/>
      <family val="3"/>
    </font>
    <font>
      <b/>
      <sz val="15"/>
      <color theme="3"/>
      <name val="Calibri"/>
      <family val="2"/>
      <scheme val="minor"/>
    </font>
    <font>
      <sz val="11"/>
      <color rgb="FF000000"/>
      <name val="Calibri"/>
      <family val="2"/>
      <scheme val="minor"/>
    </font>
    <font>
      <b/>
      <sz val="28"/>
      <color theme="3"/>
      <name val="Calibri"/>
      <family val="2"/>
      <scheme val="minor"/>
    </font>
    <font>
      <sz val="48"/>
      <color theme="1"/>
      <name val="Calibri"/>
      <family val="2"/>
      <scheme val="minor"/>
    </font>
    <font>
      <b/>
      <sz val="9"/>
      <color rgb="FF000000"/>
      <name val="Segoe UI"/>
      <family val="2"/>
    </font>
    <font>
      <b/>
      <sz val="9"/>
      <color rgb="FFFF0000"/>
      <name val="Segoe UI"/>
      <family val="2"/>
    </font>
    <font>
      <b/>
      <sz val="12"/>
      <color rgb="FF333333"/>
      <name val="Arial"/>
      <family val="2"/>
    </font>
    <font>
      <sz val="9"/>
      <color rgb="FF000000"/>
      <name val="Segoe UI"/>
      <family val="2"/>
    </font>
    <font>
      <sz val="9"/>
      <color rgb="FFFF0000"/>
      <name val="Segoe UI"/>
      <family val="2"/>
    </font>
    <font>
      <sz val="9"/>
      <name val="Segoe UI"/>
      <family val="2"/>
    </font>
    <font>
      <b/>
      <sz val="9"/>
      <color indexed="81"/>
      <name val="Tahoma"/>
      <family val="2"/>
    </font>
    <font>
      <sz val="9"/>
      <color indexed="81"/>
      <name val="Tahoma"/>
      <family val="2"/>
    </font>
    <font>
      <b/>
      <sz val="26"/>
      <color theme="1"/>
      <name val="Museo Sans 300"/>
      <family val="3"/>
    </font>
    <font>
      <vertAlign val="superscript"/>
      <sz val="18"/>
      <color theme="1"/>
      <name val="Museo Sans 300"/>
      <family val="3"/>
    </font>
    <font>
      <b/>
      <vertAlign val="superscript"/>
      <sz val="18"/>
      <color theme="1"/>
      <name val="Museo Sans 300"/>
      <family val="3"/>
    </font>
    <font>
      <sz val="8"/>
      <name val="Calibri"/>
      <family val="2"/>
      <scheme val="minor"/>
    </font>
    <font>
      <sz val="12"/>
      <name val="Museo Sans 300"/>
      <family val="3"/>
    </font>
    <font>
      <b/>
      <sz val="16"/>
      <name val="Museo Sans 300"/>
      <family val="3"/>
    </font>
    <font>
      <sz val="14"/>
      <color theme="0"/>
      <name val="Calibri (Cuerpo)"/>
    </font>
    <font>
      <b/>
      <sz val="14"/>
      <color theme="0"/>
      <name val="Calibri (Cuerpo)"/>
    </font>
    <font>
      <b/>
      <sz val="11"/>
      <color theme="1"/>
      <name val="Calibri"/>
      <family val="2"/>
      <scheme val="minor"/>
    </font>
    <font>
      <b/>
      <sz val="48"/>
      <color theme="1"/>
      <name val="Calibri"/>
      <family val="2"/>
      <scheme val="minor"/>
    </font>
    <font>
      <sz val="9"/>
      <color theme="0"/>
      <name val="Segoe UI"/>
      <family val="2"/>
    </font>
    <font>
      <vertAlign val="superscript"/>
      <sz val="18"/>
      <name val="Museo Sans 300"/>
      <family val="3"/>
    </font>
    <font>
      <b/>
      <vertAlign val="superscript"/>
      <sz val="18"/>
      <name val="Museo Sans 300"/>
      <family val="3"/>
    </font>
    <font>
      <sz val="11"/>
      <color theme="1"/>
      <name val="Calibri"/>
      <family val="2"/>
      <scheme val="minor"/>
    </font>
    <font>
      <sz val="18"/>
      <color theme="3"/>
      <name val="Calibri Light"/>
      <family val="2"/>
      <scheme val="maj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rgb="FF9C6500"/>
      <name val="Calibri"/>
      <family val="2"/>
      <scheme val="minor"/>
    </font>
    <font>
      <u/>
      <sz val="11"/>
      <color theme="10"/>
      <name val="Calibri"/>
      <family val="2"/>
      <scheme val="minor"/>
    </font>
    <font>
      <sz val="11"/>
      <color rgb="FF000000"/>
      <name val="Calibri"/>
      <family val="2"/>
    </font>
    <font>
      <u/>
      <sz val="11"/>
      <color theme="10"/>
      <name val="Calibri"/>
      <family val="2"/>
    </font>
    <font>
      <sz val="10"/>
      <name val="Arial"/>
      <family val="2"/>
    </font>
    <font>
      <sz val="11"/>
      <color theme="1"/>
      <name val="Arial"/>
      <family val="2"/>
    </font>
    <font>
      <u/>
      <sz val="10"/>
      <color indexed="12"/>
      <name val="Arial"/>
      <family val="2"/>
    </font>
    <font>
      <b/>
      <sz val="16"/>
      <color theme="1"/>
      <name val="Calibri"/>
      <family val="2"/>
      <scheme val="minor"/>
    </font>
    <font>
      <b/>
      <sz val="12"/>
      <name val="Museo Sans 300"/>
    </font>
    <font>
      <b/>
      <sz val="12"/>
      <color theme="1"/>
      <name val="Museo Sans 300"/>
    </font>
    <font>
      <sz val="11"/>
      <color theme="2" tint="-0.499984740745262"/>
      <name val="Calibri"/>
      <family val="2"/>
      <scheme val="minor"/>
    </font>
    <font>
      <sz val="9"/>
      <color rgb="FF6D6D6D"/>
      <name val="Arial"/>
      <family val="2"/>
    </font>
    <font>
      <b/>
      <sz val="18"/>
      <color theme="1"/>
      <name val="Calibri"/>
      <family val="2"/>
      <scheme val="minor"/>
    </font>
    <font>
      <b/>
      <sz val="24"/>
      <color theme="1"/>
      <name val="Calibri"/>
      <family val="2"/>
      <scheme val="minor"/>
    </font>
    <font>
      <b/>
      <sz val="10"/>
      <color theme="0"/>
      <name val="Museo Sans 300"/>
      <family val="3"/>
    </font>
    <font>
      <sz val="14"/>
      <color theme="1"/>
      <name val="Calibri"/>
      <family val="2"/>
      <scheme val="minor"/>
    </font>
    <font>
      <sz val="12"/>
      <color rgb="FF000000"/>
      <name val="Trebuchet MS"/>
      <family val="2"/>
    </font>
    <font>
      <sz val="12"/>
      <color theme="1"/>
      <name val="Calibri"/>
      <family val="2"/>
      <scheme val="minor"/>
    </font>
    <font>
      <b/>
      <sz val="12"/>
      <color theme="1"/>
      <name val="Calibri"/>
      <family val="2"/>
      <scheme val="minor"/>
    </font>
    <font>
      <b/>
      <sz val="12"/>
      <color theme="0"/>
      <name val="Museo Sans 300"/>
      <family val="3"/>
    </font>
    <font>
      <b/>
      <u/>
      <sz val="12"/>
      <name val="Museo Sans 300"/>
      <family val="3"/>
    </font>
  </fonts>
  <fills count="42">
    <fill>
      <patternFill patternType="none"/>
    </fill>
    <fill>
      <patternFill patternType="gray125"/>
    </fill>
    <fill>
      <patternFill patternType="solid">
        <fgColor rgb="FFEA0A2A"/>
        <bgColor indexed="64"/>
      </patternFill>
    </fill>
    <fill>
      <patternFill patternType="solid">
        <fgColor theme="0"/>
        <bgColor indexed="64"/>
      </patternFill>
    </fill>
    <fill>
      <patternFill patternType="solid">
        <fgColor theme="7"/>
        <bgColor indexed="64"/>
      </patternFill>
    </fill>
    <fill>
      <patternFill patternType="solid">
        <fgColor theme="0"/>
        <bgColor theme="4" tint="0.79998168889431442"/>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DF7FF"/>
        <bgColor indexed="64"/>
      </patternFill>
    </fill>
    <fill>
      <patternFill patternType="solid">
        <fgColor theme="5" tint="0.39997558519241921"/>
        <bgColor indexed="64"/>
      </patternFill>
    </fill>
    <fill>
      <patternFill patternType="solid">
        <fgColor theme="5" tint="0.39997558519241921"/>
        <bgColor theme="4" tint="0.79998168889431442"/>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ck">
        <color theme="4"/>
      </bottom>
      <diagonal/>
    </border>
    <border>
      <left/>
      <right/>
      <top style="thin">
        <color theme="4" tint="0.3999755851924192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B3D6F6"/>
      </left>
      <right/>
      <top/>
      <bottom/>
      <diagonal/>
    </border>
    <border>
      <left/>
      <right/>
      <top/>
      <bottom style="thin">
        <color theme="4" tint="0.39997558519241921"/>
      </bottom>
      <diagonal/>
    </border>
    <border>
      <left/>
      <right/>
      <top style="thin">
        <color indexed="64"/>
      </top>
      <bottom/>
      <diagonal/>
    </border>
  </borders>
  <cellStyleXfs count="112">
    <xf numFmtId="0" fontId="0" fillId="0" borderId="0"/>
    <xf numFmtId="0" fontId="12" fillId="0" borderId="5" applyNumberFormat="0" applyFill="0" applyAlignment="0" applyProtection="0"/>
    <xf numFmtId="0" fontId="38" fillId="0" borderId="0" applyNumberFormat="0" applyFill="0" applyBorder="0" applyAlignment="0" applyProtection="0"/>
    <xf numFmtId="0" fontId="39" fillId="0" borderId="11" applyNumberFormat="0" applyFill="0" applyAlignment="0" applyProtection="0"/>
    <xf numFmtId="0" fontId="40" fillId="0" borderId="12" applyNumberFormat="0" applyFill="0" applyAlignment="0" applyProtection="0"/>
    <xf numFmtId="0" fontId="40" fillId="0" borderId="0" applyNumberFormat="0" applyFill="0" applyBorder="0" applyAlignment="0" applyProtection="0"/>
    <xf numFmtId="0" fontId="41" fillId="8" borderId="0" applyNumberFormat="0" applyBorder="0" applyAlignment="0" applyProtection="0"/>
    <xf numFmtId="0" fontId="42" fillId="9" borderId="0" applyNumberFormat="0" applyBorder="0" applyAlignment="0" applyProtection="0"/>
    <xf numFmtId="0" fontId="44" fillId="11" borderId="13" applyNumberFormat="0" applyAlignment="0" applyProtection="0"/>
    <xf numFmtId="0" fontId="45" fillId="12" borderId="14" applyNumberFormat="0" applyAlignment="0" applyProtection="0"/>
    <xf numFmtId="0" fontId="46" fillId="12" borderId="13" applyNumberFormat="0" applyAlignment="0" applyProtection="0"/>
    <xf numFmtId="0" fontId="47" fillId="0" borderId="15" applyNumberFormat="0" applyFill="0" applyAlignment="0" applyProtection="0"/>
    <xf numFmtId="0" fontId="1" fillId="13" borderId="16" applyNumberFormat="0" applyAlignment="0" applyProtection="0"/>
    <xf numFmtId="0" fontId="48" fillId="0" borderId="0" applyNumberFormat="0" applyFill="0" applyBorder="0" applyAlignment="0" applyProtection="0"/>
    <xf numFmtId="0" fontId="37" fillId="14" borderId="17" applyNumberFormat="0" applyFont="0" applyAlignment="0" applyProtection="0"/>
    <xf numFmtId="0" fontId="49" fillId="0" borderId="0" applyNumberFormat="0" applyFill="0" applyBorder="0" applyAlignment="0" applyProtection="0"/>
    <xf numFmtId="0" fontId="32" fillId="0" borderId="18" applyNumberFormat="0" applyFill="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37" fillId="33" borderId="0" applyNumberFormat="0" applyBorder="0" applyAlignment="0" applyProtection="0"/>
    <xf numFmtId="0" fontId="2" fillId="35" borderId="0" applyNumberFormat="0" applyBorder="0" applyAlignment="0" applyProtection="0"/>
    <xf numFmtId="0" fontId="37" fillId="36" borderId="0" applyNumberFormat="0" applyBorder="0" applyAlignment="0" applyProtection="0"/>
    <xf numFmtId="0" fontId="37" fillId="37" borderId="0" applyNumberFormat="0" applyBorder="0" applyAlignment="0" applyProtection="0"/>
    <xf numFmtId="0" fontId="50" fillId="1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43" fillId="10" borderId="0" applyNumberFormat="0" applyBorder="0" applyAlignment="0" applyProtection="0"/>
    <xf numFmtId="0" fontId="37" fillId="18" borderId="0" applyNumberFormat="0" applyBorder="0" applyAlignment="0" applyProtection="0"/>
    <xf numFmtId="0" fontId="52" fillId="0" borderId="0"/>
    <xf numFmtId="0" fontId="37" fillId="22"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4" borderId="0" applyNumberFormat="0" applyBorder="0" applyAlignment="0" applyProtection="0"/>
    <xf numFmtId="0" fontId="37" fillId="38" borderId="0" applyNumberFormat="0" applyBorder="0" applyAlignment="0" applyProtection="0"/>
    <xf numFmtId="0" fontId="50" fillId="1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52" fillId="0" borderId="0"/>
    <xf numFmtId="0" fontId="52" fillId="0" borderId="0"/>
    <xf numFmtId="0" fontId="52" fillId="0" borderId="0"/>
    <xf numFmtId="0" fontId="53" fillId="0" borderId="0" applyNumberFormat="0" applyFill="0" applyBorder="0" applyAlignment="0" applyProtection="0"/>
    <xf numFmtId="0" fontId="54" fillId="0" borderId="0"/>
    <xf numFmtId="0" fontId="52" fillId="0" borderId="0"/>
    <xf numFmtId="0" fontId="53" fillId="0" borderId="0" applyNumberFormat="0" applyFill="0" applyBorder="0" applyAlignment="0" applyProtection="0"/>
    <xf numFmtId="0" fontId="52" fillId="0" borderId="0"/>
    <xf numFmtId="0" fontId="52" fillId="0" borderId="0"/>
    <xf numFmtId="9" fontId="52" fillId="0" borderId="0" applyFont="0" applyFill="0" applyBorder="0" applyAlignment="0" applyProtection="0"/>
    <xf numFmtId="0" fontId="52" fillId="0" borderId="0"/>
    <xf numFmtId="0" fontId="37" fillId="0" borderId="0"/>
    <xf numFmtId="0" fontId="37" fillId="0" borderId="0"/>
    <xf numFmtId="0" fontId="51" fillId="0" borderId="0" applyNumberFormat="0" applyFill="0" applyBorder="0" applyAlignment="0" applyProtection="0"/>
    <xf numFmtId="0" fontId="52" fillId="0" borderId="0"/>
    <xf numFmtId="0" fontId="52" fillId="0" borderId="0"/>
    <xf numFmtId="0" fontId="52" fillId="0" borderId="0"/>
    <xf numFmtId="0" fontId="52" fillId="0" borderId="0"/>
    <xf numFmtId="0" fontId="55" fillId="0" borderId="0"/>
    <xf numFmtId="0" fontId="52" fillId="0" borderId="0"/>
    <xf numFmtId="0" fontId="37" fillId="0" borderId="0"/>
    <xf numFmtId="0" fontId="52" fillId="0" borderId="0"/>
    <xf numFmtId="0" fontId="51" fillId="0" borderId="0" applyNumberFormat="0" applyFill="0" applyBorder="0" applyAlignment="0" applyProtection="0"/>
    <xf numFmtId="0" fontId="51"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2" fillId="0" borderId="0"/>
    <xf numFmtId="0" fontId="52" fillId="0" borderId="0"/>
    <xf numFmtId="0" fontId="54" fillId="0" borderId="0"/>
    <xf numFmtId="0" fontId="53"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4" fillId="0" borderId="0"/>
    <xf numFmtId="0" fontId="37" fillId="0" borderId="0"/>
    <xf numFmtId="0" fontId="52" fillId="0" borderId="0"/>
    <xf numFmtId="0" fontId="52" fillId="0" borderId="0"/>
    <xf numFmtId="0" fontId="53" fillId="0" borderId="0" applyNumberFormat="0" applyFill="0" applyBorder="0" applyAlignment="0" applyProtection="0"/>
    <xf numFmtId="0" fontId="52" fillId="0" borderId="0"/>
    <xf numFmtId="0" fontId="37"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43" fontId="37" fillId="0" borderId="0" applyFont="0" applyFill="0" applyBorder="0" applyAlignment="0" applyProtection="0"/>
    <xf numFmtId="0" fontId="52" fillId="0" borderId="0"/>
    <xf numFmtId="43" fontId="37" fillId="0" borderId="0" applyFont="0" applyFill="0" applyBorder="0" applyAlignment="0" applyProtection="0"/>
  </cellStyleXfs>
  <cellXfs count="130">
    <xf numFmtId="0" fontId="0" fillId="0" borderId="0" xfId="0"/>
    <xf numFmtId="0" fontId="0" fillId="0" borderId="0" xfId="0" applyAlignment="1">
      <alignment wrapText="1"/>
    </xf>
    <xf numFmtId="0" fontId="4" fillId="0" borderId="0" xfId="0" applyFont="1" applyAlignment="1">
      <alignment horizontal="center" vertical="center" wrapText="1"/>
    </xf>
    <xf numFmtId="0" fontId="2" fillId="2" borderId="1" xfId="0" applyFont="1" applyFill="1" applyBorder="1" applyAlignment="1">
      <alignment horizontal="center" vertical="center" wrapText="1"/>
    </xf>
    <xf numFmtId="0" fontId="8" fillId="0" borderId="0" xfId="0" applyFont="1" applyAlignment="1">
      <alignment vertical="center"/>
    </xf>
    <xf numFmtId="14" fontId="0" fillId="0" borderId="0" xfId="0" applyNumberFormat="1"/>
    <xf numFmtId="0" fontId="0" fillId="0" borderId="0" xfId="0" applyAlignment="1">
      <alignment vertical="top"/>
    </xf>
    <xf numFmtId="22" fontId="0" fillId="0" borderId="0" xfId="0" applyNumberFormat="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0" xfId="0" quotePrefix="1" applyFont="1"/>
    <xf numFmtId="0" fontId="0" fillId="3" borderId="0" xfId="0" applyFill="1"/>
    <xf numFmtId="0" fontId="15" fillId="3" borderId="0" xfId="0" applyFont="1" applyFill="1"/>
    <xf numFmtId="0" fontId="20" fillId="3" borderId="0" xfId="0" applyFont="1" applyFill="1" applyAlignment="1">
      <alignment horizontal="center" vertical="center" wrapText="1"/>
    </xf>
    <xf numFmtId="0" fontId="19" fillId="3" borderId="0" xfId="0" applyFont="1" applyFill="1" applyAlignment="1">
      <alignment horizontal="center" vertical="center" wrapText="1"/>
    </xf>
    <xf numFmtId="0" fontId="10" fillId="0" borderId="1" xfId="0" applyFont="1" applyBorder="1" applyAlignment="1">
      <alignment horizontal="center" vertical="center" wrapText="1"/>
    </xf>
    <xf numFmtId="0" fontId="24" fillId="0" borderId="0" xfId="0" applyFont="1"/>
    <xf numFmtId="1" fontId="10" fillId="0" borderId="1" xfId="0" applyNumberFormat="1" applyFont="1" applyBorder="1" applyAlignment="1">
      <alignment horizontal="center" vertical="center" wrapText="1"/>
    </xf>
    <xf numFmtId="0" fontId="0" fillId="4" borderId="0" xfId="0" applyFill="1"/>
    <xf numFmtId="0" fontId="4" fillId="0" borderId="1" xfId="0" applyFont="1" applyBorder="1" applyAlignment="1">
      <alignment horizontal="center" vertical="center"/>
    </xf>
    <xf numFmtId="0" fontId="0" fillId="0" borderId="0" xfId="0" applyAlignment="1">
      <alignment horizontal="center" vertical="center"/>
    </xf>
    <xf numFmtId="0" fontId="0" fillId="3" borderId="0" xfId="0" applyFill="1" applyAlignment="1">
      <alignment horizontal="right"/>
    </xf>
    <xf numFmtId="14" fontId="0" fillId="3" borderId="0" xfId="0" applyNumberFormat="1" applyFill="1"/>
    <xf numFmtId="0" fontId="13" fillId="3" borderId="6" xfId="0" applyFont="1" applyFill="1" applyBorder="1" applyAlignment="1">
      <alignment horizontal="center" vertical="top" wrapText="1"/>
    </xf>
    <xf numFmtId="0" fontId="13" fillId="3" borderId="0" xfId="0" applyFont="1" applyFill="1"/>
    <xf numFmtId="0" fontId="0" fillId="3" borderId="0" xfId="0" applyFill="1" applyAlignment="1">
      <alignment horizontal="center" vertical="center" wrapText="1"/>
    </xf>
    <xf numFmtId="0" fontId="0" fillId="3" borderId="0" xfId="0" applyFill="1" applyAlignment="1">
      <alignment vertical="center" wrapText="1"/>
    </xf>
    <xf numFmtId="0" fontId="0" fillId="3" borderId="0" xfId="0" applyFill="1" applyAlignment="1">
      <alignment wrapText="1"/>
    </xf>
    <xf numFmtId="14" fontId="18" fillId="3" borderId="0" xfId="0" applyNumberFormat="1" applyFont="1" applyFill="1" applyAlignment="1">
      <alignment horizontal="center" vertical="center" wrapText="1"/>
    </xf>
    <xf numFmtId="0" fontId="0" fillId="3" borderId="0" xfId="0" applyFill="1" applyAlignment="1">
      <alignment horizontal="center" vertical="center"/>
    </xf>
    <xf numFmtId="0" fontId="32" fillId="3" borderId="0" xfId="0" applyFont="1" applyFill="1" applyAlignment="1">
      <alignment horizontal="center" vertical="center"/>
    </xf>
    <xf numFmtId="0" fontId="33" fillId="3" borderId="0" xfId="0" applyFont="1" applyFill="1" applyAlignment="1">
      <alignment horizontal="center" vertical="center"/>
    </xf>
    <xf numFmtId="14" fontId="15" fillId="3" borderId="0" xfId="0" applyNumberFormat="1" applyFont="1" applyFill="1"/>
    <xf numFmtId="0" fontId="15" fillId="3" borderId="0" xfId="0" applyFont="1" applyFill="1" applyAlignment="1">
      <alignment horizontal="center" vertical="center"/>
    </xf>
    <xf numFmtId="0" fontId="16" fillId="3" borderId="0" xfId="0" applyFont="1" applyFill="1" applyAlignment="1">
      <alignment horizontal="center" vertical="center" wrapText="1"/>
    </xf>
    <xf numFmtId="1" fontId="21" fillId="3" borderId="1"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14" fontId="0" fillId="5" borderId="1" xfId="0" applyNumberFormat="1" applyFill="1" applyBorder="1"/>
    <xf numFmtId="14" fontId="0" fillId="5" borderId="1" xfId="0" applyNumberFormat="1" applyFill="1" applyBorder="1" applyAlignment="1">
      <alignment horizontal="center" vertical="center"/>
    </xf>
    <xf numFmtId="0" fontId="19" fillId="3" borderId="1" xfId="0" applyFont="1" applyFill="1" applyBorder="1" applyAlignment="1">
      <alignment horizontal="center" vertical="center" wrapText="1"/>
    </xf>
    <xf numFmtId="0" fontId="2" fillId="3" borderId="0" xfId="0" applyFont="1" applyFill="1"/>
    <xf numFmtId="0" fontId="34" fillId="3" borderId="0" xfId="0" applyFont="1" applyFill="1" applyAlignment="1">
      <alignment horizontal="center" vertical="center" wrapText="1"/>
    </xf>
    <xf numFmtId="0" fontId="0" fillId="0" borderId="0" xfId="0" applyAlignment="1">
      <alignment vertical="center" wrapText="1"/>
    </xf>
    <xf numFmtId="0" fontId="30" fillId="2" borderId="10" xfId="0" applyFont="1" applyFill="1" applyBorder="1" applyAlignment="1">
      <alignment horizontal="center" vertical="center" wrapText="1"/>
    </xf>
    <xf numFmtId="14" fontId="30" fillId="2" borderId="10" xfId="0" applyNumberFormat="1" applyFont="1" applyFill="1" applyBorder="1" applyAlignment="1">
      <alignment horizontal="center" vertical="center" wrapText="1"/>
    </xf>
    <xf numFmtId="14" fontId="31" fillId="2" borderId="10" xfId="0" applyNumberFormat="1" applyFont="1" applyFill="1" applyBorder="1" applyAlignment="1">
      <alignment horizontal="center" vertical="center" wrapText="1"/>
    </xf>
    <xf numFmtId="0" fontId="31" fillId="2" borderId="10" xfId="0" applyFont="1" applyFill="1" applyBorder="1" applyAlignment="1">
      <alignment horizontal="center" vertical="center" wrapText="1"/>
    </xf>
    <xf numFmtId="0" fontId="0" fillId="0" borderId="0" xfId="0" applyAlignment="1">
      <alignment vertical="center"/>
    </xf>
    <xf numFmtId="0" fontId="0" fillId="0" borderId="0" xfId="0" pivotButton="1" applyAlignment="1">
      <alignment vertical="center" wrapText="1"/>
    </xf>
    <xf numFmtId="0" fontId="0" fillId="0" borderId="0" xfId="0" pivotButton="1" applyAlignment="1">
      <alignment vertical="center"/>
    </xf>
    <xf numFmtId="0" fontId="0" fillId="6" borderId="0" xfId="0" applyFill="1"/>
    <xf numFmtId="0" fontId="0" fillId="0" borderId="0" xfId="0" pivotButton="1"/>
    <xf numFmtId="14" fontId="0" fillId="0" borderId="1" xfId="0" applyNumberFormat="1" applyBorder="1"/>
    <xf numFmtId="14" fontId="13" fillId="0" borderId="0" xfId="0" applyNumberFormat="1" applyFont="1" applyAlignment="1">
      <alignment horizontal="right"/>
    </xf>
    <xf numFmtId="0" fontId="10" fillId="3" borderId="1" xfId="0" applyFont="1" applyFill="1" applyBorder="1" applyAlignment="1">
      <alignment horizontal="justify" vertical="center" wrapText="1"/>
    </xf>
    <xf numFmtId="0" fontId="57" fillId="0" borderId="0" xfId="0" applyFont="1" applyAlignment="1">
      <alignment vertical="center" wrapText="1"/>
    </xf>
    <xf numFmtId="0" fontId="0" fillId="0" borderId="1" xfId="0" applyBorder="1" applyAlignment="1">
      <alignment vertical="center" wrapText="1"/>
    </xf>
    <xf numFmtId="0" fontId="3" fillId="0" borderId="0" xfId="0" applyFont="1" applyAlignment="1">
      <alignment horizontal="justify" vertical="center" wrapText="1"/>
    </xf>
    <xf numFmtId="14" fontId="10" fillId="3" borderId="1" xfId="0" applyNumberFormat="1" applyFont="1" applyFill="1" applyBorder="1" applyAlignment="1">
      <alignment horizontal="center" vertical="center" wrapText="1"/>
    </xf>
    <xf numFmtId="0" fontId="28" fillId="0" borderId="0" xfId="0" applyFont="1" applyAlignment="1">
      <alignment horizontal="justify" vertical="center" wrapText="1"/>
    </xf>
    <xf numFmtId="0" fontId="59" fillId="3" borderId="1" xfId="0" applyFont="1" applyFill="1" applyBorder="1" applyAlignment="1">
      <alignment horizontal="center" vertical="center" wrapText="1"/>
    </xf>
    <xf numFmtId="0" fontId="60" fillId="0" borderId="0" xfId="0" applyFont="1" applyAlignment="1">
      <alignment vertical="center"/>
    </xf>
    <xf numFmtId="0" fontId="32" fillId="3" borderId="22" xfId="0" applyFont="1" applyFill="1" applyBorder="1"/>
    <xf numFmtId="0" fontId="14" fillId="3" borderId="0" xfId="1" applyFont="1" applyFill="1" applyBorder="1" applyAlignment="1">
      <alignment horizontal="left"/>
    </xf>
    <xf numFmtId="0" fontId="62" fillId="3" borderId="0" xfId="0" applyFont="1" applyFill="1"/>
    <xf numFmtId="0" fontId="32" fillId="0" borderId="0" xfId="0" applyFont="1"/>
    <xf numFmtId="164" fontId="0" fillId="6" borderId="1" xfId="0" applyNumberFormat="1" applyFill="1" applyBorder="1"/>
    <xf numFmtId="0" fontId="63" fillId="3" borderId="0" xfId="0" applyFont="1" applyFill="1"/>
    <xf numFmtId="0" fontId="0" fillId="7" borderId="1" xfId="0" applyFill="1" applyBorder="1" applyAlignment="1">
      <alignment vertical="center" wrapText="1"/>
    </xf>
    <xf numFmtId="0" fontId="64" fillId="2" borderId="1" xfId="0" applyFont="1" applyFill="1" applyBorder="1" applyAlignment="1">
      <alignment horizontal="center" vertical="center" wrapText="1"/>
    </xf>
    <xf numFmtId="0" fontId="62" fillId="0" borderId="0" xfId="0" applyFont="1" applyAlignment="1">
      <alignment vertical="center" wrapText="1"/>
    </xf>
    <xf numFmtId="0" fontId="61" fillId="39" borderId="21" xfId="0" applyFont="1" applyFill="1" applyBorder="1" applyAlignment="1">
      <alignment vertical="center"/>
    </xf>
    <xf numFmtId="0" fontId="0" fillId="0" borderId="0" xfId="0" applyAlignment="1">
      <alignment vertical="top" wrapText="1"/>
    </xf>
    <xf numFmtId="0" fontId="65" fillId="0" borderId="0" xfId="0" applyFont="1" applyAlignment="1">
      <alignment vertical="center" wrapText="1"/>
    </xf>
    <xf numFmtId="0" fontId="9" fillId="7" borderId="0" xfId="0" applyFont="1" applyFill="1" applyAlignment="1">
      <alignment vertical="center"/>
    </xf>
    <xf numFmtId="0" fontId="65" fillId="0" borderId="1" xfId="0" applyFont="1" applyBorder="1" applyAlignment="1">
      <alignment vertical="center" wrapText="1"/>
    </xf>
    <xf numFmtId="0" fontId="32" fillId="3" borderId="0" xfId="0" applyFont="1" applyFill="1" applyAlignment="1">
      <alignment horizontal="center" vertical="center" wrapText="1"/>
    </xf>
    <xf numFmtId="14" fontId="0" fillId="3" borderId="0" xfId="0" applyNumberFormat="1" applyFill="1" applyAlignment="1">
      <alignment wrapText="1"/>
    </xf>
    <xf numFmtId="14" fontId="66" fillId="0" borderId="1" xfId="0" applyNumberFormat="1" applyFont="1" applyBorder="1" applyAlignment="1">
      <alignment horizontal="center" vertical="center"/>
    </xf>
    <xf numFmtId="0" fontId="16" fillId="40" borderId="1" xfId="0" applyFont="1" applyFill="1" applyBorder="1" applyAlignment="1">
      <alignment horizontal="center" vertical="center" wrapText="1"/>
    </xf>
    <xf numFmtId="14" fontId="32" fillId="41" borderId="1" xfId="0" applyNumberFormat="1" applyFont="1" applyFill="1" applyBorder="1" applyAlignment="1">
      <alignment horizontal="center" vertical="center" wrapText="1"/>
    </xf>
    <xf numFmtId="1" fontId="21" fillId="3" borderId="0" xfId="0" applyNumberFormat="1" applyFont="1" applyFill="1" applyAlignment="1">
      <alignment horizontal="center" vertical="center" wrapText="1"/>
    </xf>
    <xf numFmtId="0" fontId="21" fillId="3" borderId="0" xfId="0" applyFont="1" applyFill="1" applyAlignment="1">
      <alignment horizontal="center" vertical="center" wrapText="1"/>
    </xf>
    <xf numFmtId="14" fontId="0" fillId="5" borderId="0" xfId="0" applyNumberFormat="1" applyFill="1"/>
    <xf numFmtId="14" fontId="0" fillId="5" borderId="0" xfId="0" applyNumberFormat="1" applyFill="1" applyAlignment="1">
      <alignment horizontal="center" vertical="center"/>
    </xf>
    <xf numFmtId="164" fontId="0" fillId="3" borderId="0" xfId="0" applyNumberFormat="1" applyFill="1"/>
    <xf numFmtId="0" fontId="10" fillId="0" borderId="1" xfId="0" applyFont="1" applyBorder="1" applyAlignment="1">
      <alignment horizontal="left" vertical="center" wrapText="1"/>
    </xf>
    <xf numFmtId="14" fontId="37" fillId="0" borderId="0" xfId="0" applyNumberFormat="1" applyFont="1"/>
    <xf numFmtId="22" fontId="37" fillId="0" borderId="0" xfId="0" applyNumberFormat="1" applyFont="1"/>
    <xf numFmtId="3" fontId="37" fillId="0" borderId="0" xfId="0" applyNumberFormat="1" applyFont="1"/>
    <xf numFmtId="0" fontId="29" fillId="3" borderId="1" xfId="0" applyFont="1" applyFill="1" applyBorder="1" applyAlignment="1">
      <alignment horizontal="center" vertical="center"/>
    </xf>
    <xf numFmtId="0" fontId="11" fillId="0" borderId="0" xfId="0" applyFont="1" applyAlignment="1">
      <alignment horizontal="left"/>
    </xf>
    <xf numFmtId="0" fontId="28" fillId="0" borderId="0" xfId="0" applyFont="1" applyAlignment="1">
      <alignment horizontal="left" vertical="top" wrapText="1"/>
    </xf>
    <xf numFmtId="0" fontId="4" fillId="0" borderId="0" xfId="0" applyFont="1" applyAlignment="1">
      <alignment horizontal="center" vertical="center"/>
    </xf>
    <xf numFmtId="0" fontId="11" fillId="0" borderId="0" xfId="0" applyFont="1" applyAlignment="1">
      <alignment horizontal="left"/>
    </xf>
    <xf numFmtId="0" fontId="28" fillId="0" borderId="0" xfId="0" applyFont="1" applyAlignment="1">
      <alignment horizontal="left" vertical="top" wrapText="1"/>
    </xf>
    <xf numFmtId="0" fontId="67" fillId="0" borderId="0" xfId="0" applyFont="1" applyAlignment="1">
      <alignment horizontal="left"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1" fontId="10" fillId="3" borderId="19" xfId="0" applyNumberFormat="1" applyFont="1" applyFill="1" applyBorder="1" applyAlignment="1">
      <alignment horizontal="center" vertical="center" wrapText="1"/>
    </xf>
    <xf numFmtId="1" fontId="10" fillId="3" borderId="20" xfId="0" applyNumberFormat="1" applyFont="1" applyFill="1" applyBorder="1" applyAlignment="1">
      <alignment horizontal="center" vertical="center" wrapText="1"/>
    </xf>
    <xf numFmtId="0" fontId="25" fillId="0" borderId="0" xfId="0" applyFont="1" applyAlignment="1">
      <alignment horizontal="justify" vertical="top" wrapText="1"/>
    </xf>
    <xf numFmtId="0" fontId="5" fillId="4" borderId="0" xfId="0" applyFont="1" applyFill="1" applyAlignment="1">
      <alignment horizontal="left" vertical="center"/>
    </xf>
    <xf numFmtId="0" fontId="3" fillId="0" borderId="0" xfId="0" applyFont="1" applyAlignment="1">
      <alignment horizontal="justify" vertical="top" wrapText="1"/>
    </xf>
    <xf numFmtId="0" fontId="10" fillId="0" borderId="0" xfId="0" applyFont="1" applyAlignment="1">
      <alignment horizontal="justify" vertical="center" wrapText="1"/>
    </xf>
    <xf numFmtId="0" fontId="3" fillId="0" borderId="0" xfId="0" applyFont="1" applyAlignment="1">
      <alignment horizontal="justify" vertical="center" wrapText="1"/>
    </xf>
    <xf numFmtId="0" fontId="30" fillId="2" borderId="10"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32" fillId="0" borderId="22" xfId="0" applyFont="1" applyFill="1" applyBorder="1"/>
    <xf numFmtId="0" fontId="32" fillId="0" borderId="0" xfId="0" applyFont="1" applyFill="1"/>
    <xf numFmtId="0" fontId="0" fillId="0" borderId="0" xfId="0" applyFill="1"/>
    <xf numFmtId="0" fontId="28" fillId="0" borderId="0" xfId="0" applyFont="1" applyAlignment="1">
      <alignment vertical="top" wrapText="1"/>
    </xf>
    <xf numFmtId="0" fontId="35" fillId="3" borderId="23" xfId="0" applyFont="1" applyFill="1" applyBorder="1" applyAlignment="1">
      <alignment horizontal="left" vertical="center"/>
    </xf>
    <xf numFmtId="0" fontId="64" fillId="2" borderId="1" xfId="0" applyFont="1" applyFill="1" applyBorder="1" applyAlignment="1">
      <alignment horizontal="center" vertical="center" wrapText="1"/>
    </xf>
    <xf numFmtId="0" fontId="69" fillId="2" borderId="1" xfId="0" applyFont="1" applyFill="1" applyBorder="1" applyAlignment="1">
      <alignment horizontal="center" vertical="center" wrapText="1"/>
    </xf>
    <xf numFmtId="0" fontId="32" fillId="0" borderId="0" xfId="0" applyFont="1" applyFill="1" applyBorder="1"/>
    <xf numFmtId="0" fontId="35" fillId="3" borderId="0" xfId="0" applyFont="1" applyFill="1" applyBorder="1" applyAlignment="1">
      <alignment horizontal="left" vertical="center"/>
    </xf>
    <xf numFmtId="0" fontId="28" fillId="0" borderId="0" xfId="0" applyFont="1" applyFill="1" applyAlignment="1">
      <alignment vertical="top" wrapText="1"/>
    </xf>
    <xf numFmtId="0" fontId="69" fillId="0" borderId="0" xfId="0" applyFont="1" applyFill="1" applyBorder="1" applyAlignment="1">
      <alignment horizontal="center" vertical="center" wrapText="1"/>
    </xf>
    <xf numFmtId="0" fontId="29" fillId="0" borderId="0" xfId="0" applyFont="1" applyFill="1" applyBorder="1" applyAlignment="1">
      <alignment horizontal="center" vertical="center"/>
    </xf>
    <xf numFmtId="0" fontId="64" fillId="0" borderId="0" xfId="0" applyFont="1" applyFill="1" applyBorder="1" applyAlignment="1">
      <alignment horizontal="center" vertical="center" wrapText="1"/>
    </xf>
    <xf numFmtId="0" fontId="35" fillId="0" borderId="0" xfId="0" applyFont="1" applyFill="1" applyBorder="1" applyAlignment="1">
      <alignment horizontal="left" vertical="center"/>
    </xf>
    <xf numFmtId="0" fontId="0" fillId="0" borderId="0" xfId="0" applyNumberFormat="1" applyAlignment="1">
      <alignment vertical="center" wrapText="1"/>
    </xf>
    <xf numFmtId="0" fontId="59" fillId="3" borderId="0" xfId="0" applyFont="1" applyFill="1" applyBorder="1" applyAlignment="1">
      <alignment horizontal="center" vertical="center" wrapText="1"/>
    </xf>
    <xf numFmtId="14" fontId="10" fillId="3" borderId="0" xfId="0" applyNumberFormat="1" applyFont="1" applyFill="1" applyBorder="1" applyAlignment="1">
      <alignment horizontal="center" vertical="center" wrapText="1"/>
    </xf>
    <xf numFmtId="1" fontId="10" fillId="3" borderId="0" xfId="0" applyNumberFormat="1" applyFont="1" applyFill="1" applyBorder="1" applyAlignment="1">
      <alignment horizontal="center" vertical="center" wrapText="1"/>
    </xf>
    <xf numFmtId="0" fontId="10" fillId="3" borderId="0" xfId="0" applyFont="1" applyFill="1" applyBorder="1" applyAlignment="1">
      <alignment horizontal="justify" vertical="center" wrapText="1"/>
    </xf>
  </cellXfs>
  <cellStyles count="112">
    <cellStyle name="20% - Énfasis1" xfId="18" builtinId="30" customBuiltin="1"/>
    <cellStyle name="20% - Énfasis2" xfId="21" builtinId="34" customBuiltin="1"/>
    <cellStyle name="20% - Énfasis3" xfId="24" builtinId="38" customBuiltin="1"/>
    <cellStyle name="20% - Énfasis4" xfId="27" builtinId="42" customBuiltin="1"/>
    <cellStyle name="20% - Énfasis5" xfId="30" builtinId="46" customBuiltin="1"/>
    <cellStyle name="20% - Énfasis6" xfId="33" builtinId="50" customBuiltin="1"/>
    <cellStyle name="40% - Énfasis1" xfId="19" builtinId="31" customBuiltin="1"/>
    <cellStyle name="40% - Énfasis2" xfId="22" builtinId="35" customBuiltin="1"/>
    <cellStyle name="40% - Énfasis3" xfId="25" builtinId="39" customBuiltin="1"/>
    <cellStyle name="40% - Énfasis4" xfId="28" builtinId="43" customBuiltin="1"/>
    <cellStyle name="40% - Énfasis5" xfId="31" builtinId="47" customBuiltin="1"/>
    <cellStyle name="40% - Énfasis6" xfId="34" builtinId="51" customBuiltin="1"/>
    <cellStyle name="60% - Énfasis1 2" xfId="51" xr:uid="{50185982-F4A1-45B8-93C4-16142DF91BDB}"/>
    <cellStyle name="60% - Énfasis1 3" xfId="43" xr:uid="{5EFFFF64-2283-4F09-8744-403DC8CAA3DC}"/>
    <cellStyle name="60% - Énfasis1 4" xfId="36" xr:uid="{52F24518-326C-41F0-8B7F-907C09E7543B}"/>
    <cellStyle name="60% - Énfasis2 2" xfId="52" xr:uid="{40D43120-DBA8-449D-AAC3-485E1EA0E350}"/>
    <cellStyle name="60% - Énfasis2 3" xfId="45" xr:uid="{2B048BA8-4576-4FAA-99AA-76E16885E913}"/>
    <cellStyle name="60% - Énfasis2 4" xfId="37" xr:uid="{03FEACE1-0C49-499F-9431-44C2999FC114}"/>
    <cellStyle name="60% - Énfasis3 2" xfId="53" xr:uid="{BF781FD4-4397-48A3-A3B5-4CDB946BD484}"/>
    <cellStyle name="60% - Énfasis3 3" xfId="46" xr:uid="{8424A56C-ECA2-4B9B-86A5-150E4F7EB6E8}"/>
    <cellStyle name="60% - Énfasis3 4" xfId="38" xr:uid="{28E1B51E-079A-4DC2-9569-C2792E762A8B}"/>
    <cellStyle name="60% - Énfasis4 2" xfId="54" xr:uid="{85A4ED08-5109-40C0-820C-192FB4108490}"/>
    <cellStyle name="60% - Énfasis4 3" xfId="47" xr:uid="{60AA2A88-6CD0-4218-B67C-51D00D313F33}"/>
    <cellStyle name="60% - Énfasis4 4" xfId="39" xr:uid="{B5AA7977-4A11-479A-A67D-79630CFB6F7D}"/>
    <cellStyle name="60% - Énfasis5 2" xfId="55" xr:uid="{459851F9-8291-4B06-BB3D-D5B4FC4305D7}"/>
    <cellStyle name="60% - Énfasis5 3" xfId="48" xr:uid="{04F86FFC-E14E-41BE-B755-49D70596A43C}"/>
    <cellStyle name="60% - Énfasis5 4" xfId="40" xr:uid="{6F10A7DB-AD09-40A1-89D8-86C89AC225DC}"/>
    <cellStyle name="60% - Énfasis6 2" xfId="56" xr:uid="{88CB3DF1-A95E-49AD-BCFC-5344D16FE418}"/>
    <cellStyle name="60% - Énfasis6 3" xfId="49" xr:uid="{89197682-D768-4FE7-A2A3-527E31831062}"/>
    <cellStyle name="60% - Énfasis6 4" xfId="41" xr:uid="{C2742FFF-C01A-4075-8AC5-66A043438B03}"/>
    <cellStyle name="Bueno" xfId="6" builtinId="26" customBuiltin="1"/>
    <cellStyle name="Cálculo" xfId="10" builtinId="22" customBuiltin="1"/>
    <cellStyle name="Celda de comprobación" xfId="12" builtinId="23" customBuiltin="1"/>
    <cellStyle name="Celda vinculada" xfId="11" builtinId="24" customBuiltin="1"/>
    <cellStyle name="Encabezado 1" xfId="1" builtinId="16" customBuiltin="1"/>
    <cellStyle name="Encabezado 4" xfId="5" builtinId="19" customBuiltin="1"/>
    <cellStyle name="Énfasis1" xfId="17" builtinId="29" customBuiltin="1"/>
    <cellStyle name="Énfasis2" xfId="20" builtinId="33" customBuiltin="1"/>
    <cellStyle name="Énfasis3" xfId="23" builtinId="37" customBuiltin="1"/>
    <cellStyle name="Énfasis4" xfId="26" builtinId="41" customBuiltin="1"/>
    <cellStyle name="Énfasis5" xfId="29" builtinId="45" customBuiltin="1"/>
    <cellStyle name="Énfasis6" xfId="32" builtinId="49" customBuiltin="1"/>
    <cellStyle name="Entrada" xfId="8" builtinId="20" customBuiltin="1"/>
    <cellStyle name="Hipervínculo 2" xfId="63" xr:uid="{CB6C3F30-9FF7-41E7-82EC-D2560BACC86F}"/>
    <cellStyle name="Hipervínculo 2 2" xfId="79" xr:uid="{7B09886F-1EE1-4DB3-B8AD-7B8F8F9138E6}"/>
    <cellStyle name="Hipervínculo 2 3" xfId="86" xr:uid="{33B50726-82B2-4D0F-A302-12341A872BA5}"/>
    <cellStyle name="Hipervínculo 3" xfId="70" xr:uid="{88965E68-E4BF-4C7E-9639-74C25591879F}"/>
    <cellStyle name="Hipervínculo 3 2" xfId="81" xr:uid="{8FDB3A7B-76B5-4460-B6E5-C68045C2275B}"/>
    <cellStyle name="Hipervínculo 3 3" xfId="87" xr:uid="{7A69EC94-AAE9-4FBF-85CF-30895DAD3A61}"/>
    <cellStyle name="Hyperlink" xfId="60" xr:uid="{EBF46698-1640-46A4-BB3D-629F7AE9DEC9}"/>
    <cellStyle name="Hyperlink 2" xfId="82" xr:uid="{836D5A95-C0BB-422B-93AC-820C123E7AC8}"/>
    <cellStyle name="Hyperlink 3" xfId="92" xr:uid="{E963D9B5-A7A3-44CC-99FC-67EBF9CD81F9}"/>
    <cellStyle name="Hyperlink 4" xfId="80" xr:uid="{54760E91-69D8-42A4-BD06-E118343B0912}"/>
    <cellStyle name="Incorrecto" xfId="7" builtinId="27" customBuiltin="1"/>
    <cellStyle name="Millares 2" xfId="109" xr:uid="{A107409B-CE8B-4585-8A97-FD2314E41A07}"/>
    <cellStyle name="Millares 2 2" xfId="111" xr:uid="{163FD971-3CF0-4EB4-80F4-1C3F7D114894}"/>
    <cellStyle name="Neutral 2" xfId="50" xr:uid="{CB217933-79EB-49F2-AF56-405DA47BEB8F}"/>
    <cellStyle name="Neutral 3" xfId="42" xr:uid="{E86CB797-E031-4F3E-AE1B-EDF73F42B14D}"/>
    <cellStyle name="Neutral 4" xfId="35" xr:uid="{421A9914-9FC7-41C7-8CF3-1F657E58E34B}"/>
    <cellStyle name="Normal" xfId="0" builtinId="0"/>
    <cellStyle name="Normal 10" xfId="84" xr:uid="{9947628F-1269-4147-AD01-30F5CA1D1954}"/>
    <cellStyle name="Normal 10 2" xfId="101" xr:uid="{786A2C28-A7AD-44D8-AC04-3BE4F7C15907}"/>
    <cellStyle name="Normal 11" xfId="90" xr:uid="{54298D11-E1F1-41E1-B09B-6C8EC4502FD6}"/>
    <cellStyle name="Normal 11 2" xfId="102" xr:uid="{05C42762-5DDC-44AB-B29A-E3A9A1708DAA}"/>
    <cellStyle name="Normal 12" xfId="91" xr:uid="{BD83A7FE-74EE-41C6-8CF6-7E8203A17EC3}"/>
    <cellStyle name="Normal 13" xfId="93" xr:uid="{0C479028-D303-4885-8BBB-C381ECD12ABF}"/>
    <cellStyle name="Normal 13 2" xfId="103" xr:uid="{D0E3B5AE-D854-4634-AC23-38BB1109FBA8}"/>
    <cellStyle name="Normal 14" xfId="95" xr:uid="{02BBA80E-1729-4CD7-914C-A20300E823B3}"/>
    <cellStyle name="Normal 14 2" xfId="104" xr:uid="{F42A1E93-EEA0-4B51-9AE6-A33169570B63}"/>
    <cellStyle name="Normal 15" xfId="97" xr:uid="{4116166C-6CDF-4C5B-B8E5-5CB052C5FB45}"/>
    <cellStyle name="Normal 15 2" xfId="105" xr:uid="{1A50C329-5E9E-4908-944D-4176BC442C0A}"/>
    <cellStyle name="Normal 16" xfId="98" xr:uid="{081D6B89-6C6B-489E-BEF4-F26945301145}"/>
    <cellStyle name="Normal 16 2" xfId="106" xr:uid="{83AFC7F0-FCCC-4812-9288-FBDC7868369A}"/>
    <cellStyle name="Normal 17" xfId="108" xr:uid="{770403C4-CC11-4E74-A327-7664A3636FFB}"/>
    <cellStyle name="Normal 2" xfId="61" xr:uid="{BAF981F7-4F54-426B-BBDE-BD7AA54E46D5}"/>
    <cellStyle name="Normal 2 2" xfId="67" xr:uid="{EF647EA8-5B5D-4BEC-A750-73C08DA8BD50}"/>
    <cellStyle name="Normal 2 2 2" xfId="88" xr:uid="{AF107A0F-B806-483B-8506-10996AB0EF6C}"/>
    <cellStyle name="Normal 2 3" xfId="59" xr:uid="{3A05235E-9A6D-4DCB-A62A-481EB8CF5D45}"/>
    <cellStyle name="Normal 2 3 2" xfId="96" xr:uid="{4011A328-10B4-4FBB-86E3-422497BE1157}"/>
    <cellStyle name="Normal 2 3 3" xfId="94" xr:uid="{43B8992C-C3A9-41FB-99E1-1575F4F6E1FA}"/>
    <cellStyle name="Normal 2 4" xfId="107" xr:uid="{C042D381-006F-4FFD-A836-11AE003B4323}"/>
    <cellStyle name="Normal 2 5" xfId="110" xr:uid="{C468A8FD-7CD4-4C38-8749-BDB5B8ED4BF6}"/>
    <cellStyle name="Normal 3" xfId="57" xr:uid="{6AA2BA54-70A7-4F17-B4AC-0D325511FE86}"/>
    <cellStyle name="Normal 3 2" xfId="62" xr:uid="{343B1E5A-22D9-4354-AE98-2515FD04C032}"/>
    <cellStyle name="Normal 3 2 2" xfId="65" xr:uid="{B437C6BB-9F91-4E66-8ADB-39AFEFCE7597}"/>
    <cellStyle name="Normal 3 2 2 2" xfId="89" xr:uid="{6AFDF6B0-8C97-4D44-90DE-75B5E1098424}"/>
    <cellStyle name="Normal 4" xfId="64" xr:uid="{6E7D2254-31F8-4E8A-A959-6F0D3B5EBAD4}"/>
    <cellStyle name="Normal 4 2" xfId="71" xr:uid="{FF152D07-1B96-4BB5-8C87-ACD8E5E0C257}"/>
    <cellStyle name="Normal 4 2 2" xfId="77" xr:uid="{B5363512-3A3B-4DF5-8ABB-1B873C3FA629}"/>
    <cellStyle name="Normal 4 3" xfId="85" xr:uid="{60C14BC5-0E8F-47A9-8E31-355B899C2ACE}"/>
    <cellStyle name="Normal 5" xfId="58" xr:uid="{EC34CD45-E346-4E15-967F-48D26E5C22AF}"/>
    <cellStyle name="Normal 5 2" xfId="73" xr:uid="{7D9F5778-1FFF-48CB-823B-FC71A41C9F7E}"/>
    <cellStyle name="Normal 5 3" xfId="69" xr:uid="{45BA1BDA-38CD-42CA-A2C9-93BBA844958C}"/>
    <cellStyle name="Normal 5 4" xfId="44" xr:uid="{5EFE3BA7-6B73-4FC3-9C9B-F80F80375D8E}"/>
    <cellStyle name="Normal 6" xfId="68" xr:uid="{52197E63-B56E-4A55-81FE-E3A43FEBF62A}"/>
    <cellStyle name="Normal 6 2" xfId="74" xr:uid="{6099E5CF-21CB-44EC-B7DC-1559CD00B575}"/>
    <cellStyle name="Normal 6 3" xfId="78" xr:uid="{2BEEB8DE-6609-42DB-A7B8-06E87A8E872C}"/>
    <cellStyle name="Normal 6 3 2" xfId="99" xr:uid="{154E8146-7952-4508-B5D1-0FED152D204A}"/>
    <cellStyle name="Normal 7" xfId="72" xr:uid="{C72FF0E1-61CB-4F22-A4D7-6B0E724724DF}"/>
    <cellStyle name="Normal 7 2" xfId="76" xr:uid="{9C6E77A8-1A67-4054-B3DD-B5F5DF92BBCE}"/>
    <cellStyle name="Normal 8" xfId="75" xr:uid="{1A00C890-C94D-4BA4-B5C9-268F2EF3C8AF}"/>
    <cellStyle name="Normal 9" xfId="83" xr:uid="{A00D45E5-29B8-4A85-97A2-AA4F17333685}"/>
    <cellStyle name="Normal 9 2" xfId="100" xr:uid="{4FBECE7C-1834-41BA-B243-819CA96EF072}"/>
    <cellStyle name="Notas" xfId="14" builtinId="10" customBuiltin="1"/>
    <cellStyle name="Porcentaje 2" xfId="66" xr:uid="{38EB9F31-0E5D-4FAF-AF54-B13D16C70609}"/>
    <cellStyle name="Salida" xfId="9" builtinId="21" customBuiltin="1"/>
    <cellStyle name="Texto de advertencia" xfId="13" builtinId="11" customBuiltin="1"/>
    <cellStyle name="Texto explicativo" xfId="15" builtinId="53" customBuiltin="1"/>
    <cellStyle name="Título" xfId="2" builtinId="15" customBuiltin="1"/>
    <cellStyle name="Título 2" xfId="3" builtinId="17" customBuiltin="1"/>
    <cellStyle name="Título 3" xfId="4" builtinId="18" customBuiltin="1"/>
    <cellStyle name="Total" xfId="16" builtinId="25" customBuiltin="1"/>
  </cellStyles>
  <dxfs count="427">
    <dxf>
      <fill>
        <patternFill>
          <bgColor rgb="FFFF0000"/>
        </patternFill>
      </fill>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vertical="center"/>
    </dxf>
    <dxf>
      <alignment vertical="center"/>
    </dxf>
    <dxf>
      <alignment vertical="center"/>
    </dxf>
    <dxf>
      <alignment vertical="center"/>
    </dxf>
    <dxf>
      <alignment vertic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alignment wrapText="1" indent="0"/>
    </dxf>
    <dxf>
      <alignment wrapText="1"/>
    </dxf>
    <dxf>
      <alignment wrapText="1"/>
    </dxf>
    <dxf>
      <alignment horizontal="general"/>
    </dxf>
    <dxf>
      <alignment horizontal="general"/>
    </dxf>
    <dxf>
      <alignment horizontal="general"/>
    </dxf>
    <dxf>
      <alignment horizontal="general"/>
    </dxf>
    <dxf>
      <alignment vertical="center"/>
    </dxf>
    <dxf>
      <alignment vertical="center"/>
    </dxf>
    <dxf>
      <alignment vertical="center"/>
    </dxf>
    <dxf>
      <alignment vertical="center"/>
    </dxf>
    <dxf>
      <numFmt numFmtId="19" formatCode="d/mm/yyyy"/>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numFmt numFmtId="19" formatCode="d/mm/yyyy"/>
    </dxf>
    <dxf>
      <numFmt numFmtId="19" formatCode="d/mm/yyyy"/>
    </dxf>
    <dxf>
      <alignment wrapText="1"/>
    </dxf>
    <dxf>
      <alignment wrapText="1"/>
    </dxf>
    <dxf>
      <alignment wrapText="1"/>
    </dxf>
    <dxf>
      <alignment wrapText="1"/>
    </dxf>
    <dxf>
      <alignment wrapText="1"/>
    </dxf>
    <dxf>
      <alignment wrapText="1"/>
    </dxf>
    <dxf>
      <alignment wrapText="1"/>
    </dxf>
    <dxf>
      <numFmt numFmtId="19" formatCode="d/mm/yyyy"/>
    </dxf>
    <dxf>
      <numFmt numFmtId="19" formatCode="d/mm/yyyy"/>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numFmt numFmtId="19" formatCode="d/mm/yyyy"/>
    </dxf>
    <dxf>
      <numFmt numFmtId="19" formatCode="d/mm/yyyy"/>
    </dxf>
    <dxf>
      <numFmt numFmtId="19" formatCode="d/mm/yyyy"/>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ont>
        <b val="0"/>
      </font>
    </dxf>
    <dxf>
      <font>
        <b val="0"/>
      </font>
    </dxf>
    <dxf>
      <font>
        <b val="0"/>
      </font>
    </dxf>
    <dxf>
      <font>
        <b val="0"/>
      </font>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vertical="center"/>
    </dxf>
    <dxf>
      <alignment vertical="center"/>
    </dxf>
    <dxf>
      <alignment vertical="center"/>
    </dxf>
    <dxf>
      <alignment vertical="center"/>
    </dxf>
    <dxf>
      <alignment vertic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ont>
        <b val="0"/>
      </font>
    </dxf>
    <dxf>
      <font>
        <b val="0"/>
      </font>
    </dxf>
    <dxf>
      <font>
        <b val="0"/>
      </font>
    </dxf>
    <dxf>
      <font>
        <b val="0"/>
      </font>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vertical="center"/>
    </dxf>
    <dxf>
      <alignment vertical="center"/>
    </dxf>
    <dxf>
      <alignment vertical="center"/>
    </dxf>
    <dxf>
      <alignment vertical="center"/>
    </dxf>
    <dxf>
      <alignment vertic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alignment wrapText="1" indent="0"/>
    </dxf>
    <dxf>
      <alignment wrapText="1"/>
    </dxf>
    <dxf>
      <alignment wrapText="1"/>
    </dxf>
    <dxf>
      <alignment horizontal="general"/>
    </dxf>
    <dxf>
      <alignment horizontal="general"/>
    </dxf>
    <dxf>
      <alignment horizontal="general"/>
    </dxf>
    <dxf>
      <alignment horizontal="general"/>
    </dxf>
    <dxf>
      <alignment vertical="center"/>
    </dxf>
    <dxf>
      <alignment vertical="center"/>
    </dxf>
    <dxf>
      <alignment vertical="center"/>
    </dxf>
    <dxf>
      <alignment vertical="center"/>
    </dxf>
    <dxf>
      <numFmt numFmtId="19" formatCode="d/mm/yyyy"/>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numFmt numFmtId="19" formatCode="d/mm/yyyy"/>
    </dxf>
    <dxf>
      <numFmt numFmtId="19" formatCode="d/mm/yyyy"/>
    </dxf>
    <dxf>
      <alignment wrapText="1"/>
    </dxf>
    <dxf>
      <alignment wrapText="1"/>
    </dxf>
    <dxf>
      <alignment wrapText="1"/>
    </dxf>
    <dxf>
      <alignment wrapText="1"/>
    </dxf>
    <dxf>
      <alignment wrapText="1"/>
    </dxf>
    <dxf>
      <alignment wrapText="1"/>
    </dxf>
    <dxf>
      <alignment wrapText="1"/>
    </dxf>
    <dxf>
      <numFmt numFmtId="19" formatCode="d/mm/yyyy"/>
    </dxf>
    <dxf>
      <numFmt numFmtId="19" formatCode="d/mm/yyyy"/>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numFmt numFmtId="19" formatCode="d/mm/yyyy"/>
    </dxf>
    <dxf>
      <numFmt numFmtId="19" formatCode="d/mm/yyyy"/>
    </dxf>
    <dxf>
      <numFmt numFmtId="19" formatCode="d/mm/yyyy"/>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vertical="center"/>
    </dxf>
    <dxf>
      <alignment vertical="center"/>
    </dxf>
    <dxf>
      <alignment vertical="center"/>
    </dxf>
    <dxf>
      <alignment vertical="center"/>
    </dxf>
    <dxf>
      <alignment vertic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alignment wrapText="1" indent="0"/>
    </dxf>
    <dxf>
      <alignment wrapText="1"/>
    </dxf>
    <dxf>
      <alignment wrapText="1"/>
    </dxf>
    <dxf>
      <alignment horizontal="general"/>
    </dxf>
    <dxf>
      <alignment horizontal="general"/>
    </dxf>
    <dxf>
      <alignment horizontal="general"/>
    </dxf>
    <dxf>
      <alignment horizontal="general"/>
    </dxf>
    <dxf>
      <alignment vertical="center"/>
    </dxf>
    <dxf>
      <alignment vertical="center"/>
    </dxf>
    <dxf>
      <alignment vertical="center"/>
    </dxf>
    <dxf>
      <alignment vertical="center"/>
    </dxf>
    <dxf>
      <numFmt numFmtId="19" formatCode="d/mm/yyyy"/>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numFmt numFmtId="19" formatCode="d/mm/yyyy"/>
    </dxf>
    <dxf>
      <numFmt numFmtId="19" formatCode="d/mm/yyyy"/>
    </dxf>
    <dxf>
      <alignment wrapText="1"/>
    </dxf>
    <dxf>
      <alignment wrapText="1"/>
    </dxf>
    <dxf>
      <alignment wrapText="1"/>
    </dxf>
    <dxf>
      <alignment wrapText="1"/>
    </dxf>
    <dxf>
      <alignment wrapText="1"/>
    </dxf>
    <dxf>
      <alignment wrapText="1"/>
    </dxf>
    <dxf>
      <alignment wrapText="1"/>
    </dxf>
    <dxf>
      <numFmt numFmtId="19" formatCode="d/mm/yyyy"/>
    </dxf>
    <dxf>
      <numFmt numFmtId="19" formatCode="d/mm/yyyy"/>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numFmt numFmtId="19" formatCode="d/mm/yyyy"/>
    </dxf>
    <dxf>
      <numFmt numFmtId="19" formatCode="d/mm/yyyy"/>
    </dxf>
    <dxf>
      <numFmt numFmtId="19" formatCode="d/mm/yyyy"/>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ont>
        <b val="0"/>
      </font>
    </dxf>
    <dxf>
      <font>
        <b val="0"/>
      </font>
    </dxf>
    <dxf>
      <font>
        <b val="0"/>
      </font>
    </dxf>
    <dxf>
      <font>
        <b val="0"/>
      </font>
    </dxf>
    <dxf>
      <numFmt numFmtId="19" formatCode="d/mm/yyyy"/>
    </dxf>
    <dxf>
      <numFmt numFmtId="27" formatCode="d/mm/yyyy\ h:mm"/>
    </dxf>
    <dxf>
      <numFmt numFmtId="19" formatCode="d/mm/yyyy"/>
    </dxf>
    <dxf>
      <numFmt numFmtId="19" formatCode="d/mm/yyyy"/>
    </dxf>
    <dxf>
      <numFmt numFmtId="27" formatCode="d/mm/yyyy\ h:mm"/>
    </dxf>
    <dxf>
      <numFmt numFmtId="19" formatCode="d/mm/yyyy"/>
    </dxf>
    <dxf>
      <numFmt numFmtId="19" formatCode="d/mm/yyyy"/>
    </dxf>
    <dxf>
      <numFmt numFmtId="19" formatCode="d/mm/yyyy"/>
    </dxf>
    <dxf>
      <numFmt numFmtId="19" formatCode="d/mm/yyyy"/>
    </dxf>
    <dxf>
      <numFmt numFmtId="19" formatCode="d/mm/yyyy"/>
    </dxf>
    <dxf>
      <numFmt numFmtId="19" formatCode="d/mm/yyyy"/>
    </dxf>
    <dxf>
      <numFmt numFmtId="27" formatCode="d/mm/yyyy\ h:mm"/>
    </dxf>
    <dxf>
      <numFmt numFmtId="27" formatCode="d/mm/yyyy\ h:mm"/>
      <fill>
        <patternFill patternType="solid">
          <fgColor indexed="64"/>
          <bgColor rgb="FFFFFF00"/>
        </patternFill>
      </fill>
    </dxf>
    <dxf>
      <numFmt numFmtId="19" formatCode="d/mm/yyyy"/>
    </dxf>
    <dxf>
      <numFmt numFmtId="19" formatCode="d/mm/yyyy"/>
    </dxf>
    <dxf>
      <numFmt numFmtId="19" formatCode="d/mm/yyyy"/>
    </dxf>
    <dxf>
      <numFmt numFmtId="27" formatCode="d/mm/yyyy\ h:mm"/>
    </dxf>
    <dxf>
      <numFmt numFmtId="19" formatCode="d/mm/yyyy"/>
    </dxf>
    <dxf>
      <numFmt numFmtId="19" formatCode="d/mm/yyyy"/>
    </dxf>
    <dxf>
      <numFmt numFmtId="19" formatCode="d/mm/yyyy"/>
    </dxf>
    <dxf>
      <numFmt numFmtId="19" formatCode="d/mm/yyyy"/>
    </dxf>
    <dxf>
      <numFmt numFmtId="19" formatCode="d/mm/yyyy"/>
    </dxf>
    <dxf>
      <numFmt numFmtId="19" formatCode="d/mm/yyyy"/>
    </dxf>
    <dxf>
      <numFmt numFmtId="19" formatCode="d/mm/yyyy"/>
    </dxf>
    <dxf>
      <numFmt numFmtId="19" formatCode="d/mm/yyyy"/>
    </dxf>
    <dxf>
      <numFmt numFmtId="27" formatCode="d/mm/yyyy\ h:mm"/>
    </dxf>
    <dxf>
      <numFmt numFmtId="19" formatCode="d/mm/yyyy"/>
    </dxf>
    <dxf>
      <numFmt numFmtId="19" formatCode="d/mm/yyyy"/>
    </dxf>
    <dxf>
      <numFmt numFmtId="19" formatCode="d/mm/yyyy"/>
    </dxf>
    <dxf>
      <numFmt numFmtId="3" formatCode="#,##0"/>
    </dxf>
    <dxf>
      <numFmt numFmtId="3" formatCode="#,##0"/>
    </dxf>
    <dxf>
      <numFmt numFmtId="3" formatCode="#,##0"/>
    </dxf>
    <dxf>
      <numFmt numFmtId="3" formatCode="#,##0"/>
    </dxf>
    <dxf>
      <numFmt numFmtId="0" formatCode="General"/>
    </dxf>
    <dxf>
      <font>
        <b/>
        <i val="0"/>
        <strike val="0"/>
        <condense val="0"/>
        <extend val="0"/>
        <outline val="0"/>
        <shadow val="0"/>
        <u val="none"/>
        <vertAlign val="baseline"/>
        <sz val="11"/>
        <color theme="1"/>
        <name val="Calibri"/>
        <family val="2"/>
        <scheme val="minor"/>
      </font>
    </dxf>
    <dxf>
      <fill>
        <patternFill patternType="solid">
          <fgColor rgb="FFDBE5F1"/>
          <bgColor rgb="FFDBE5F1"/>
        </patternFill>
      </fill>
    </dxf>
    <dxf>
      <fill>
        <patternFill patternType="solid">
          <fgColor rgb="FFB8CCE4"/>
          <bgColor rgb="FFB8CCE4"/>
        </patternFill>
      </fill>
    </dxf>
    <dxf>
      <fill>
        <patternFill patternType="solid">
          <fgColor rgb="FF4F81BD"/>
          <bgColor rgb="FF4F81BD"/>
        </patternFill>
      </fill>
    </dxf>
  </dxfs>
  <tableStyles count="5" defaultTableStyle="TableStyleMedium2" defaultPivotStyle="PivotStyleLight16">
    <tableStyle name="Estilo de tabla 1" pivot="0" count="0" xr9:uid="{4BAC2C1B-34D2-482C-A7FF-EC5E54621A96}"/>
    <tableStyle name="Estilo de tabla 2" pivot="0" count="0" xr9:uid="{C74670D5-33C7-400E-A3E8-646B0AD1BDCA}"/>
    <tableStyle name="Estilo de tabla dinámica 1" table="0" count="0" xr9:uid="{3744D6B3-2E3F-4932-8BE0-192D4A76237B}"/>
    <tableStyle name="DATOS-MATRIZ-style" pivot="0" count="3" xr9:uid="{E18B6B02-84B9-42AD-8A44-3457D632D57E}">
      <tableStyleElement type="headerRow" dxfId="426"/>
      <tableStyleElement type="firstRowStripe" dxfId="425"/>
      <tableStyleElement type="secondRowStripe" dxfId="424"/>
    </tableStyle>
    <tableStyle name="Invisible" pivot="0" table="0" count="0" xr9:uid="{CA5AEB5A-A3EF-472C-BED8-90D116C9956D}"/>
  </tableStyles>
  <colors>
    <mruColors>
      <color rgb="FFEA0A2A"/>
      <color rgb="FFF7B81C"/>
      <color rgb="FFD6171D"/>
      <color rgb="FFE46C0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pivotCacheDefinition" Target="pivotCache/pivotCacheDefinition2.xml"/><Relationship Id="rId10" Type="http://schemas.openxmlformats.org/officeDocument/2006/relationships/externalLink" Target="externalLinks/externalLink2.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pivotCacheDefinition" Target="pivotCache/pivotCacheDefinition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s-ES"/>
              <a:t>Reporte de solicitudes de acceso a la información </a:t>
            </a:r>
            <a:endParaRPr lang="es-419"/>
          </a:p>
        </c:rich>
      </c:tx>
      <c:layout>
        <c:manualLayout>
          <c:xMode val="edge"/>
          <c:yMode val="edge"/>
          <c:x val="0.12378678357556483"/>
          <c:y val="5.662143045350199E-3"/>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419"/>
        </a:p>
      </c:txPr>
    </c:title>
    <c:autoTitleDeleted val="0"/>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Pt>
            <c:idx val="0"/>
            <c:invertIfNegative val="0"/>
            <c:bubble3D val="0"/>
            <c:spPr>
              <a:solidFill>
                <a:srgbClr val="FF0000"/>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2-A5A1-42C7-AF38-13D365832512}"/>
              </c:ext>
            </c:extLst>
          </c:dPt>
          <c:dPt>
            <c:idx val="1"/>
            <c:invertIfNegative val="0"/>
            <c:bubble3D val="0"/>
            <c:spPr>
              <a:solidFill>
                <a:srgbClr val="FF0000"/>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A5A1-42C7-AF38-13D365832512}"/>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lt1">
                        <a:lumMod val="8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Comentario!$C$32:$G$32</c:f>
              <c:strCache>
                <c:ptCount val="5"/>
                <c:pt idx="1">
                  <c:v>Por aclarar - por solicitud aclaracion</c:v>
                </c:pt>
                <c:pt idx="2">
                  <c:v>Solucionado - Por asignacion</c:v>
                </c:pt>
                <c:pt idx="3">
                  <c:v>Solucionado - Por respuesta definitiva</c:v>
                </c:pt>
                <c:pt idx="4">
                  <c:v>Solucionado por asignar - Trasladar</c:v>
                </c:pt>
              </c:strCache>
            </c:strRef>
          </c:cat>
          <c:val>
            <c:numRef>
              <c:f>Comentario!$C$33:$G$33</c:f>
              <c:numCache>
                <c:formatCode>General</c:formatCode>
                <c:ptCount val="5"/>
                <c:pt idx="0">
                  <c:v>10</c:v>
                </c:pt>
                <c:pt idx="1">
                  <c:v>1</c:v>
                </c:pt>
                <c:pt idx="2">
                  <c:v>3</c:v>
                </c:pt>
                <c:pt idx="3">
                  <c:v>3</c:v>
                </c:pt>
                <c:pt idx="4">
                  <c:v>1</c:v>
                </c:pt>
              </c:numCache>
            </c:numRef>
          </c:val>
          <c:extLst>
            <c:ext xmlns:c16="http://schemas.microsoft.com/office/drawing/2014/chart" uri="{C3380CC4-5D6E-409C-BE32-E72D297353CC}">
              <c16:uniqueId val="{00000000-A5A1-42C7-AF38-13D365832512}"/>
            </c:ext>
          </c:extLst>
        </c:ser>
        <c:dLbls>
          <c:dLblPos val="outEnd"/>
          <c:showLegendKey val="0"/>
          <c:showVal val="1"/>
          <c:showCatName val="0"/>
          <c:showSerName val="0"/>
          <c:showPercent val="0"/>
          <c:showBubbleSize val="0"/>
        </c:dLbls>
        <c:gapWidth val="100"/>
        <c:overlap val="-24"/>
        <c:axId val="474671912"/>
        <c:axId val="474670928"/>
      </c:barChart>
      <c:catAx>
        <c:axId val="474671912"/>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74670928"/>
        <c:crosses val="autoZero"/>
        <c:auto val="1"/>
        <c:lblAlgn val="ctr"/>
        <c:lblOffset val="100"/>
        <c:noMultiLvlLbl val="0"/>
      </c:catAx>
      <c:valAx>
        <c:axId val="474670928"/>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74671912"/>
        <c:crosses val="autoZero"/>
        <c:crossBetween val="between"/>
      </c:val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hyperlink" Target="#Comentario!A1"/><Relationship Id="rId2" Type="http://schemas.openxmlformats.org/officeDocument/2006/relationships/image" Target="../media/image2.png"/><Relationship Id="rId1" Type="http://schemas.openxmlformats.org/officeDocument/2006/relationships/image" Target="../media/image1.jpg"/><Relationship Id="rId5" Type="http://schemas.openxmlformats.org/officeDocument/2006/relationships/hyperlink" Target="#An&#225;lisis!A1"/><Relationship Id="rId4" Type="http://schemas.openxmlformats.org/officeDocument/2006/relationships/hyperlink" Target="#'base Solicitudes de Informaci&#243;n'!A1"/></Relationships>
</file>

<file path=xl/drawings/_rels/drawing2.xml.rels><?xml version="1.0" encoding="UTF-8" standalone="yes"?>
<Relationships xmlns="http://schemas.openxmlformats.org/package/2006/relationships"><Relationship Id="rId2" Type="http://schemas.openxmlformats.org/officeDocument/2006/relationships/hyperlink" Target="#Portada!A1"/><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Portada!A1"/><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ortada!A1"/></Relationships>
</file>

<file path=xl/drawings/drawing1.xml><?xml version="1.0" encoding="utf-8"?>
<xdr:wsDr xmlns:xdr="http://schemas.openxmlformats.org/drawingml/2006/spreadsheetDrawing" xmlns:a="http://schemas.openxmlformats.org/drawingml/2006/main">
  <xdr:twoCellAnchor editAs="oneCell">
    <xdr:from>
      <xdr:col>2</xdr:col>
      <xdr:colOff>41909</xdr:colOff>
      <xdr:row>1</xdr:row>
      <xdr:rowOff>68580</xdr:rowOff>
    </xdr:from>
    <xdr:to>
      <xdr:col>17</xdr:col>
      <xdr:colOff>28574</xdr:colOff>
      <xdr:row>37</xdr:row>
      <xdr:rowOff>156020</xdr:rowOff>
    </xdr:to>
    <xdr:pic>
      <xdr:nvPicPr>
        <xdr:cNvPr id="5" name="Imagen 4">
          <a:extLst>
            <a:ext uri="{FF2B5EF4-FFF2-40B4-BE49-F238E27FC236}">
              <a16:creationId xmlns:a16="http://schemas.microsoft.com/office/drawing/2014/main" id="{C90B388C-2010-4619-8F8F-4238EA739A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5609" y="259080"/>
          <a:ext cx="11416665" cy="6945440"/>
        </a:xfrm>
        <a:prstGeom prst="rect">
          <a:avLst/>
        </a:prstGeom>
      </xdr:spPr>
    </xdr:pic>
    <xdr:clientData/>
  </xdr:twoCellAnchor>
  <xdr:twoCellAnchor editAs="oneCell">
    <xdr:from>
      <xdr:col>1</xdr:col>
      <xdr:colOff>167640</xdr:colOff>
      <xdr:row>1</xdr:row>
      <xdr:rowOff>41911</xdr:rowOff>
    </xdr:from>
    <xdr:to>
      <xdr:col>17</xdr:col>
      <xdr:colOff>10160</xdr:colOff>
      <xdr:row>9</xdr:row>
      <xdr:rowOff>140219</xdr:rowOff>
    </xdr:to>
    <xdr:pic>
      <xdr:nvPicPr>
        <xdr:cNvPr id="2" name="Imagen 1">
          <a:extLst>
            <a:ext uri="{FF2B5EF4-FFF2-40B4-BE49-F238E27FC236}">
              <a16:creationId xmlns:a16="http://schemas.microsoft.com/office/drawing/2014/main" id="{C75A46CD-05D2-48B8-9052-8BAF460730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1320" y="224791"/>
          <a:ext cx="11750040" cy="156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342900</xdr:colOff>
      <xdr:row>12</xdr:row>
      <xdr:rowOff>142730</xdr:rowOff>
    </xdr:from>
    <xdr:ext cx="7708900" cy="530658"/>
    <xdr:sp macro="" textlink="">
      <xdr:nvSpPr>
        <xdr:cNvPr id="3" name="113 Rectángulo">
          <a:extLst>
            <a:ext uri="{FF2B5EF4-FFF2-40B4-BE49-F238E27FC236}">
              <a16:creationId xmlns:a16="http://schemas.microsoft.com/office/drawing/2014/main" id="{6B75D193-FDBD-4D74-96CD-DBFD63385FD4}"/>
            </a:ext>
          </a:extLst>
        </xdr:cNvPr>
        <xdr:cNvSpPr/>
      </xdr:nvSpPr>
      <xdr:spPr>
        <a:xfrm>
          <a:off x="736600" y="2428730"/>
          <a:ext cx="7708900" cy="530658"/>
        </a:xfrm>
        <a:prstGeom prst="rect">
          <a:avLst/>
        </a:prstGeom>
        <a:noFill/>
      </xdr:spPr>
      <xdr:txBody>
        <a:bodyPr wrap="square" lIns="91440" tIns="45720" rIns="91440" bIns="45720" anchor="ctr" anchorCtr="0">
          <a:spAutoFit/>
        </a:bodyPr>
        <a:lstStyle/>
        <a:p>
          <a:pPr algn="l"/>
          <a:r>
            <a:rPr lang="es-ES" sz="2800" b="1" kern="1200">
              <a:solidFill>
                <a:schemeClr val="bg1"/>
              </a:solidFill>
              <a:latin typeface="Museo Sans Condensed 500" panose="02000000000000000000" pitchFamily="2" charset="77"/>
              <a:ea typeface="+mj-ea"/>
              <a:cs typeface="+mj-cs"/>
            </a:rPr>
            <a:t>Reporte de solicitudes de acceso a la información :</a:t>
          </a:r>
        </a:p>
      </xdr:txBody>
    </xdr:sp>
    <xdr:clientData/>
  </xdr:oneCellAnchor>
  <xdr:twoCellAnchor>
    <xdr:from>
      <xdr:col>2</xdr:col>
      <xdr:colOff>7620</xdr:colOff>
      <xdr:row>9</xdr:row>
      <xdr:rowOff>152400</xdr:rowOff>
    </xdr:from>
    <xdr:to>
      <xdr:col>16</xdr:col>
      <xdr:colOff>781812</xdr:colOff>
      <xdr:row>9</xdr:row>
      <xdr:rowOff>152400</xdr:rowOff>
    </xdr:to>
    <xdr:cxnSp macro="">
      <xdr:nvCxnSpPr>
        <xdr:cNvPr id="7" name="Conector recto 6">
          <a:extLst>
            <a:ext uri="{FF2B5EF4-FFF2-40B4-BE49-F238E27FC236}">
              <a16:creationId xmlns:a16="http://schemas.microsoft.com/office/drawing/2014/main" id="{7DB4E30B-DFC6-4B0D-B041-1EB590FA7BA9}"/>
            </a:ext>
          </a:extLst>
        </xdr:cNvPr>
        <xdr:cNvCxnSpPr/>
      </xdr:nvCxnSpPr>
      <xdr:spPr>
        <a:xfrm>
          <a:off x="800100" y="1798320"/>
          <a:ext cx="11868912" cy="0"/>
        </a:xfrm>
        <a:prstGeom prst="line">
          <a:avLst/>
        </a:prstGeom>
        <a:ln>
          <a:solidFill>
            <a:srgbClr val="F7B81C"/>
          </a:solidFill>
        </a:ln>
      </xdr:spPr>
      <xdr:style>
        <a:lnRef idx="3">
          <a:schemeClr val="accent2"/>
        </a:lnRef>
        <a:fillRef idx="0">
          <a:schemeClr val="accent2"/>
        </a:fillRef>
        <a:effectRef idx="2">
          <a:schemeClr val="accent2"/>
        </a:effectRef>
        <a:fontRef idx="minor">
          <a:schemeClr val="tx1"/>
        </a:fontRef>
      </xdr:style>
    </xdr:cxnSp>
    <xdr:clientData/>
  </xdr:twoCellAnchor>
  <xdr:oneCellAnchor>
    <xdr:from>
      <xdr:col>12</xdr:col>
      <xdr:colOff>469900</xdr:colOff>
      <xdr:row>12</xdr:row>
      <xdr:rowOff>81691</xdr:rowOff>
    </xdr:from>
    <xdr:ext cx="3365500" cy="655885"/>
    <xdr:sp macro="" textlink="$P$1">
      <xdr:nvSpPr>
        <xdr:cNvPr id="10" name="113 Rectángulo">
          <a:extLst>
            <a:ext uri="{FF2B5EF4-FFF2-40B4-BE49-F238E27FC236}">
              <a16:creationId xmlns:a16="http://schemas.microsoft.com/office/drawing/2014/main" id="{6CE6A13A-F7A8-4E16-A3CC-D2371B026290}"/>
            </a:ext>
          </a:extLst>
        </xdr:cNvPr>
        <xdr:cNvSpPr/>
      </xdr:nvSpPr>
      <xdr:spPr>
        <a:xfrm>
          <a:off x="8483600" y="2367691"/>
          <a:ext cx="3365500" cy="655885"/>
        </a:xfrm>
        <a:prstGeom prst="rect">
          <a:avLst/>
        </a:prstGeom>
        <a:noFill/>
      </xdr:spPr>
      <xdr:txBody>
        <a:bodyPr wrap="square" lIns="91440" tIns="45720" rIns="91440" bIns="45720" anchor="ctr" anchorCtr="0">
          <a:spAutoFit/>
        </a:bodyPr>
        <a:lstStyle/>
        <a:p>
          <a:pPr marL="0" indent="0" algn="ctr"/>
          <a:fld id="{4E9F985B-E352-49EE-AAA0-32A0752C0A2C}" type="TxLink">
            <a:rPr lang="en-US" sz="3600" b="1" kern="1200">
              <a:solidFill>
                <a:srgbClr val="F7B81C"/>
              </a:solidFill>
              <a:latin typeface="Museo Sans Condensed 500" panose="02000000000000000000" pitchFamily="2" charset="77"/>
              <a:ea typeface="+mj-ea"/>
              <a:cs typeface="+mj-cs"/>
            </a:rPr>
            <a:pPr marL="0" indent="0" algn="ctr"/>
            <a:t>Septiembre 2026</a:t>
          </a:fld>
          <a:endParaRPr lang="es-ES" sz="3600" b="1" kern="1200">
            <a:solidFill>
              <a:srgbClr val="F7B81C"/>
            </a:solidFill>
            <a:latin typeface="Museo Sans Condensed 500" panose="02000000000000000000" pitchFamily="2" charset="77"/>
            <a:ea typeface="+mj-ea"/>
            <a:cs typeface="+mj-cs"/>
          </a:endParaRPr>
        </a:p>
      </xdr:txBody>
    </xdr:sp>
    <xdr:clientData/>
  </xdr:oneCellAnchor>
  <xdr:twoCellAnchor>
    <xdr:from>
      <xdr:col>13</xdr:col>
      <xdr:colOff>289560</xdr:colOff>
      <xdr:row>19</xdr:row>
      <xdr:rowOff>22860</xdr:rowOff>
    </xdr:from>
    <xdr:to>
      <xdr:col>16</xdr:col>
      <xdr:colOff>525780</xdr:colOff>
      <xdr:row>20</xdr:row>
      <xdr:rowOff>160020</xdr:rowOff>
    </xdr:to>
    <xdr:sp macro="" textlink="">
      <xdr:nvSpPr>
        <xdr:cNvPr id="8" name="Rectángulo: esquinas redondeadas 7">
          <a:hlinkClick xmlns:r="http://schemas.openxmlformats.org/officeDocument/2006/relationships" r:id="rId3"/>
          <a:extLst>
            <a:ext uri="{FF2B5EF4-FFF2-40B4-BE49-F238E27FC236}">
              <a16:creationId xmlns:a16="http://schemas.microsoft.com/office/drawing/2014/main" id="{1BAE6482-7E16-4F74-814D-E0E108E5B122}"/>
            </a:ext>
          </a:extLst>
        </xdr:cNvPr>
        <xdr:cNvSpPr/>
      </xdr:nvSpPr>
      <xdr:spPr>
        <a:xfrm>
          <a:off x="9425940" y="3497580"/>
          <a:ext cx="2613660" cy="320040"/>
        </a:xfrm>
        <a:prstGeom prst="roundRect">
          <a:avLst/>
        </a:prstGeom>
        <a:solidFill>
          <a:srgbClr val="EA0A2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solidFill>
                <a:schemeClr val="bg1"/>
              </a:solidFill>
              <a:latin typeface="Museo Sans 300" panose="02000000000000000000" pitchFamily="50" charset="0"/>
            </a:rPr>
            <a:t>Comentario general</a:t>
          </a:r>
        </a:p>
      </xdr:txBody>
    </xdr:sp>
    <xdr:clientData/>
  </xdr:twoCellAnchor>
  <xdr:twoCellAnchor>
    <xdr:from>
      <xdr:col>13</xdr:col>
      <xdr:colOff>289560</xdr:colOff>
      <xdr:row>24</xdr:row>
      <xdr:rowOff>0</xdr:rowOff>
    </xdr:from>
    <xdr:to>
      <xdr:col>16</xdr:col>
      <xdr:colOff>525780</xdr:colOff>
      <xdr:row>25</xdr:row>
      <xdr:rowOff>137160</xdr:rowOff>
    </xdr:to>
    <xdr:sp macro="" textlink="">
      <xdr:nvSpPr>
        <xdr:cNvPr id="13" name="Rectángulo: esquinas redondeadas 12">
          <a:hlinkClick xmlns:r="http://schemas.openxmlformats.org/officeDocument/2006/relationships" r:id="rId4"/>
          <a:extLst>
            <a:ext uri="{FF2B5EF4-FFF2-40B4-BE49-F238E27FC236}">
              <a16:creationId xmlns:a16="http://schemas.microsoft.com/office/drawing/2014/main" id="{1B684FA9-DC0D-4444-AE33-17DA47AF3284}"/>
            </a:ext>
          </a:extLst>
        </xdr:cNvPr>
        <xdr:cNvSpPr/>
      </xdr:nvSpPr>
      <xdr:spPr>
        <a:xfrm>
          <a:off x="9425940" y="4389120"/>
          <a:ext cx="2613660" cy="320040"/>
        </a:xfrm>
        <a:prstGeom prst="roundRect">
          <a:avLst/>
        </a:prstGeom>
        <a:solidFill>
          <a:srgbClr val="EA0A2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solidFill>
                <a:schemeClr val="bg1"/>
              </a:solidFill>
              <a:latin typeface="Museo Sans 300" panose="02000000000000000000" pitchFamily="50" charset="0"/>
            </a:rPr>
            <a:t>Gestión</a:t>
          </a:r>
          <a:r>
            <a:rPr lang="es-CO" sz="1600" b="1" baseline="0">
              <a:solidFill>
                <a:schemeClr val="bg1"/>
              </a:solidFill>
              <a:latin typeface="Museo Sans 300" panose="02000000000000000000" pitchFamily="50" charset="0"/>
            </a:rPr>
            <a:t> de peticiones</a:t>
          </a:r>
          <a:endParaRPr lang="es-CO" sz="1600" b="1">
            <a:solidFill>
              <a:schemeClr val="bg1"/>
            </a:solidFill>
            <a:latin typeface="Museo Sans 300" panose="02000000000000000000" pitchFamily="50" charset="0"/>
          </a:endParaRPr>
        </a:p>
      </xdr:txBody>
    </xdr:sp>
    <xdr:clientData/>
  </xdr:twoCellAnchor>
  <xdr:twoCellAnchor>
    <xdr:from>
      <xdr:col>13</xdr:col>
      <xdr:colOff>289560</xdr:colOff>
      <xdr:row>21</xdr:row>
      <xdr:rowOff>102870</xdr:rowOff>
    </xdr:from>
    <xdr:to>
      <xdr:col>16</xdr:col>
      <xdr:colOff>525780</xdr:colOff>
      <xdr:row>23</xdr:row>
      <xdr:rowOff>57150</xdr:rowOff>
    </xdr:to>
    <xdr:sp macro="" textlink="">
      <xdr:nvSpPr>
        <xdr:cNvPr id="14" name="Rectángulo: esquinas redondeadas 13">
          <a:hlinkClick xmlns:r="http://schemas.openxmlformats.org/officeDocument/2006/relationships" r:id="rId5"/>
          <a:extLst>
            <a:ext uri="{FF2B5EF4-FFF2-40B4-BE49-F238E27FC236}">
              <a16:creationId xmlns:a16="http://schemas.microsoft.com/office/drawing/2014/main" id="{FE6CA60C-D5CE-4954-9998-90C788EAC69C}"/>
            </a:ext>
          </a:extLst>
        </xdr:cNvPr>
        <xdr:cNvSpPr/>
      </xdr:nvSpPr>
      <xdr:spPr>
        <a:xfrm>
          <a:off x="9425940" y="3943350"/>
          <a:ext cx="2613660" cy="320040"/>
        </a:xfrm>
        <a:prstGeom prst="roundRect">
          <a:avLst/>
        </a:prstGeom>
        <a:solidFill>
          <a:srgbClr val="EA0A2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solidFill>
                <a:schemeClr val="bg1"/>
              </a:solidFill>
              <a:latin typeface="Museo Sans 300" panose="02000000000000000000" pitchFamily="50" charset="0"/>
            </a:rPr>
            <a:t>Análisis del período</a:t>
          </a:r>
        </a:p>
      </xdr:txBody>
    </xdr:sp>
    <xdr:clientData/>
  </xdr:twoCellAnchor>
  <xdr:twoCellAnchor>
    <xdr:from>
      <xdr:col>2</xdr:col>
      <xdr:colOff>280035</xdr:colOff>
      <xdr:row>17</xdr:row>
      <xdr:rowOff>135255</xdr:rowOff>
    </xdr:from>
    <xdr:to>
      <xdr:col>12</xdr:col>
      <xdr:colOff>381001</xdr:colOff>
      <xdr:row>26</xdr:row>
      <xdr:rowOff>132647</xdr:rowOff>
    </xdr:to>
    <xdr:sp macro="" textlink="">
      <xdr:nvSpPr>
        <xdr:cNvPr id="12" name="Cuadro de texto 2">
          <a:extLst>
            <a:ext uri="{FF2B5EF4-FFF2-40B4-BE49-F238E27FC236}">
              <a16:creationId xmlns:a16="http://schemas.microsoft.com/office/drawing/2014/main" id="{F8BA7090-BD3A-48B3-856E-4C5D86935A13}"/>
            </a:ext>
          </a:extLst>
        </xdr:cNvPr>
        <xdr:cNvSpPr txBox="1">
          <a:spLocks noChangeArrowheads="1"/>
        </xdr:cNvSpPr>
      </xdr:nvSpPr>
      <xdr:spPr bwMode="auto">
        <a:xfrm>
          <a:off x="694902" y="3301788"/>
          <a:ext cx="8144299" cy="1673792"/>
        </a:xfrm>
        <a:prstGeom prst="rect">
          <a:avLst/>
        </a:prstGeom>
        <a:noFill/>
        <a:ln w="9525">
          <a:noFill/>
          <a:miter lim="800000"/>
          <a:headEnd/>
          <a:tailEnd/>
        </a:ln>
      </xdr:spPr>
      <xdr:txBody>
        <a:bodyPr rot="0" vert="horz" wrap="square" lIns="91440" tIns="45720" rIns="91440" bIns="45720" anchor="t" anchorCtr="0">
          <a:spAutoFit/>
        </a:bodyPr>
        <a:lstStyle/>
        <a:p>
          <a:pPr algn="just">
            <a:lnSpc>
              <a:spcPct val="106000"/>
            </a:lnSpc>
            <a:spcAft>
              <a:spcPts val="800"/>
            </a:spcAft>
          </a:pPr>
          <a:r>
            <a:rPr lang="es-CO" sz="1600" b="0" i="0" kern="1200">
              <a:solidFill>
                <a:schemeClr val="bg1"/>
              </a:solidFill>
              <a:latin typeface="Museo Sans Condensed 500" panose="02000000000000000000" pitchFamily="2" charset="77"/>
              <a:ea typeface="+mj-ea"/>
              <a:cs typeface="+mj-cs"/>
            </a:rPr>
            <a:t>El Departamento Administrativo de la Defensoría del Espacio Público presenta, de conformidad con lo establecido en el artículo 52 del Decreto 103 de 2015 y del literal h) del artículo 11 de la Ley 1712 de 2014 y el artículo</a:t>
          </a:r>
          <a:r>
            <a:rPr lang="es-CO" sz="1600" b="0" i="0" kern="1200" baseline="0">
              <a:solidFill>
                <a:schemeClr val="bg1"/>
              </a:solidFill>
              <a:latin typeface="Museo Sans Condensed 500" panose="02000000000000000000" pitchFamily="2" charset="77"/>
              <a:ea typeface="+mj-ea"/>
              <a:cs typeface="+mj-cs"/>
            </a:rPr>
            <a:t> 2.1.1.6.2. del </a:t>
          </a:r>
          <a:r>
            <a:rPr lang="es-CO" sz="1600" b="0" i="0" kern="1200">
              <a:solidFill>
                <a:schemeClr val="bg1"/>
              </a:solidFill>
              <a:latin typeface="Museo Sans Condensed 500" panose="02000000000000000000" pitchFamily="2" charset="77"/>
              <a:ea typeface="+mj-ea"/>
              <a:cs typeface="+mj-cs"/>
            </a:rPr>
            <a:t>Decreto 1081 del 2015, la relación de todas las solicitudes, denuncias y los tiempos de respuesta de las solicitudes de acceso a información pública, a partir de los reportes generados en el Sistema Distrital de Quejas y Soluciones-Bogotá te escucha, en </a:t>
          </a:r>
          <a:r>
            <a:rPr lang="es-CO" sz="1600" b="1" i="0" kern="1200">
              <a:solidFill>
                <a:schemeClr val="bg1"/>
              </a:solidFill>
              <a:latin typeface="Museo Sans Condensed 500" panose="02000000000000000000" pitchFamily="2" charset="77"/>
              <a:ea typeface="+mj-ea"/>
              <a:cs typeface="+mj-cs"/>
            </a:rPr>
            <a:t>2025</a:t>
          </a:r>
          <a:r>
            <a:rPr lang="es-CO" sz="1600" b="0" i="0" kern="1200">
              <a:solidFill>
                <a:schemeClr val="bg1"/>
              </a:solidFill>
              <a:latin typeface="Museo Sans Condensed 500" panose="02000000000000000000" pitchFamily="2" charset="77"/>
              <a:ea typeface="+mj-ea"/>
              <a:cs typeface="+mj-cs"/>
            </a:rPr>
            <a: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490682</xdr:colOff>
      <xdr:row>0</xdr:row>
      <xdr:rowOff>0</xdr:rowOff>
    </xdr:from>
    <xdr:to>
      <xdr:col>9</xdr:col>
      <xdr:colOff>173181</xdr:colOff>
      <xdr:row>9</xdr:row>
      <xdr:rowOff>516934</xdr:rowOff>
    </xdr:to>
    <xdr:pic>
      <xdr:nvPicPr>
        <xdr:cNvPr id="2" name="Imagen 1">
          <a:extLst>
            <a:ext uri="{FF2B5EF4-FFF2-40B4-BE49-F238E27FC236}">
              <a16:creationId xmlns:a16="http://schemas.microsoft.com/office/drawing/2014/main" id="{21349FCB-F371-44B4-BF2B-856FC4EBD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0682" y="0"/>
          <a:ext cx="24231022" cy="2450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8048624</xdr:colOff>
      <xdr:row>10</xdr:row>
      <xdr:rowOff>221637</xdr:rowOff>
    </xdr:from>
    <xdr:to>
      <xdr:col>9</xdr:col>
      <xdr:colOff>322118</xdr:colOff>
      <xdr:row>12</xdr:row>
      <xdr:rowOff>44044</xdr:rowOff>
    </xdr:to>
    <xdr:sp macro="" textlink="">
      <xdr:nvSpPr>
        <xdr:cNvPr id="6" name="Rectángulo: esquinas redondeadas 5">
          <a:hlinkClick xmlns:r="http://schemas.openxmlformats.org/officeDocument/2006/relationships" r:id="rId2"/>
          <a:extLst>
            <a:ext uri="{FF2B5EF4-FFF2-40B4-BE49-F238E27FC236}">
              <a16:creationId xmlns:a16="http://schemas.microsoft.com/office/drawing/2014/main" id="{E9DED3CB-D04F-44CA-8B4A-3D0C3D58B7D8}"/>
            </a:ext>
          </a:extLst>
        </xdr:cNvPr>
        <xdr:cNvSpPr/>
      </xdr:nvSpPr>
      <xdr:spPr>
        <a:xfrm>
          <a:off x="17922874" y="2460012"/>
          <a:ext cx="4354369" cy="584407"/>
        </a:xfrm>
        <a:prstGeom prst="roundRect">
          <a:avLst/>
        </a:prstGeom>
        <a:solidFill>
          <a:srgbClr val="EA0A2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chemeClr val="bg1"/>
              </a:solidFill>
              <a:latin typeface="Museo Sans 300" panose="02000000000000000000" pitchFamily="50" charset="0"/>
            </a:rPr>
            <a:t>Volver página principal</a:t>
          </a:r>
        </a:p>
      </xdr:txBody>
    </xdr:sp>
    <xdr:clientData/>
  </xdr:twoCellAnchor>
  <xdr:oneCellAnchor>
    <xdr:from>
      <xdr:col>2</xdr:col>
      <xdr:colOff>1823830</xdr:colOff>
      <xdr:row>11</xdr:row>
      <xdr:rowOff>159375</xdr:rowOff>
    </xdr:from>
    <xdr:ext cx="10618995" cy="718466"/>
    <xdr:sp macro="" textlink="">
      <xdr:nvSpPr>
        <xdr:cNvPr id="9" name="113 Rectángulo">
          <a:extLst>
            <a:ext uri="{FF2B5EF4-FFF2-40B4-BE49-F238E27FC236}">
              <a16:creationId xmlns:a16="http://schemas.microsoft.com/office/drawing/2014/main" id="{B9F426A4-FDAA-44C1-BE05-A109F017E9B8}"/>
            </a:ext>
          </a:extLst>
        </xdr:cNvPr>
        <xdr:cNvSpPr/>
      </xdr:nvSpPr>
      <xdr:spPr>
        <a:xfrm>
          <a:off x="3957430" y="3683625"/>
          <a:ext cx="10618995" cy="718466"/>
        </a:xfrm>
        <a:prstGeom prst="rect">
          <a:avLst/>
        </a:prstGeom>
        <a:noFill/>
      </xdr:spPr>
      <xdr:txBody>
        <a:bodyPr wrap="square" lIns="91440" tIns="45720" rIns="91440" bIns="45720" anchor="ctr" anchorCtr="0">
          <a:spAutoFit/>
        </a:bodyPr>
        <a:lstStyle/>
        <a:p>
          <a:pPr algn="l"/>
          <a:r>
            <a:rPr lang="es-ES" sz="4000" b="1" kern="1200">
              <a:solidFill>
                <a:sysClr val="windowText" lastClr="000000"/>
              </a:solidFill>
              <a:latin typeface="Museo Sans Condensed 500" panose="02000000000000000000" pitchFamily="2" charset="77"/>
              <a:ea typeface="+mj-ea"/>
              <a:cs typeface="+mj-cs"/>
            </a:rPr>
            <a:t>Reporte de solicitudes de acceso a la información</a:t>
          </a:r>
        </a:p>
      </xdr:txBody>
    </xdr:sp>
    <xdr:clientData/>
  </xdr:oneCellAnchor>
  <xdr:oneCellAnchor>
    <xdr:from>
      <xdr:col>6</xdr:col>
      <xdr:colOff>2635154</xdr:colOff>
      <xdr:row>9</xdr:row>
      <xdr:rowOff>769295</xdr:rowOff>
    </xdr:from>
    <xdr:ext cx="5460999" cy="1412314"/>
    <xdr:sp macro="" textlink="Portada!$P$1">
      <xdr:nvSpPr>
        <xdr:cNvPr id="7" name="113 Rectángulo">
          <a:extLst>
            <a:ext uri="{FF2B5EF4-FFF2-40B4-BE49-F238E27FC236}">
              <a16:creationId xmlns:a16="http://schemas.microsoft.com/office/drawing/2014/main" id="{28BE7044-559E-41D2-9ACD-94DB7CA74ECF}"/>
            </a:ext>
          </a:extLst>
        </xdr:cNvPr>
        <xdr:cNvSpPr/>
      </xdr:nvSpPr>
      <xdr:spPr>
        <a:xfrm>
          <a:off x="13988954" y="2737795"/>
          <a:ext cx="5460999" cy="1412314"/>
        </a:xfrm>
        <a:prstGeom prst="rect">
          <a:avLst/>
        </a:prstGeom>
        <a:noFill/>
      </xdr:spPr>
      <xdr:txBody>
        <a:bodyPr wrap="square" lIns="91440" tIns="45720" rIns="91440" bIns="45720" anchor="ctr" anchorCtr="0">
          <a:noAutofit/>
        </a:bodyPr>
        <a:lstStyle/>
        <a:p>
          <a:pPr marL="0" indent="0" algn="ctr"/>
          <a:fld id="{AA7504AD-9E23-46C7-9796-B5B810326AA9}" type="TxLink">
            <a:rPr lang="en-US" sz="5400" b="1" i="0" u="none" strike="noStrike" kern="1200">
              <a:solidFill>
                <a:srgbClr val="F7B81C"/>
              </a:solidFill>
              <a:latin typeface="Calibri"/>
              <a:ea typeface="+mj-ea"/>
              <a:cs typeface="Calibri"/>
            </a:rPr>
            <a:pPr marL="0" indent="0" algn="ctr"/>
            <a:t>Septiembre 2026</a:t>
          </a:fld>
          <a:endParaRPr lang="es-ES" sz="23900" b="1" kern="1200">
            <a:solidFill>
              <a:srgbClr val="F7B81C"/>
            </a:solidFill>
            <a:latin typeface="Museo Sans Condensed 500" panose="02000000000000000000" pitchFamily="2" charset="77"/>
            <a:ea typeface="+mj-ea"/>
            <a:cs typeface="+mj-cs"/>
          </a:endParaRP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15240</xdr:colOff>
      <xdr:row>1</xdr:row>
      <xdr:rowOff>60961</xdr:rowOff>
    </xdr:from>
    <xdr:to>
      <xdr:col>14</xdr:col>
      <xdr:colOff>579120</xdr:colOff>
      <xdr:row>9</xdr:row>
      <xdr:rowOff>159269</xdr:rowOff>
    </xdr:to>
    <xdr:pic>
      <xdr:nvPicPr>
        <xdr:cNvPr id="3" name="Imagen 2">
          <a:extLst>
            <a:ext uri="{FF2B5EF4-FFF2-40B4-BE49-F238E27FC236}">
              <a16:creationId xmlns:a16="http://schemas.microsoft.com/office/drawing/2014/main" id="{540B8CBF-A191-41A7-AE85-AF6924B2D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 y="243841"/>
          <a:ext cx="13769340" cy="156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226695</xdr:colOff>
      <xdr:row>10</xdr:row>
      <xdr:rowOff>57924</xdr:rowOff>
    </xdr:from>
    <xdr:ext cx="6865620" cy="523220"/>
    <xdr:sp macro="" textlink="">
      <xdr:nvSpPr>
        <xdr:cNvPr id="4" name="113 Rectángulo">
          <a:extLst>
            <a:ext uri="{FF2B5EF4-FFF2-40B4-BE49-F238E27FC236}">
              <a16:creationId xmlns:a16="http://schemas.microsoft.com/office/drawing/2014/main" id="{0BC13DE3-21A0-4F10-BB09-807E7297C59F}"/>
            </a:ext>
          </a:extLst>
        </xdr:cNvPr>
        <xdr:cNvSpPr/>
      </xdr:nvSpPr>
      <xdr:spPr>
        <a:xfrm>
          <a:off x="398145" y="1962924"/>
          <a:ext cx="6865620" cy="523220"/>
        </a:xfrm>
        <a:prstGeom prst="rect">
          <a:avLst/>
        </a:prstGeom>
        <a:noFill/>
      </xdr:spPr>
      <xdr:txBody>
        <a:bodyPr wrap="square" lIns="91440" tIns="45720" rIns="91440" bIns="45720" anchor="ctr" anchorCtr="0">
          <a:spAutoFit/>
        </a:bodyPr>
        <a:lstStyle/>
        <a:p>
          <a:pPr algn="ctr"/>
          <a:r>
            <a:rPr lang="es-ES" sz="2800" b="1" kern="1200">
              <a:solidFill>
                <a:sysClr val="windowText" lastClr="000000"/>
              </a:solidFill>
              <a:latin typeface="Museo Sans Condensed 500" panose="02000000000000000000" pitchFamily="2" charset="77"/>
              <a:ea typeface="+mj-ea"/>
              <a:cs typeface="+mj-cs"/>
            </a:rPr>
            <a:t>Solicitudes de acceso a la información </a:t>
          </a:r>
        </a:p>
      </xdr:txBody>
    </xdr:sp>
    <xdr:clientData/>
  </xdr:oneCellAnchor>
  <xdr:oneCellAnchor>
    <xdr:from>
      <xdr:col>9</xdr:col>
      <xdr:colOff>355600</xdr:colOff>
      <xdr:row>13</xdr:row>
      <xdr:rowOff>54035</xdr:rowOff>
    </xdr:from>
    <xdr:ext cx="3860800" cy="655885"/>
    <xdr:sp macro="" textlink="Portada!P1">
      <xdr:nvSpPr>
        <xdr:cNvPr id="8" name="113 Rectángulo">
          <a:extLst>
            <a:ext uri="{FF2B5EF4-FFF2-40B4-BE49-F238E27FC236}">
              <a16:creationId xmlns:a16="http://schemas.microsoft.com/office/drawing/2014/main" id="{096307C6-013D-499C-97BC-337B5CD1B07F}"/>
            </a:ext>
          </a:extLst>
        </xdr:cNvPr>
        <xdr:cNvSpPr/>
      </xdr:nvSpPr>
      <xdr:spPr>
        <a:xfrm>
          <a:off x="9321800" y="2530535"/>
          <a:ext cx="3860800" cy="655885"/>
        </a:xfrm>
        <a:prstGeom prst="rect">
          <a:avLst/>
        </a:prstGeom>
        <a:noFill/>
      </xdr:spPr>
      <xdr:txBody>
        <a:bodyPr wrap="square" lIns="91440" tIns="45720" rIns="91440" bIns="45720" anchor="ctr" anchorCtr="0">
          <a:spAutoFit/>
        </a:bodyPr>
        <a:lstStyle/>
        <a:p>
          <a:pPr marL="0" indent="0" algn="ctr"/>
          <a:fld id="{EAF7AFDC-0F96-4C14-9710-C0DFBFE90939}" type="TxLink">
            <a:rPr lang="en-US" sz="3600" b="1" kern="1200">
              <a:solidFill>
                <a:srgbClr val="F7B81C"/>
              </a:solidFill>
              <a:latin typeface="Museo Sans Condensed 500" panose="02000000000000000000" pitchFamily="2" charset="77"/>
              <a:ea typeface="+mj-ea"/>
              <a:cs typeface="+mj-cs"/>
            </a:rPr>
            <a:pPr marL="0" indent="0" algn="ctr"/>
            <a:t>Septiembre 2026</a:t>
          </a:fld>
          <a:endParaRPr lang="es-ES" sz="3600" b="1" kern="1200">
            <a:solidFill>
              <a:srgbClr val="F7B81C"/>
            </a:solidFill>
            <a:latin typeface="Museo Sans Condensed 500" panose="02000000000000000000" pitchFamily="2" charset="77"/>
            <a:ea typeface="+mj-ea"/>
            <a:cs typeface="+mj-cs"/>
          </a:endParaRPr>
        </a:p>
      </xdr:txBody>
    </xdr:sp>
    <xdr:clientData/>
  </xdr:oneCellAnchor>
  <xdr:twoCellAnchor>
    <xdr:from>
      <xdr:col>11</xdr:col>
      <xdr:colOff>364263</xdr:colOff>
      <xdr:row>10</xdr:row>
      <xdr:rowOff>56765</xdr:rowOff>
    </xdr:from>
    <xdr:to>
      <xdr:col>14</xdr:col>
      <xdr:colOff>583338</xdr:colOff>
      <xdr:row>13</xdr:row>
      <xdr:rowOff>61119</xdr:rowOff>
    </xdr:to>
    <xdr:sp macro="" textlink="">
      <xdr:nvSpPr>
        <xdr:cNvPr id="10" name="Rectángulo: esquinas redondeadas 9">
          <a:hlinkClick xmlns:r="http://schemas.openxmlformats.org/officeDocument/2006/relationships" r:id="rId2"/>
          <a:extLst>
            <a:ext uri="{FF2B5EF4-FFF2-40B4-BE49-F238E27FC236}">
              <a16:creationId xmlns:a16="http://schemas.microsoft.com/office/drawing/2014/main" id="{81012657-CBC4-4380-8958-79C15FD3EF19}"/>
            </a:ext>
          </a:extLst>
        </xdr:cNvPr>
        <xdr:cNvSpPr/>
      </xdr:nvSpPr>
      <xdr:spPr>
        <a:xfrm>
          <a:off x="10984638" y="1961765"/>
          <a:ext cx="2516981" cy="575854"/>
        </a:xfrm>
        <a:prstGeom prst="roundRect">
          <a:avLst/>
        </a:prstGeom>
        <a:solidFill>
          <a:srgbClr val="EA0A2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solidFill>
                <a:schemeClr val="bg1"/>
              </a:solidFill>
              <a:latin typeface="Museo Sans 300" panose="02000000000000000000" pitchFamily="50" charset="0"/>
            </a:rPr>
            <a:t>Volver página principal</a:t>
          </a:r>
        </a:p>
      </xdr:txBody>
    </xdr:sp>
    <xdr:clientData/>
  </xdr:twoCellAnchor>
  <xdr:twoCellAnchor>
    <xdr:from>
      <xdr:col>8</xdr:col>
      <xdr:colOff>137772</xdr:colOff>
      <xdr:row>17</xdr:row>
      <xdr:rowOff>11906</xdr:rowOff>
    </xdr:from>
    <xdr:to>
      <xdr:col>14</xdr:col>
      <xdr:colOff>476249</xdr:colOff>
      <xdr:row>33</xdr:row>
      <xdr:rowOff>44903</xdr:rowOff>
    </xdr:to>
    <xdr:graphicFrame macro="">
      <xdr:nvGraphicFramePr>
        <xdr:cNvPr id="2" name="Gráfico 4">
          <a:extLst>
            <a:ext uri="{FF2B5EF4-FFF2-40B4-BE49-F238E27FC236}">
              <a16:creationId xmlns:a16="http://schemas.microsoft.com/office/drawing/2014/main" id="{1E8EE385-02F0-4078-B6FD-EABD8A0A215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1</xdr:col>
      <xdr:colOff>274320</xdr:colOff>
      <xdr:row>11</xdr:row>
      <xdr:rowOff>10299</xdr:rowOff>
    </xdr:from>
    <xdr:ext cx="6865620" cy="523220"/>
    <xdr:sp macro="" textlink="">
      <xdr:nvSpPr>
        <xdr:cNvPr id="3" name="113 Rectángulo">
          <a:extLst>
            <a:ext uri="{FF2B5EF4-FFF2-40B4-BE49-F238E27FC236}">
              <a16:creationId xmlns:a16="http://schemas.microsoft.com/office/drawing/2014/main" id="{00C2A5D9-6B37-4C52-9843-9D3FE32B4521}"/>
            </a:ext>
          </a:extLst>
        </xdr:cNvPr>
        <xdr:cNvSpPr/>
      </xdr:nvSpPr>
      <xdr:spPr>
        <a:xfrm>
          <a:off x="449580" y="2204859"/>
          <a:ext cx="6865620" cy="523220"/>
        </a:xfrm>
        <a:prstGeom prst="rect">
          <a:avLst/>
        </a:prstGeom>
        <a:noFill/>
      </xdr:spPr>
      <xdr:txBody>
        <a:bodyPr wrap="square" lIns="91440" tIns="45720" rIns="91440" bIns="45720" anchor="ctr" anchorCtr="0">
          <a:spAutoFit/>
        </a:bodyPr>
        <a:lstStyle/>
        <a:p>
          <a:pPr algn="l"/>
          <a:r>
            <a:rPr lang="es-ES" sz="2800" b="1" kern="1200">
              <a:solidFill>
                <a:sysClr val="windowText" lastClr="000000"/>
              </a:solidFill>
              <a:latin typeface="Museo Sans Condensed 500" panose="02000000000000000000" pitchFamily="2" charset="77"/>
              <a:ea typeface="+mj-ea"/>
              <a:cs typeface="+mj-cs"/>
            </a:rPr>
            <a:t>Solicitudes de acceso a la información </a:t>
          </a:r>
        </a:p>
      </xdr:txBody>
    </xdr:sp>
    <xdr:clientData/>
  </xdr:oneCellAnchor>
  <xdr:oneCellAnchor>
    <xdr:from>
      <xdr:col>8</xdr:col>
      <xdr:colOff>285750</xdr:colOff>
      <xdr:row>12</xdr:row>
      <xdr:rowOff>144282</xdr:rowOff>
    </xdr:from>
    <xdr:ext cx="4218781" cy="655885"/>
    <xdr:sp macro="" textlink="Portada!P1">
      <xdr:nvSpPr>
        <xdr:cNvPr id="4" name="113 Rectángulo">
          <a:extLst>
            <a:ext uri="{FF2B5EF4-FFF2-40B4-BE49-F238E27FC236}">
              <a16:creationId xmlns:a16="http://schemas.microsoft.com/office/drawing/2014/main" id="{A87A7C80-EE18-4953-9FE3-8E1EA99D992B}"/>
            </a:ext>
          </a:extLst>
        </xdr:cNvPr>
        <xdr:cNvSpPr/>
      </xdr:nvSpPr>
      <xdr:spPr>
        <a:xfrm>
          <a:off x="10265833" y="2726615"/>
          <a:ext cx="4218781" cy="655885"/>
        </a:xfrm>
        <a:prstGeom prst="rect">
          <a:avLst/>
        </a:prstGeom>
        <a:noFill/>
      </xdr:spPr>
      <xdr:txBody>
        <a:bodyPr wrap="square" lIns="91440" tIns="45720" rIns="91440" bIns="45720" anchor="ctr" anchorCtr="0">
          <a:spAutoFit/>
        </a:bodyPr>
        <a:lstStyle/>
        <a:p>
          <a:pPr marL="0" indent="0" algn="ctr"/>
          <a:fld id="{A6BE4FEE-2E08-4C26-8862-B0889ED73CFC}" type="TxLink">
            <a:rPr lang="en-US" sz="3600" b="1" kern="1200">
              <a:solidFill>
                <a:srgbClr val="F7B81C"/>
              </a:solidFill>
              <a:latin typeface="Museo Sans Condensed 500" panose="02000000000000000000" pitchFamily="2" charset="77"/>
              <a:ea typeface="+mj-ea"/>
              <a:cs typeface="+mj-cs"/>
            </a:rPr>
            <a:pPr marL="0" indent="0" algn="ctr"/>
            <a:t>Septiembre 2026</a:t>
          </a:fld>
          <a:endParaRPr lang="es-ES" sz="3600" b="1" kern="1200">
            <a:solidFill>
              <a:srgbClr val="F7B81C"/>
            </a:solidFill>
            <a:latin typeface="Museo Sans Condensed 500" panose="02000000000000000000" pitchFamily="2" charset="77"/>
            <a:ea typeface="+mj-ea"/>
            <a:cs typeface="+mj-cs"/>
          </a:endParaRPr>
        </a:p>
      </xdr:txBody>
    </xdr:sp>
    <xdr:clientData/>
  </xdr:oneCellAnchor>
  <xdr:twoCellAnchor>
    <xdr:from>
      <xdr:col>11</xdr:col>
      <xdr:colOff>2080218</xdr:colOff>
      <xdr:row>13</xdr:row>
      <xdr:rowOff>86649</xdr:rowOff>
    </xdr:from>
    <xdr:to>
      <xdr:col>11</xdr:col>
      <xdr:colOff>5237755</xdr:colOff>
      <xdr:row>15</xdr:row>
      <xdr:rowOff>185377</xdr:rowOff>
    </xdr:to>
    <xdr:sp macro="" textlink="">
      <xdr:nvSpPr>
        <xdr:cNvPr id="6" name="Rectángulo: esquinas redondeadas 5">
          <a:hlinkClick xmlns:r="http://schemas.openxmlformats.org/officeDocument/2006/relationships" r:id="rId1"/>
          <a:extLst>
            <a:ext uri="{FF2B5EF4-FFF2-40B4-BE49-F238E27FC236}">
              <a16:creationId xmlns:a16="http://schemas.microsoft.com/office/drawing/2014/main" id="{C2257992-0C84-4D50-A0B9-637740CC5BF2}"/>
            </a:ext>
          </a:extLst>
        </xdr:cNvPr>
        <xdr:cNvSpPr/>
      </xdr:nvSpPr>
      <xdr:spPr>
        <a:xfrm>
          <a:off x="13977809" y="2511194"/>
          <a:ext cx="3157537" cy="445092"/>
        </a:xfrm>
        <a:prstGeom prst="roundRect">
          <a:avLst/>
        </a:prstGeom>
        <a:solidFill>
          <a:srgbClr val="EA0A2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solidFill>
                <a:schemeClr val="bg1"/>
              </a:solidFill>
              <a:latin typeface="Museo Sans 300" panose="02000000000000000000" pitchFamily="50" charset="0"/>
            </a:rPr>
            <a:t>Volver página principal</a:t>
          </a:r>
        </a:p>
      </xdr:txBody>
    </xdr:sp>
    <xdr:clientData/>
  </xdr:twoCellAnchor>
  <xdr:twoCellAnchor editAs="oneCell">
    <xdr:from>
      <xdr:col>2</xdr:col>
      <xdr:colOff>3970</xdr:colOff>
      <xdr:row>0</xdr:row>
      <xdr:rowOff>73025</xdr:rowOff>
    </xdr:from>
    <xdr:to>
      <xdr:col>12</xdr:col>
      <xdr:colOff>138546</xdr:colOff>
      <xdr:row>10</xdr:row>
      <xdr:rowOff>215554</xdr:rowOff>
    </xdr:to>
    <xdr:pic>
      <xdr:nvPicPr>
        <xdr:cNvPr id="9" name="Imagen 8">
          <a:extLst>
            <a:ext uri="{FF2B5EF4-FFF2-40B4-BE49-F238E27FC236}">
              <a16:creationId xmlns:a16="http://schemas.microsoft.com/office/drawing/2014/main" id="{711E373F-6C5D-4B75-93C1-C75F94B4124B}"/>
            </a:ext>
          </a:extLst>
        </xdr:cNvPr>
        <xdr:cNvPicPr>
          <a:picLocks noChangeAspect="1"/>
        </xdr:cNvPicPr>
      </xdr:nvPicPr>
      <xdr:blipFill>
        <a:blip xmlns:r="http://schemas.openxmlformats.org/officeDocument/2006/relationships" r:embed="rId2"/>
        <a:stretch>
          <a:fillRect/>
        </a:stretch>
      </xdr:blipFill>
      <xdr:spPr>
        <a:xfrm>
          <a:off x="454243" y="73025"/>
          <a:ext cx="16881258" cy="21860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3487208</xdr:colOff>
      <xdr:row>3</xdr:row>
      <xdr:rowOff>74083</xdr:rowOff>
    </xdr:from>
    <xdr:to>
      <xdr:col>5</xdr:col>
      <xdr:colOff>2836334</xdr:colOff>
      <xdr:row>10</xdr:row>
      <xdr:rowOff>42334</xdr:rowOff>
    </xdr:to>
    <xdr:sp macro="" textlink="">
      <xdr:nvSpPr>
        <xdr:cNvPr id="2" name="CuadroTexto 1">
          <a:extLst>
            <a:ext uri="{FF2B5EF4-FFF2-40B4-BE49-F238E27FC236}">
              <a16:creationId xmlns:a16="http://schemas.microsoft.com/office/drawing/2014/main" id="{9345A55F-A6D8-FF32-3D71-CE9A10BF6583}"/>
            </a:ext>
          </a:extLst>
        </xdr:cNvPr>
        <xdr:cNvSpPr txBox="1"/>
      </xdr:nvSpPr>
      <xdr:spPr>
        <a:xfrm>
          <a:off x="13488458" y="1079500"/>
          <a:ext cx="4429126" cy="12276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Se da respuesta definitiva al peticionario mediante radicado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Claudia%20Quintero%20backup%20ag.%202019\2019\Basicos\atenciones\chat\Base%20de%20datos%20chat%20mes%20noviembre%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adepbta-my.sharepoint.com/CLAUDIA%20QUINTERO/2017/consolidado%20encuestas%20puntos%20de%20atencion/archivos%20de%20puntos/127-FORAC-03%20Base%20de%20Datos%20Atenci&#243;n%20al%20Usuario%20americas%202017%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adepbta-my.sharepoint.com/Users/cpquintero/Desktop/DE%20USO%20DIARIO/conmutador/Base%20de%20datos%20conmutador%20%2020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adepbta-my.sharepoint.com/PERFIL%20ALBEIRO/Desktop/CUADRO%20ATENCION%20AL%20CIUDADANO%2019-10-201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adepbta-my.sharepoint.com/Users/jfpinzon/Downloads/AJUSTE%20TIEMPOS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3"/>
      <sheetName val="chat noviembre"/>
      <sheetName val="Hoja2"/>
      <sheetName val="INSTRUCCIONES"/>
      <sheetName val="CHAT "/>
      <sheetName val="GRAFICAS"/>
      <sheetName val="control de tiempos en chat"/>
      <sheetName val="Hoja1"/>
      <sheetName val="extensiones"/>
      <sheetName val="plano"/>
      <sheetName val="por fecha"/>
      <sheetName val="dias de la semana"/>
      <sheetName val="por genero"/>
      <sheetName val="tipo de solicitud"/>
      <sheetName val="por area"/>
      <sheetName val="tipo - tema"/>
      <sheetName val="funcionario"/>
      <sheetName val="tema"/>
      <sheetName val="localidades"/>
      <sheetName val="Hoja10"/>
      <sheetName val="DATOS-MATRIZ"/>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DATOS-MATRIZ"/>
      <sheetName val="FORMATO"/>
      <sheetName val="enero 2017"/>
      <sheetName val="febrero 2017"/>
      <sheetName val="marzo 2017"/>
      <sheetName val="abril 2017"/>
      <sheetName val="mayo 2017"/>
      <sheetName val="JUNIO 2017"/>
      <sheetName val="JULIO 2017"/>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AS (2)"/>
      <sheetName val="Junio"/>
      <sheetName val="consolidado"/>
      <sheetName val="FORMATO"/>
      <sheetName val="Hoja3"/>
      <sheetName val="extensiones"/>
      <sheetName val="graficas"/>
      <sheetName val="INSTRUCCIONES"/>
      <sheetName val="plan-o"/>
      <sheetName val="plano"/>
      <sheetName val="por fecha"/>
      <sheetName val="dias de la semana"/>
      <sheetName val="por genero"/>
      <sheetName val="tipo de solicitud"/>
      <sheetName val="por area"/>
      <sheetName val="tipo - tema"/>
      <sheetName val="funcionario"/>
      <sheetName val="tema"/>
      <sheetName val="localidades"/>
      <sheetName val="Hoja10"/>
      <sheetName val="PLANO-"/>
      <sheetName val="Hoja1"/>
      <sheetName val="Febrero"/>
      <sheetName val="Enero"/>
      <sheetName val="Marzo"/>
      <sheetName val="Abril"/>
      <sheetName val="Mayo"/>
      <sheetName val="DATOS-MATRIZ"/>
      <sheetName val="Hoja5"/>
      <sheetName val="Hoja2"/>
      <sheetName val="Hoja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DATOS-MATRIZ"/>
      <sheetName val="Hoja1"/>
      <sheetName val="FORMATO"/>
      <sheetName val="FORMATO (2)"/>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7122022084253_Gestion_de_Petic"/>
      <sheetName val="27122022084253_Gestion_de_P (2"/>
      <sheetName val="Hoja3"/>
      <sheetName val="AJUSTE TIEMPOS2"/>
    </sheetNames>
    <sheetDataSet>
      <sheetData sheetId="0"/>
      <sheetData sheetId="1"/>
      <sheetData sheetId="2"/>
      <sheetData sheetId="3"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risthian Camilo Montana Hernandez" refreshedDate="46304.846759722219" createdVersion="8" refreshedVersion="8" minRefreshableVersion="3" recordCount="10" xr:uid="{CFA22173-9D49-42E9-9163-95CA6A3D7647}">
  <cacheSource type="worksheet">
    <worksheetSource name="Tabla18"/>
  </cacheSource>
  <cacheFields count="101">
    <cacheField name="Número petición" numFmtId="0">
      <sharedItems containsSemiMixedTypes="0" containsString="0" containsNumber="1" containsInteger="1" minValue="365482025" maxValue="7127632025" count="133">
        <n v="5929572026"/>
        <n v="5967152026"/>
        <n v="6117072026"/>
        <n v="6118452026"/>
        <n v="6454422026"/>
        <n v="6687512026"/>
        <n v="6786902026"/>
        <n v="6788162026"/>
        <n v="6882782026"/>
        <n v="6896202026"/>
        <n v="5363572026" u="1"/>
        <n v="6004202026" u="1"/>
        <n v="4713642026" u="1"/>
        <n v="5031192026" u="1"/>
        <n v="5176402026" u="1"/>
        <n v="4091712026" u="1"/>
        <n v="4220042026" u="1"/>
        <n v="3152272026" u="1"/>
        <n v="3166232026" u="1"/>
        <n v="3255282026" u="1"/>
        <n v="3420662026" u="1"/>
        <n v="3420792026" u="1"/>
        <n v="3420902026" u="1"/>
        <n v="3550482026" u="1"/>
        <n v="3598302026" u="1"/>
        <n v="3598612026" u="1"/>
        <n v="3655122026" u="1"/>
        <n v="3661282026" u="1"/>
        <n v="3676032026" u="1"/>
        <n v="3884082026" u="1"/>
        <n v="2346382026" u="1"/>
        <n v="2401112026" u="1"/>
        <n v="2422112026" u="1"/>
        <n v="2426702026" u="1"/>
        <n v="3103372026" u="1"/>
        <n v="1724542026" u="1"/>
        <n v="1751622026" u="1"/>
        <n v="1752242026" u="1"/>
        <n v="1777262026" u="1"/>
        <n v="1958472026" u="1"/>
        <n v="2304352026" u="1"/>
        <n v="2336862026" u="1"/>
        <n v="2342512026" u="1"/>
        <n v="2286002025" u="1"/>
        <n v="545842024" u="1"/>
        <n v="2058122025" u="1"/>
        <n v="546922024" u="1"/>
        <n v="4383152023" u="1"/>
        <n v="3144692023" u="1"/>
        <n v="4376632023" u="1"/>
        <n v="4378022023" u="1"/>
        <n v="4287612023" u="1"/>
        <n v="764852024" u="1"/>
        <n v="827432024" u="1"/>
        <n v="3934292023" u="1"/>
        <n v="3638752024" u="1"/>
        <n v="3685152023" u="1"/>
        <n v="685442026" u="1"/>
        <n v="3894402023" u="1"/>
        <n v="4609262024" u="1"/>
        <n v="5801432025" u="1"/>
        <n v="365482025" u="1"/>
        <n v="3381792024" u="1"/>
        <n v="5490972024" u="1"/>
        <n v="4493782023" u="1"/>
        <n v="3832662023" u="1"/>
        <n v="4772942023" u="1"/>
        <n v="3586262023" u="1"/>
        <n v="4980002024" u="1"/>
        <n v="720562024" u="1"/>
        <n v="2500842025" u="1"/>
        <n v="3336152023" u="1"/>
        <n v="3894372023" u="1"/>
        <n v="1778712025" u="1"/>
        <n v="3093332025" u="1"/>
        <n v="1177942025" u="1"/>
        <n v="2942252025" u="1"/>
        <n v="4376922023" u="1"/>
        <n v="1544662025" u="1"/>
        <n v="4909232023" u="1"/>
        <n v="6449252025" u="1"/>
        <n v="1033432026" u="1"/>
        <n v="3693812023" u="1"/>
        <n v="3726532024" u="1"/>
        <n v="3838942023" u="1"/>
        <n v="2540822025" u="1"/>
        <n v="3775402025" u="1"/>
        <n v="4030762023" u="1"/>
        <n v="1421422026" u="1"/>
        <n v="3416912025" u="1"/>
        <n v="3894252023" u="1"/>
        <n v="3337232023" u="1"/>
        <n v="3912632024" u="1"/>
        <n v="6428272025" u="1"/>
        <n v="454262025" u="1"/>
        <n v="5431082024" u="1"/>
        <n v="7127632025" u="1"/>
        <n v="471202024" u="1"/>
        <n v="1901732025" u="1"/>
        <n v="3569342023" u="1"/>
        <n v="4368652024" u="1"/>
        <n v="6283112025" u="1"/>
        <n v="541752024" u="1"/>
        <n v="5021912024" u="1"/>
        <n v="3622632024" u="1"/>
        <n v="4380402023" u="1"/>
        <n v="532802024" u="1"/>
        <n v="2591612024" u="1"/>
        <n v="1827962025" u="1"/>
        <n v="2238932024" u="1"/>
        <n v="3336212023" u="1"/>
        <n v="3756692025" u="1"/>
        <n v="4679442023" u="1"/>
        <n v="757062025" u="1"/>
        <n v="3894412023" u="1"/>
        <n v="4979702024" u="1"/>
        <n v="4628452023" u="1"/>
        <n v="6209372025" u="1"/>
        <n v="2108942024" u="1"/>
        <n v="5624192024" u="1"/>
        <n v="6368932025" u="1"/>
        <n v="3093062025" u="1"/>
        <n v="3623242024" u="1"/>
        <n v="4689122023" u="1"/>
        <n v="1764512025" u="1"/>
        <n v="3532512025" u="1"/>
        <n v="510072025" u="1"/>
        <n v="3733242023" u="1"/>
        <n v="2724532025" u="1"/>
        <n v="2971942024" u="1"/>
        <n v="4660172024" u="1"/>
        <n v="646352024" u="1"/>
        <n v="4379102024" u="1"/>
      </sharedItems>
    </cacheField>
    <cacheField name="Sector" numFmtId="0">
      <sharedItems/>
    </cacheField>
    <cacheField name="Tipo de entidad" numFmtId="0">
      <sharedItems/>
    </cacheField>
    <cacheField name="Entidad" numFmtId="0">
      <sharedItems/>
    </cacheField>
    <cacheField name="Tipo de dependencia" numFmtId="0">
      <sharedItems/>
    </cacheField>
    <cacheField name="Dependencia" numFmtId="0">
      <sharedItems/>
    </cacheField>
    <cacheField name="Dependencia hija" numFmtId="0">
      <sharedItems containsNonDate="0" containsString="0" containsBlank="1"/>
    </cacheField>
    <cacheField name="Tema" numFmtId="0">
      <sharedItems/>
    </cacheField>
    <cacheField name="Categoría subtema" numFmtId="0">
      <sharedItems/>
    </cacheField>
    <cacheField name="Subtema" numFmtId="0">
      <sharedItems/>
    </cacheField>
    <cacheField name="Funcionario" numFmtId="0">
      <sharedItems/>
    </cacheField>
    <cacheField name="Estado del Usuario" numFmtId="0">
      <sharedItems/>
    </cacheField>
    <cacheField name="Punto atención" numFmtId="0">
      <sharedItems containsBlank="1"/>
    </cacheField>
    <cacheField name="Canal" numFmtId="0">
      <sharedItems/>
    </cacheField>
    <cacheField name="Tipo petición" numFmtId="0">
      <sharedItems/>
    </cacheField>
    <cacheField name="Estado petición inicial" numFmtId="0">
      <sharedItems/>
    </cacheField>
    <cacheField name="Estado petición final" numFmtId="0">
      <sharedItems containsBlank="1" count="10">
        <s v="Solucionado - Por respuesta definitiva"/>
        <s v="Solucionado - Por asignacion"/>
        <s v="Por aclarar - por solicitud aclaracion"/>
        <s v="Solucionado por asignar - Trasladar"/>
        <m u="1"/>
        <s v="Cerrado - Por no competencia" u="1"/>
        <s v="Solucionado - Por traslado" u="1"/>
        <s v="Cancelado - Por no peticion" u="1"/>
        <s v="En trámite - Por asignación" u="1"/>
        <s v="Solucionado - Por respuesta definitiva_x0009_" u="1"/>
      </sharedItems>
    </cacheField>
    <cacheField name="Estado de la petición" numFmtId="0">
      <sharedItems/>
    </cacheField>
    <cacheField name="Asunto" numFmtId="0">
      <sharedItems longText="1"/>
    </cacheField>
    <cacheField name="Proceso de calidad" numFmtId="0">
      <sharedItems/>
    </cacheField>
    <cacheField name="Trámite o servicio" numFmtId="0">
      <sharedItems containsBlank="1"/>
    </cacheField>
    <cacheField name="Es trámite" numFmtId="0">
      <sharedItems/>
    </cacheField>
    <cacheField name="Adjunto" numFmtId="0">
      <sharedItems/>
    </cacheField>
    <cacheField name="Tiene procedencia" numFmtId="0">
      <sharedItems/>
    </cacheField>
    <cacheField name="Entidad procedencia" numFmtId="0">
      <sharedItems containsNonDate="0" containsString="0" containsBlank="1"/>
    </cacheField>
    <cacheField name="Radicado de procedencia" numFmtId="0">
      <sharedItems containsNonDate="0" containsString="0" containsBlank="1"/>
    </cacheField>
    <cacheField name="Es copia" numFmtId="0">
      <sharedItems/>
    </cacheField>
    <cacheField name="Entidad fuente" numFmtId="0">
      <sharedItems containsNonDate="0" containsString="0" containsBlank="1"/>
    </cacheField>
    <cacheField name="Nota" numFmtId="0">
      <sharedItems containsBlank="1" longText="1"/>
    </cacheField>
    <cacheField name="Localidad de los hechos" numFmtId="0">
      <sharedItems containsBlank="1"/>
    </cacheField>
    <cacheField name="UPZ de los hechos" numFmtId="0">
      <sharedItems containsBlank="1"/>
    </cacheField>
    <cacheField name="Barrio de los hechos" numFmtId="0">
      <sharedItems containsBlank="1"/>
    </cacheField>
    <cacheField name="Estrato de los hechos" numFmtId="0">
      <sharedItems containsString="0" containsBlank="1" containsNumber="1" containsInteger="1" minValue="2" maxValue="3"/>
    </cacheField>
    <cacheField name="Longitud de los hechos" numFmtId="0">
      <sharedItems containsString="0" containsBlank="1" containsNumber="1" containsInteger="1" minValue="-7407292324302940" maxValue="-74138113881"/>
    </cacheField>
    <cacheField name="Latitud de los hechos" numFmtId="0">
      <sharedItems containsString="0" containsBlank="1" containsNumber="1" containsInteger="1" minValue="4582638481" maxValue="4682244739538760"/>
    </cacheField>
    <cacheField name="Longitud de registro de la petición" numFmtId="0">
      <sharedItems containsNonDate="0" containsString="0" containsBlank="1"/>
    </cacheField>
    <cacheField name="Latitud de registro de la petición" numFmtId="0">
      <sharedItems containsNonDate="0" containsString="0" containsBlank="1"/>
    </cacheField>
    <cacheField name="Fecha ingreso" numFmtId="14">
      <sharedItems containsSemiMixedTypes="0" containsNonDate="0" containsDate="1" containsString="0" minDate="2023-07-15T00:00:00" maxDate="2026-09-26T00:00:00" count="104">
        <d v="2026-08-21T00:00:00"/>
        <d v="2026-08-24T00:00:00"/>
        <d v="2026-08-28T00:00:00"/>
        <d v="2026-09-09T00:00:00"/>
        <d v="2026-09-17T00:00:00"/>
        <d v="2026-09-22T00:00:00"/>
        <d v="2026-09-25T00:00:00"/>
        <d v="2026-07-31T00:00:00" u="1"/>
        <d v="2026-08-25T00:00:00" u="1"/>
        <d v="2026-07-04T00:00:00" u="1"/>
        <d v="2026-07-17T00:00:00" u="1"/>
        <d v="2026-07-24T00:00:00" u="1"/>
        <d v="2026-06-05T00:00:00" u="1"/>
        <d v="2026-06-11T00:00:00" u="1"/>
        <d v="2026-05-03T00:00:00" u="1"/>
        <d v="2026-05-04T00:00:00" u="1"/>
        <d v="2026-05-06T00:00:00" u="1"/>
        <d v="2026-05-12T00:00:00" u="1"/>
        <d v="2026-05-16T00:00:00" u="1"/>
        <d v="2026-05-20T00:00:00" u="1"/>
        <d v="2026-05-21T00:00:00" u="1"/>
        <d v="2026-05-28T00:00:00" u="1"/>
        <d v="2026-03-31T00:00:00" u="1"/>
        <d v="2026-04-05T00:00:00" u="1"/>
        <d v="2026-04-06T00:00:00" u="1"/>
        <d v="2026-04-30T00:00:00" u="1"/>
        <d v="2026-03-08T00:00:00" u="1"/>
        <d v="2026-03-09T00:00:00" u="1"/>
        <d v="2026-03-10T00:00:00" u="1"/>
        <d v="2026-03-17T00:00:00" u="1"/>
        <d v="2026-03-30T00:00:00" u="1"/>
        <d v="2023-08-22T00:00:00" u="1"/>
        <d v="2023-09-27T00:00:00" u="1"/>
        <d v="2024-12-04T00:00:00" u="1"/>
        <d v="2025-02-04T00:00:00" u="1"/>
        <d v="2025-07-17T00:00:00" u="1"/>
        <d v="2024-09-27T00:00:00" u="1"/>
        <d v="2025-04-14T00:00:00" u="1"/>
        <d v="2025-06-24T00:00:00" u="1"/>
        <d v="2024-12-16T00:00:00" u="1"/>
        <d v="2025-07-29T00:00:00" u="1"/>
        <d v="2023-09-13T00:00:00" u="1"/>
        <d v="2025-05-12T00:00:00" u="1"/>
        <d v="2023-08-01T00:00:00" u="1"/>
        <d v="2024-01-23T00:00:00" u="1"/>
        <d v="2023-07-15T00:00:00" u="1"/>
        <d v="2024-08-01T00:00:00" u="1"/>
        <d v="2024-02-02T00:00:00" u="1"/>
        <d v="2024-10-11T00:00:00" u="1"/>
        <d v="2025-05-24T00:00:00" u="1"/>
        <d v="2025-11-16T00:00:00" u="1"/>
        <d v="2023-10-23T00:00:00" u="1"/>
        <d v="2024-10-16T00:00:00" u="1"/>
        <d v="2024-04-17T00:00:00" u="1"/>
        <d v="2023-08-18T00:00:00" u="1"/>
        <d v="2025-05-22T00:00:00" u="1"/>
        <d v="2023-10-28T00:00:00" u="1"/>
        <d v="2025-04-10T00:00:00" u="1"/>
        <d v="2024-08-11T00:00:00" u="1"/>
        <d v="2026-02-12T00:00:00" u="1"/>
        <d v="2023-09-21T00:00:00" u="1"/>
        <d v="2025-03-29T00:00:00" u="1"/>
        <d v="2025-07-11T00:00:00" u="1"/>
        <d v="2024-04-08T00:00:00" u="1"/>
        <d v="2024-01-31T00:00:00" u="1"/>
        <d v="2025-02-17T00:00:00" u="1"/>
        <d v="2025-07-30T00:00:00" u="1"/>
        <d v="2025-01-31T00:00:00" u="1"/>
        <d v="2023-08-28T00:00:00" u="1"/>
        <d v="2023-10-19T00:00:00" u="1"/>
        <d v="2026-01-31T00:00:00" u="1"/>
        <d v="2024-06-11T00:00:00" u="1"/>
        <d v="2024-08-02T00:00:00" u="1"/>
        <d v="2025-04-20T00:00:00" u="1"/>
        <d v="2025-11-24T00:00:00" u="1"/>
        <d v="2024-01-17T00:00:00" u="1"/>
        <d v="2025-06-04T00:00:00" u="1"/>
        <d v="2025-12-22T00:00:00" u="1"/>
        <d v="2024-01-29T00:00:00" u="1"/>
        <d v="2025-10-24T00:00:00" u="1"/>
        <d v="2025-06-16T00:00:00" u="1"/>
        <d v="2024-08-26T00:00:00" u="1"/>
        <d v="2024-12-08T00:00:00" u="1"/>
        <d v="2023-10-10T00:00:00" u="1"/>
        <d v="2024-07-14T00:00:00" u="1"/>
        <d v="2025-11-22T00:00:00" u="1"/>
        <d v="2023-10-03T00:00:00" u="1"/>
        <d v="2023-09-17T00:00:00" u="1"/>
        <d v="2023-11-08T00:00:00" u="1"/>
        <d v="2023-08-31T00:00:00" u="1"/>
        <d v="2024-11-08T00:00:00" u="1"/>
        <d v="2025-01-27T00:00:00" u="1"/>
        <d v="2024-09-29T00:00:00" u="1"/>
        <d v="2025-03-11T00:00:00" u="1"/>
        <d v="2025-11-20T00:00:00" u="1"/>
        <d v="2024-01-13T00:00:00" u="1"/>
        <d v="2026-02-25T00:00:00" u="1"/>
        <d v="2024-05-14T00:00:00" u="1"/>
        <d v="2025-04-09T00:00:00" u="1"/>
        <d v="2025-11-13T00:00:00" u="1"/>
        <d v="2023-08-29T00:00:00" u="1"/>
        <d v="2024-11-06T00:00:00" u="1"/>
        <d v="2025-04-28T00:00:00" u="1"/>
        <d v="2023-09-08T00:00:00" u="1"/>
      </sharedItems>
    </cacheField>
    <cacheField name="Fecha registro" numFmtId="14">
      <sharedItems containsSemiMixedTypes="0" containsNonDate="0" containsDate="1" containsString="0" minDate="2026-08-24T00:00:00" maxDate="2026-09-29T00:00:00"/>
    </cacheField>
    <cacheField name="Fecha asignación" numFmtId="22">
      <sharedItems containsSemiMixedTypes="0" containsNonDate="0" containsDate="1" containsString="0" minDate="2023-08-01T09:54:51" maxDate="2026-09-25T13:31:36" count="131">
        <d v="2026-08-27T12:55:08"/>
        <d v="2026-08-24T14:23:02"/>
        <d v="2026-08-28T11:52:29"/>
        <d v="2026-09-03T12:17:01"/>
        <d v="2026-09-09T16:28:33"/>
        <d v="2026-09-17T22:14:56"/>
        <d v="2026-09-22T12:10:55"/>
        <d v="2026-09-22T12:44:19"/>
        <d v="2026-09-25T09:01:16"/>
        <d v="2026-09-25T13:31:36"/>
        <d v="2026-08-03T09:47:31" u="1"/>
        <d v="2026-08-21T16:36:34" u="1"/>
        <d v="2026-08-24T10:39:46" u="1"/>
        <d v="2026-08-25T10:58:25" u="1"/>
        <d v="2026-08-28T11:06:13" u="1"/>
        <d v="2026-07-06T07:32:09" u="1"/>
        <d v="2026-07-21T15:38:40" u="1"/>
        <d v="2026-07-27T14:21:45" u="1"/>
        <d v="2026-07-31T10:30:11" u="1"/>
        <d v="2026-06-09T10:57:09" u="1"/>
        <d v="2026-06-11T11:50:57" u="1"/>
        <d v="2026-05-03T19:33:57" u="1"/>
        <d v="2026-05-19T11:48:32" u="1"/>
        <d v="2026-05-06T15:19:12" u="1"/>
        <d v="2026-05-12T17:03:00" u="1"/>
        <d v="2026-05-12T17:10:17" u="1"/>
        <d v="2026-05-12T17:17:20" u="1"/>
        <d v="2026-05-19T08:27:57" u="1"/>
        <d v="2026-05-25T09:48:21" u="1"/>
        <d v="2026-05-25T09:54:52" u="1"/>
        <d v="2026-05-21T10:41:41" u="1"/>
        <d v="2026-05-21T11:28:20" u="1"/>
        <d v="2026-05-21T22:24:24" u="1"/>
        <d v="2026-05-28T19:18:17" u="1"/>
        <d v="2026-04-01T06:43:03" u="1"/>
        <d v="2026-04-05T15:05:12" u="1"/>
        <d v="2026-04-13T12:35:34" u="1"/>
        <d v="2026-04-06T17:54:50" u="1"/>
        <d v="2026-04-30T10:09:36" u="1"/>
        <d v="2026-03-08T16:19:37" u="1"/>
        <d v="2026-03-20T14:53:27" u="1"/>
        <d v="2026-03-20T14:26:49" u="1"/>
        <d v="2026-03-10T12:29:29" u="1"/>
        <d v="2026-03-20T11:02:41" u="1"/>
        <d v="2026-03-31T15:19:43" u="1"/>
        <d v="2026-03-31T13:49:17" u="1"/>
        <d v="2026-03-31T13:14:01" u="1"/>
        <d v="2026-03-31T15:10:05" u="1"/>
        <d v="2023-09-27T00:00:00" u="1"/>
        <d v="2024-08-28T09:13:12" u="1"/>
        <d v="2025-07-30T08:51:37" u="1"/>
        <d v="2024-10-16T18:04:03" u="1"/>
        <d v="2025-02-17T16:32:23" u="1"/>
        <d v="2023-09-13T00:00:00" u="1"/>
        <d v="2025-01-31T12:16:17" u="1"/>
        <d v="2025-04-11T16:24:37" u="1"/>
        <d v="2023-08-01T09:54:51" u="1"/>
        <d v="2026-01-31T19:09:44" u="1"/>
        <d v="2024-01-23T00:00:00" u="1"/>
        <d v="2023-08-29T11:40:19" u="1"/>
        <d v="2023-10-11T00:00:00" u="1"/>
        <d v="2024-05-24T00:00:00" u="1"/>
        <d v="2024-07-15T00:00:00" u="1"/>
        <d v="2024-12-04T12:29:10" u="1"/>
        <d v="2025-10-27T08:18:05" u="1"/>
        <d v="2026-02-25T14:36:30" u="1"/>
        <d v="2023-10-04T00:00:00" u="1"/>
        <d v="2025-11-24T11:02:06" u="1"/>
        <d v="2023-08-22T11:06:10" u="1"/>
        <d v="2023-10-23T00:00:00" u="1"/>
        <d v="2025-06-24T17:19:57" u="1"/>
        <d v="2025-06-16T13:04:46" u="1"/>
        <d v="2025-06-04T17:39:42" u="1"/>
        <d v="2025-06-24T17:04:36" u="1"/>
        <d v="2025-11-14T18:32:30" u="1"/>
        <d v="2024-08-11T12:47:30" u="1"/>
        <d v="2025-04-29T09:15:16" u="1"/>
        <d v="2023-08-01T11:21:54" u="1"/>
        <d v="2025-05-12T12:48:46" u="1"/>
        <d v="2026-02-13T16:02:24" u="1"/>
        <d v="2024-04-17T00:00:00" u="1"/>
        <d v="2025-11-16T14:36:26" u="1"/>
        <d v="2025-11-22T02:49:44" u="1"/>
        <d v="2023-10-28T00:00:00" u="1"/>
        <d v="2024-12-08T17:21:16" u="1"/>
        <d v="2025-05-22T11:26:03" u="1"/>
        <d v="2025-05-27T08:21:03" u="1"/>
        <d v="2025-11-21T13:40:16" u="1"/>
        <d v="2024-01-19T00:00:00" u="1"/>
        <d v="2025-03-31T09:25:20" u="1"/>
        <d v="2024-06-06T00:00:00" u="1"/>
        <d v="2025-04-14T09:57:18" u="1"/>
        <d v="2023-09-21T00:00:00" u="1"/>
        <d v="2025-07-29T13:42:42" u="1"/>
        <d v="2024-04-08T00:00:00" u="1"/>
        <d v="2023-09-14T00:00:00" u="1"/>
        <d v="2025-02-04T11:21:15" u="1"/>
        <d v="2024-06-11T00:00:00" u="1"/>
        <d v="2023-11-17T00:00:00" u="1"/>
        <d v="2024-01-17T00:00:00" u="1"/>
        <d v="2025-12-22T16:59:00" u="1"/>
        <d v="2023-08-31T13:25:12" u="1"/>
        <d v="2023-09-19T00:00:00" u="1"/>
        <d v="2024-08-13T17:13:31" u="1"/>
        <d v="2023-08-01T11:34:42" u="1"/>
        <d v="2023-10-24T00:00:00" u="1"/>
        <d v="2024-08-02T11:37:36" u="1"/>
        <d v="2024-01-29T00:00:00" u="1"/>
        <d v="2025-07-17T19:29:21" u="1"/>
        <d v="2025-04-10T11:33:06" u="1"/>
        <d v="2023-10-03T00:00:00" u="1"/>
        <d v="2024-02-13T00:00:00" u="1"/>
        <d v="2024-10-01T11:48:15" u="1"/>
        <d v="2025-01-27T15:07:13" u="1"/>
        <d v="2024-02-06T00:00:00" u="1"/>
        <d v="2024-12-17T08:37:43" u="1"/>
        <d v="2025-04-21T10:57:28" u="1"/>
        <d v="2025-03-12T14:29:19" u="1"/>
        <d v="2024-09-29T00:00:00" u="1"/>
        <d v="2024-11-06T11:30:14" u="1"/>
        <d v="2024-11-06T12:26:48" u="1"/>
        <d v="2025-07-29T12:30:59" u="1"/>
        <d v="2024-10-11T17:14:01" u="1"/>
        <d v="2025-07-11T22:46:07" u="1"/>
        <d v="2023-08-01T10:51:19" u="1"/>
        <d v="2023-08-28T22:03:07" u="1"/>
        <d v="2023-10-20T00:00:00" u="1"/>
        <d v="2023-08-18T22:13:59" u="1"/>
        <d v="2023-09-08T00:00:00" u="1"/>
        <d v="2024-08-01T11:40:11" u="1"/>
        <d v="2024-11-21T15:30:31" u="1"/>
      </sharedItems>
    </cacheField>
    <cacheField name="Fecha inicio términos" numFmtId="14">
      <sharedItems containsSemiMixedTypes="0" containsNonDate="0" containsDate="1" containsString="0" minDate="2026-08-24T00:00:00" maxDate="2026-09-29T00:00:00"/>
    </cacheField>
    <cacheField name="Número radicado entrada" numFmtId="0">
      <sharedItems containsBlank="1"/>
    </cacheField>
    <cacheField name="Fecha radicado entrada" numFmtId="14">
      <sharedItems containsSemiMixedTypes="0" containsNonDate="0" containsDate="1" containsString="0" minDate="2026-08-21T00:00:00" maxDate="2026-09-26T00:00:00"/>
    </cacheField>
    <cacheField name="Fecha solicitud aclaración" numFmtId="0">
      <sharedItems/>
    </cacheField>
    <cacheField name="Fecha solicitud ampliación" numFmtId="0">
      <sharedItems/>
    </cacheField>
    <cacheField name="Fecha respuesta aclaración" numFmtId="0">
      <sharedItems/>
    </cacheField>
    <cacheField name="Fecha respuesta ampliación" numFmtId="0">
      <sharedItems/>
    </cacheField>
    <cacheField name="Fecha reinicio de términos" numFmtId="0">
      <sharedItems/>
    </cacheField>
    <cacheField name="Fecha vencimiento" numFmtId="22">
      <sharedItems containsSemiMixedTypes="0" containsNonDate="0" containsDate="1" containsString="0" minDate="2026-09-04T23:59:59" maxDate="2026-10-09T23:59:59"/>
    </cacheField>
    <cacheField name="Días para el vencimiento" numFmtId="0">
      <sharedItems containsSemiMixedTypes="0" containsString="0" containsNumber="1" containsInteger="1" minValue="0" maxValue="10"/>
    </cacheField>
    <cacheField name="Número radicado salida" numFmtId="0">
      <sharedItems containsString="0" containsBlank="1" containsNumber="1" containsInteger="1" minValue="5967152026" maxValue="20263010172631"/>
    </cacheField>
    <cacheField name="Fecha radicado salida" numFmtId="0">
      <sharedItems containsDate="1" containsMixedTypes="1" minDate="2026-08-28T00:00:00" maxDate="2026-09-10T00:00:00"/>
    </cacheField>
    <cacheField name="Fecha finalización" numFmtId="22">
      <sharedItems containsSemiMixedTypes="0" containsNonDate="0" containsDate="1" containsString="0" minDate="2023-08-01T11:08:14" maxDate="2026-09-25T14:57:12" count="123">
        <d v="2026-09-07T09:36:48"/>
        <d v="2026-09-04T10:13:06"/>
        <d v="2026-09-11T16:37:19"/>
        <d v="2026-09-03T12:35:42"/>
        <d v="2026-09-10T10:54:37"/>
        <d v="2026-09-18T11:34:01"/>
        <d v="2026-09-22T12:30:12"/>
        <d v="2026-09-23T13:27:48"/>
        <d v="2026-09-25T10:17:38"/>
        <d v="2026-09-25T14:57:12"/>
        <d v="2026-08-24T10:01:44" u="1"/>
        <d v="2026-08-24T09:09:28" u="1"/>
        <d v="2026-08-24T13:09:09" u="1"/>
        <d v="2026-08-25T11:09:40" u="1"/>
        <d v="2026-08-28T11:52:30" u="1"/>
        <d v="2026-07-21T09:33:15" u="1"/>
        <d v="2026-07-27T20:33:03" u="1"/>
        <d v="2026-06-09T14:53:31" u="1"/>
        <d v="2026-06-11T14:40:28" u="1"/>
        <d v="2026-05-04T15:23:17" u="1"/>
        <d v="2026-05-19T13:30:28" u="1"/>
        <d v="2026-05-06T15:38:51" u="1"/>
        <d v="2026-05-13T06:30:31" u="1"/>
        <d v="2026-05-13T06:28:06" u="1"/>
        <d v="2026-05-13T06:32:43" u="1"/>
        <d v="2026-05-19T13:13:13" u="1"/>
        <d v="2026-05-25T09:58:00" u="1"/>
        <d v="2026-05-25T10:02:06" u="1"/>
        <d v="2026-05-21T11:14:22" u="1"/>
        <d v="2026-05-21T11:41:32" u="1"/>
        <d v="2026-05-22T06:24:00" u="1"/>
        <d v="2026-05-29T06:20:43" u="1"/>
        <d v="2026-04-06T08:54:36" u="1"/>
        <d v="2026-04-06T09:25:50" u="1"/>
        <d v="2026-04-13T14:56:04" u="1"/>
        <d v="2026-04-07T09:43:26" u="1"/>
        <d v="2026-04-30T15:41:28" u="1"/>
        <d v="2026-03-09T06:04:28" u="1"/>
        <d v="2026-03-20T15:28:37" u="1"/>
        <d v="2026-03-20T15:22:41" u="1"/>
        <d v="2026-03-10T13:23:24" u="1"/>
        <d v="2026-03-20T14:55:31" u="1"/>
        <d v="2026-03-31T15:25:02" u="1"/>
        <d v="2026-03-31T13:55:47" u="1"/>
        <d v="2023-08-22T14:31:48" u="1"/>
        <d v="2025-11-18T06:49:52" u="1"/>
        <d v="2023-09-27T00:00:00" u="1"/>
        <d v="2024-01-18T00:00:00" u="1"/>
        <d v="2024-10-01T15:50:14" u="1"/>
        <d v="2024-10-15T06:49:57" u="1"/>
        <d v="2023-09-20T00:00:00" u="1"/>
        <d v="2025-11-18T08:13:01" u="1"/>
        <d v="2024-08-28T13:41:36" u="1"/>
        <d v="2025-01-31T13:56:35" u="1"/>
        <d v="2025-02-04T14:35:40" u="1"/>
        <d v="2025-11-24T11:20:30" u="1"/>
        <d v="2026-02-25T15:16:31" u="1"/>
        <d v="2023-10-11T00:00:00" u="1"/>
        <d v="2025-04-14T08:39:33" u="1"/>
        <d v="2023-10-30T00:00:00" u="1"/>
        <d v="2023-10-04T00:00:00" u="1"/>
        <d v="2023-08-11T10:14:06" u="1"/>
        <d v="2023-10-23T00:00:00" u="1"/>
        <d v="2025-07-14T16:26:12" u="1"/>
        <d v="2025-02-18T07:52:41" u="1"/>
        <d v="2024-02-07T00:00:00" u="1"/>
        <d v="2025-03-25T09:53:06" u="1"/>
        <d v="2025-05-22T11:36:47" u="1"/>
        <d v="2024-04-17T00:00:00" u="1"/>
        <d v="2025-12-23T06:25:48" u="1"/>
        <d v="2025-07-18T07:26:01" u="1"/>
        <d v="2024-08-01T13:48:46" u="1"/>
        <d v="2024-11-06T15:14:41" u="1"/>
        <d v="2025-11-25T06:38:54" u="1"/>
        <d v="2023-08-31T16:28:57" u="1"/>
        <d v="2024-12-04T13:23:30" u="1"/>
        <d v="2024-12-17T08:45:36" u="1"/>
        <d v="2023-08-01T11:46:30" u="1"/>
        <d v="2024-01-19T00:00:00" u="1"/>
        <d v="2024-11-22T06:33:39" u="1"/>
        <d v="2025-06-25T08:31:25" u="1"/>
        <d v="2024-06-06T00:00:00" u="1"/>
        <d v="2023-08-01T11:27:20" u="1"/>
        <d v="2023-09-21T00:00:00" u="1"/>
        <d v="2025-07-29T13:42:42" u="1"/>
        <d v="2023-08-29T13:38:08" u="1"/>
        <d v="2024-04-08T00:00:00" u="1"/>
        <d v="2023-09-14T00:00:00" u="1"/>
        <d v="2024-08-02T12:32:57" u="1"/>
        <d v="2024-08-13T17:52:14" u="1"/>
        <d v="2025-11-24T06:27:36" u="1"/>
        <d v="2024-01-24T00:00:00" u="1"/>
        <d v="2025-04-01T00:00:00" u="1"/>
        <d v="2023-08-22T07:39:20" u="1"/>
        <d v="2025-10-27T13:22:50" u="1"/>
        <d v="2024-07-16T00:00:00" u="1"/>
        <d v="2023-11-17T00:00:00" u="1"/>
        <d v="2024-01-17T00:00:00" u="1"/>
        <d v="2024-09-30T08:41:32" u="1"/>
        <d v="2024-12-09T08:39:41" u="1"/>
        <d v="2023-10-24T00:00:00" u="1"/>
        <d v="2025-05-12T13:32:47" u="1"/>
        <d v="2024-01-29T00:00:00" u="1"/>
        <d v="2025-04-29T09:51:54" u="1"/>
        <d v="2025-05-27T09:08:07" u="1"/>
        <d v="2025-06-16T18:13:21" u="1"/>
        <d v="2023-08-01T11:08:14" u="1"/>
        <d v="2025-04-14T10:36:41" u="1"/>
        <d v="2025-06-05T08:14:03" u="1"/>
        <d v="2023-10-03T00:00:00" u="1"/>
        <d v="2026-02-13T16:17:34" u="1"/>
        <d v="2024-02-13T00:00:00" u="1"/>
        <d v="2025-04-29T10:08:58" u="1"/>
        <d v="2024-11-06T14:37:31" u="1"/>
        <d v="2025-07-30T09:14:18" u="1"/>
        <d v="2023-08-29T07:51:46" u="1"/>
        <d v="2024-08-12T06:05:47" u="1"/>
        <d v="2025-06-25T08:53:52" u="1"/>
        <d v="2023-10-20T00:00:00" u="1"/>
        <d v="2024-10-17T06:31:33" u="1"/>
        <d v="2025-04-10T13:36:15" u="1"/>
        <d v="2023-09-08T00:00:00" u="1"/>
        <d v="2024-06-12T00:00:00" u="1"/>
      </sharedItems>
    </cacheField>
    <cacheField name="Fecha cierre" numFmtId="0">
      <sharedItems containsDate="1" containsMixedTypes="1" minDate="2023-08-01T16:28:29" maxDate="2026-09-23T12:26:27" count="74">
        <d v="2026-09-15T20:02:50"/>
        <d v="2026-09-04T10:13:06"/>
        <d v="2026-09-11T16:37:19"/>
        <d v="2026-09-18T12:09:01"/>
        <d v="2026-09-21T12:33:40"/>
        <d v="2026-09-23T12:26:27"/>
        <s v=""/>
        <d v="2026-07-21T09:33:15" u="1"/>
        <d v="2026-06-19T11:33:15" u="1"/>
        <d v="2026-05-26T14:00:46" u="1"/>
        <d v="2026-05-07T11:26:02" u="1"/>
        <d v="2026-05-13T08:14:32" u="1"/>
        <d v="2026-05-13T16:31:34" u="1"/>
        <d v="2026-05-15T10:50:47" u="1"/>
        <d v="2026-05-21T20:29:11" u="1"/>
        <d v="2026-04-06T10:04:44" u="1"/>
        <d v="2026-04-06T09:25:50" u="1"/>
        <d v="2026-04-14T16:23:13" u="1"/>
        <d v="2026-04-07T09:43:26" u="1"/>
        <d v="2026-04-30T15:41:28" u="1"/>
        <d v="2026-03-30T20:03:52" u="1"/>
        <d v="2026-03-25T18:39:14" u="1"/>
        <d v="2026-03-25T07:44:15" u="1"/>
        <d v="2026-03-27T01:00:05" u="1"/>
        <d v="2026-03-31T10:25:29" u="1"/>
        <d v="2023-08-22T14:31:48" u="1"/>
        <d v="2023-09-27T00:00:00" u="1"/>
        <d v="2025-07-31T17:42:10" u="1"/>
        <d v="2023-09-20T00:00:00" u="1"/>
        <d v="2024-01-30T00:00:00" u="1"/>
        <d v="2025-08-05T06:48:02" u="1"/>
        <d v="2025-04-14T08:39:33" u="1"/>
        <d v="2023-10-30T00:00:00" u="1"/>
        <d v="2024-12-04T15:20:20" u="1"/>
        <d v="2023-10-04T00:00:00" u="1"/>
        <d v="2024-08-14T15:03:37" u="1"/>
        <d v="2024-12-27T15:16:14" u="1"/>
        <d v="2025-06-27T11:23:43" u="1"/>
        <d v="2025-03-25T09:53:06" u="1"/>
        <d v="2025-11-26T11:21:23" u="1"/>
        <d v="2024-04-17T00:00:00" u="1"/>
        <d v="2025-04-14T15:16:32" u="1"/>
        <d v="2024-08-12T11:36:37" u="1"/>
        <d v="2025-02-18T16:19:39" u="1"/>
        <d v="2023-09-23T00:00:00" u="1"/>
        <d v="2024-08-14T15:00:35" u="1"/>
        <d v="2023-08-02T11:10:14" u="1"/>
        <d v="2023-08-31T16:28:57" u="1"/>
        <d v="2024-10-17T15:53:33" u="1"/>
        <d v="2024-06-06T00:00:00" u="1"/>
        <d v="2024-11-18T10:15:52" u="1"/>
        <d v="2023-08-24T10:04:25" u="1"/>
        <d v="2025-06-27T11:21:06" u="1"/>
        <d v="2024-06-25T00:00:00" u="1"/>
        <d v="2023-08-29T13:38:08" u="1"/>
        <d v="2024-04-08T00:00:00" u="1"/>
        <d v="2025-01-31T15:21:01" u="1"/>
        <d v="2024-01-31T00:00:00" u="1"/>
        <d v="2023-09-14T00:00:00" u="1"/>
        <d v="2023-08-01T16:28:29" u="1"/>
        <d v="2024-02-10T00:00:00" u="1"/>
        <d v="2024-07-16T00:00:00" u="1"/>
        <d v="2024-11-13T16:51:13" u="1"/>
        <d v="2023-10-31T00:00:00" u="1"/>
        <d v="2023-10-05T00:00:00" u="1"/>
        <d v="2025-05-22T14:18:30" u="1"/>
        <d v="2024-02-20T00:00:00" u="1"/>
        <d v="2024-08-14T13:57:35" u="1"/>
        <d v="2025-04-29T10:08:58" u="1"/>
        <d v="2024-10-28T17:45:26" u="1"/>
        <d v="2023-10-20T00:00:00" u="1"/>
        <d v="2024-10-02T15:59:39" u="1"/>
        <d v="2023-08-16T12:29:42" u="1"/>
        <d v="2023-09-08T00:00:00" u="1"/>
      </sharedItems>
    </cacheField>
    <cacheField name="Días gestión" numFmtId="0">
      <sharedItems containsSemiMixedTypes="0" containsDate="1" containsString="0" containsMixedTypes="1" minDate="1899-12-31T04:01:03" maxDate="1899-12-31T00:50:04" count="12">
        <n v="11"/>
        <n v="9"/>
        <n v="10"/>
        <n v="1"/>
        <n v="14" u="1"/>
        <n v="8" u="1"/>
        <n v="2" u="1"/>
        <d v="1899-12-31T00:00:00" u="1"/>
        <n v="6" u="1"/>
        <n v="17" u="1"/>
        <n v="7" u="1"/>
        <n v="4" u="1"/>
      </sharedItems>
    </cacheField>
    <cacheField name="Días vencimiento" numFmtId="0">
      <sharedItems containsSemiMixedTypes="0" containsString="0" containsNumber="1" containsInteger="1" minValue="0" maxValue="1"/>
    </cacheField>
    <cacheField name="Actividad" numFmtId="0">
      <sharedItems/>
    </cacheField>
    <cacheField name="Responsable actividad" numFmtId="0">
      <sharedItems/>
    </cacheField>
    <cacheField name="Fecha fin actividad" numFmtId="14">
      <sharedItems containsSemiMixedTypes="0" containsNonDate="0" containsDate="1" containsString="0" minDate="2026-08-25T00:00:00" maxDate="2026-09-30T00:00:00"/>
    </cacheField>
    <cacheField name="Días de la actividad" numFmtId="0">
      <sharedItems containsSemiMixedTypes="0" containsString="0" containsNumber="1" containsInteger="1" minValue="2" maxValue="7"/>
    </cacheField>
    <cacheField name="Días vencimiento actividad" numFmtId="0">
      <sharedItems containsSemiMixedTypes="0" containsString="0" containsNumber="1" containsInteger="1" minValue="0" maxValue="10"/>
    </cacheField>
    <cacheField name="Comentario" numFmtId="0">
      <sharedItems longText="1"/>
    </cacheField>
    <cacheField name="Observaciones" numFmtId="0">
      <sharedItems containsBlank="1" count="115" longText="1">
        <s v="SE DIO RESPUESTA DEFINITIVA MEDIANTE RADICADO 20262010161471 "/>
        <s v="SE DIO RESPUESTA DEFINITIVA MEDIANTE RADICADO 20262010164041"/>
        <s v="Cordial saludo  adjunto respuesta a su solicitud con radicado dadep 20263010172631 para sus fines pertinentes "/>
        <s v="Reciba un cordial saludo  apreciado ciudadano(a)   Su solicitud ha sido asignada a la Subdireccion de Gestion Inmobiliaria y del Espacio Publico (SGIEP) del Departamento Administrativo de la Defensoria del Espacio Publico -DADEP  con el radicado Orfeo DADEP No. 20264000254712.   Puede hacer seguimiento a su solicitud a traves de Bogota te escucha-Sistema de Quejas y Soluciones con el numero SDQS 6118452026 y sdqs 6117072026.   De la misma manera  puede consultar el estado de su radicacion a traves de los canales y en los horarios de operacion de la Entidad. https //www.dadep.gov.co/atencion-a-la-ciudadania/mecanismos-de-contacto   Feliz dia"/>
        <s v="Reciba un cordial saludo  apreciado ciudadano (a)   Su solicitud ha sido asignada a la Subdireccion de Registro Inmobiliario (SRI) del Departamento Administrativo de la Defensoria del Espacio Publico -DADEP con el radicado Orfeo DADEP No. 20264000270322.   Puede hacer seguimiento a su solicitud a traves de Bogota te escucha-Sistema de Quejas y Soluciones con el numero SDQS 645442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
        <s v="Senores Secretaria Disrital de Planeacion  De acuerdo con lo establecido en el Manual del Sistema Distrital para la Gestion de Peticiones  Bogota te Escucha  (Secretaria General de la Alcaldia Mayor de Bogota)  el sistema esta destinado exclusivamente a la recepcion y tramite de requerimientos de la ciudadania. Por lo anterior  y conforme a los lineamientos del procedimiento de correspondencia oficial  las comunicaciones  traslados o requerimientos entre entidades publicas no deben registrarse en la plataforma Bogota te Escucha  sino canalizarse formalmente a traves del sistema institucional de gestion documental de cada entidad."/>
        <s v="Buen dia apreciado ciudadano(a)    En su comunicacion no se comprende la finalidad de la peticion  lo que impide direccionarla al area o entidad competente  de manera respetuosa  le solicitamos aportar informacion que permita determinar si su solicitud es competencia de esta entidad.   Esta solicitud se realiza en virtud del principio de eficacia  consignado en el Articulo 17 del ?Codigo de Procedimiento Administrativo y de lo Contencioso Administrativo?  requerira al peticionario dentro de los diez (10) dias siguientes a la fecha de radicacion para que la complete en el termino maximo de un (1) mes. Acto seguido se archivara el expediente  sin perjuicio de que el interesado presente posteriormente una nueva solicitud.   Cordial saludo.    "/>
        <s v="Reciba un cordial saludo  apreciado ciudadano (a)   Su solicitud ha sido asignada a la Subdireccion de Gestion Inmobiliaria y del Espacio Publico (SGIEP) del Departamento Administrativo de la Defensoria del Espacio Publico -DADEP con el radicado Orfeo DADEP No. 20264000286182 igualmente de conformidad con el articulo 21 de la Ley 1755 de 2015  se da traslado a la Secretaria Distrital de Gobierno (Alcaldia Local)  para que procedan de conformidad con sus competencias.   Puede hacer seguimiento a su solicitud a traves de Bogota te escucha-Sistema de Quejas y Soluciones con el numero SDQS 6788162026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s v="Reciba un cordial saludo  apreciado ciudadano (a)   Su solicitud ha sido asignada a la Subdireccion de Gestion Inmobiliaria y del Espacio Publico (SGIEP) del Departamento Administrativo de la Defensoria del Espacio Publico -DADEP con el radicado Orfeo DADEP No. 20264000288702 igualmente de conformidad con el articulo 21 de la Ley 1755 de 2015  se da traslado a la Secretaria Distrital de Gobierno (Alcaldia Local)  Secretaria Distrital de Seguridad  Convivencia y Justicia (SSCJ)  Instituto para la Economia Social (IPES)  para que procedan de conformidad con sus competencias.   Puede hacer seguimiento a su solicitud a traves de Bogota te escucha-Sistema de Quejas y Soluciones con el numero SDQS 6882782026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s v="Reciba un cordial saludo  apreciado ciudadano(a)  Su solicitud ha sido asignada a la Subdireccion de Gestion Inmobiliaria y del Espacio Publico (SGIEP) del Departamento Administrativo de la Defensoria del Espacio Publico -DADEP  con el radicado Orfeo DADEP No. 20264000289902.   Puede hacer seguimiento a su solicitud a traves de Bogota te escucha-Sistema de Quejas y Soluciones con el numero SDQS 6896202026.   De la misma manera  puede consultar el estado de su radicacion a traves de los canales y en los horarios de operacion de la Entidad. https //www.dadep.gov.co/atencion-a-la-ciudadania/mecanismos-de-contacto   Feliz dia "/>
        <s v="SE DIO RESPUESTA DEFINITIVA MEDIANTE RADICADO 20262010151461" u="1"/>
        <s v="Reciba un cordial saludo  apreciado ciudadano (a)   Su solicitud ha sido asignada a la Subdireccion de Registro Inmobiliario (SRI) del Departamento Administrativo de la Defensoria del Espacio Publico -DADEP con el radicado Orfeo DADEP No. 20264000247492.  Puede hacer seguimiento a su solicitud a traves de Bogota te escucha-Sistema de Quejas y Soluciones con el numero SDQS 592957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 " u="1"/>
        <s v="Reciba un cordial saludo  apreciado ciudadano(a)   Su solicitud ha sido asignada a la Oficina Juridica del Departamento Administrativo de la Defensoria del Espacio Publico -DADEP  con el radicado Orfeo DADEP No. 20264000248212.   Puede hacer seguimiento a su solicitud a traves de Bogota te escucha-Sistema de Quejas y Soluciones con el numero SDQS 5967152026.   De la misma manera  puede consultar el estado de su radicacion a traves de los canales y en los horarios de operacion de la Entidad. https //www.dadep.gov.co/atencion-a-la-ciudadania/mecanismos-de-contacto   Feliz dia " u="1"/>
        <s v="Reciba un cordial saludo  apreciado ciudadano (a)   Su solicitud ha sido asignada a la Subdireccion de Registro Inmobiliario (SRI) del Departamento Administrativo de la Defensoria del Espacio Publico -DADEP con el radicado Orfeo DADEP No. 20264000248142.   Puede hacer seguimiento a su solicitud a traves de Bogota te escucha-Sistema de Quejas y Soluciones con el numero SDQS 600420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    " u="1"/>
        <s v="Reciba un cordial saludo  apreciado ciudadano (a)   Su solicitud ha sido asignada a la Subdireccion de Gestion Inmobiliaria y del Espacio Publico (SGIEP) del Departamento Administrativo de la Defensoria del Espacio Publico -DADEP con el radicado Orfeo DADEP No. 20264000254712 igualmente de conformidad con el articulo 21 de la Ley 1755 de 2015  se da traslado a la Secretaria Distrital de Gobierno (Alcaldia Local)  para que procedan de conformidad con sus competencias.   Puede hacer seguimiento a su solicitud a traves de Bogota te escucha-Sistema de Quejas y Soluciones con el numero SDQS 6117072026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Cordial Saludo  se da respuesta mediante radicado 20262010128391" u="1"/>
        <m u="1"/>
        <s v="Reciba un cordial saludo apreciado ciudadano (a)   Una vez analizada su peticion le informamos que su caso lo esta tramitando la Secretaria de Gobierno (Alcaldia Local) y Instituto para la Economia Social (IPES)  entidades competentes para darle tramite y resolver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Buen dia apreciado ciudadano(a)  La solicitud NO corresponde a una peticion ciudadana para registro en Bogota te escucha  ya que esta corresponde a un Servicio de la Entidad de el Departamento Administrativo de la Defensoria del Espacio Publico-DADEP  Certificacion de la propiedad inmobiliaria Distrital . Su solicitud fue asignada atreves del Sistema de Gestion Documental Orfeo a la Subdireccion de Registro Inmobiliariao-SRI de la Defensoria del Espacio Publico con radicado 20264000162442 del 09/06/2026 Por ser Reiterativa  Puede hacer seguimiento a su solicitud a traves de https //www.dadep.gov.co/atencion-a-la-ciudadania/consulte-el-estado-de-su-radicado con el Orfeo No. 20264000162442 con el codigo de verificacion d2L7e?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u="1"/>
        <s v="Reciba un cordial saludo  apreciado Ciudadano(a)  Una vez analizada su peticion y de acuerdo con el articulo 21 de la Ley 1755 de 2015  trasladamos su caso a la Secretaria Distrital de Gobierno (Alcaldias Locales)  Secretaria Distrital  de Movilidad  Instituto de Desarrollo Urbano-IDU  Unidad Administrativa Especial de Rehabilitacion y Mantenimiento Vial-UAERMV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a)   Una vez analizada su peticion y de acuerdo con el articulo 21 de la Ley 1755 de 2015  trasladamos su caso a la Secretaria Distrital de Movilidad (SDM)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a)  Una vez analizada su peticion y de acuerdo con el articulo 21 de la Ley 1755 de 2015  trasladamos su caso al Instituto de Desarrollo Urbano-IDU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Buen dia apreciado ciudadano(a)   En su comunicacion no se comprende la finalidad de la peticion  lo que impide direccionarla al area o entidad competente  de manera respetuosa  le solicitamos aportar dicha informacion. Direccion exacta y completa del lugar de los hechos  ser lo mas explicito posible en su requerimiento sobre que Espacio y para que?  Esta solicitud se realiza en virtud del principio de eficacia  consignado en el Articulo 17 del ?Codigo de Procedimiento Administrativo y de lo Contencioso Administrativo?  requerira al peticionario dentro de los diez (10) dias siguientes a la fecha de radicacion para que la complete en el termino maximo de un (1) mes. Acto seguido se archivara el expediente  sin perjuicio de que el interesado presente posteriormente una nueva solicitud.  Cordial saludo. " u="1"/>
        <s v="Reciba un cordial saludo  apreciado Ciudadano(a)  Una vez analizada su peticion y de acuerdo con el articulo 21 de la Ley 1755 de 2015  trasladamos su caso a la Secretaria Distrital de Gobierno (Alcaldias Locales)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 (a)  Una vez analizada su peticion le informamos que su caso lo esta tramitando la Secretaria Distrital de Gobierno (Alcaldia Local)  Secretaria Distrital de Ambiente  Subred Integrada de Servicios de Salud Norte E S E  entidades competentes para darle tramite y resolver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 u="1"/>
        <s v="Cordial saludo.    Apreciado (a) ciudadano (a)        Teniendo en cuenta que en su comunicacion no se comprende la finalidad de la peticion  no se especifica direccion exacta y completa del lugar de los hechos  lo cual impide direccionarla al area o entidad competente  de manera respetuosa  le solicitamos aportar dicha informacion  ser lo mas explicito posible que nos permita tener claridad sobre su requerimiento.       Esta solicitud se realiza en virtud del principio de eficacia  consignado en el Articulo 17 del ?Codigo de Procedimiento Administrativo y de lo Contencioso Administrativo?  requerira al peticionario dentro de los diez (10) dias siguientes a la fecha de radicacion para que la complete en el termino maximo de un (1) mes. Acto seguido se archivara el expediente  sin perjuicio de que el interesado presente posteriormente una nueva solicitud. Feliz dia.     " u="1"/>
        <s v="Cordial saludo. Apreciado (a) ciudadano (a)  Teniendo en cuenta que en su comunicacion no se comprende la finalidad de la peticion  no se especifica direccion exacta y completa del lugar de los hechos  lo cual impide direccionarla al area o entidad competente  de manera respetuosa  le solicitamos aportar dicha informacion  ser lo mas explicito posible que nos permita tener claridad sobre su requerimiento. Esta solicitud se realiza en virtud del principio de eficacia  consignado en el Articulo 17 del ?Codigo de Procedimiento Administrativo y de lo Contencioso Administrativo?  requerira al peticionario dentro de los diez (10) dias siguientes a la fecha de radicacion para que la complete en el termino maximo de un (1) mes. Acto seguido se archivara el expediente  sin perjuicio de que el interesado presente posteriormente una nueva solicitud. Feliz dia." u="1"/>
        <s v="Reciba un cordial saludo  apreciado Ciudadano(a)  Una vez analizada su peticion y de acuerdo con el articulo 21 de la Ley 1755 de 2015  trasladamos su caso a la Secretaria Distrital de Gobierno (Alcaldias Locales)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a)  Una vez analizada su peticion y de acuerdo con el articulo 21 de la Ley 1755 de 2015  trasladamos su caso a la Secretaria Distrital de Movilidad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 (a)  Una vez analizada su peticion le informamos que su caso lo esta tramitando el Instituto de Recreacion y Deporte-IDRD  entidad competente para darle tramite y resolver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 u="1"/>
        <s v="Reciba un cordial saludo  apreciado Ciudadano(a)  Una vez analizada su peticion y de acuerdo con el articulo 21 de la Ley 1755 de 2015  trasladamos su caso a la Unidad Administrativa Especial Cuerpo Oficial Bomberos Bogota-UAECOB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Cordial saludo   Apreciado ciudadano  se informa que la solicitud no corresponde a una peticion ciudadana para registro en Bogota te escucha  ya que esta corresponde a UN TRAMITE Y/O SERVICIO DENOMINADO  ?CERTIFICACION DE LA PROPIEDAD INMOBILIARIA?  Se le dara el tramite que corresponda a traves del sistema de gestion documental Orfeo del Departamento Administrativo de la Defensoria del Espacio Publico - DADEP.  De igual manera se informa que Bogota Te Escucha es un sistema para registro de peticiones ciudadanas  cuando estas solicitudes son citas o invitaciones debe realizar la solicitud a traves del correo correspondencia.externa@dadep.gov.co  Su solicitud ha sido asignada a Subdireccion de Registro - SRI del Departamento Administrativo de la Defensoria del Espacio Publico con el radicado Orfeo DADEP No. 20264000090392  con el codigo de verificacion ?gj(8T y puede realizar seguimiento a su solicitud a traves del siguiente enlace  https //www.dadep.gov.co/atencion-a-la-ciudadania/consulte-el-estado-de-su-radicado  Feliz dia.  " u="1"/>
        <s v="Reciba un cordial saludo apreciado ciudadano (a)  Una vez analizada su peticion le informamos que su caso lo esta tramitando la Secretaria Distrital de Gobierno (Alcaldia Local)  Secretaria Distrital de Planeacion  entidades competentes para darle tramite y resolver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 u="1"/>
        <s v="Reciba Cordial saludo   Apreciado ciudadano  se informa que la solicitud no corresponde a una peticion ciudadana para registro en Bogota te escucha  ya que esta corresponde a UN TRAMITE Y/O SERVICIO DENOMINADO  ?Acciones tecnico-juridicas de espacio publico?  Se le dara el tramite que corresponda a traves del sistema de gestion documental Orfeo del Departamento Administrativo de la Defensoria del Espacio Publico - DADEP.  De igual manera se informa que Bogota Te Escucha es un sistema para registro de peticiones ciudadanas  cuando estas solicitudes son citas o invitaciones debe realizar la solicitud a traves del correo correspondencia.externa@dadep.gov.co  Su solicitud ha sido asignada a Subdireccion de Registron Inmobiliario - SRI del Departamento Administrativo de la Defensoria del Espacio Publico con el radicado Orfeo DADEP No. 20264000092092  con el codigo de verificacion MR=m4i y puede realizar seguimiento a su solicitud a traves del siguiente enlace  https //www.dadep.gov.co/atencion-a-la-ciudadania/consulte-el-estado-de-su-radicado  Feliz dia. " u="1"/>
        <s v="Reciba Cordial saludo   Apreciado ciudadano  se informa que la solicitud no corresponde a una peticion ciudadana para registro en Bogota te escucha  ya que esta corresponde a UN TRAMITE Y/O SERVICIO DENOMINADO  ?CERTIFICACION DE LA PROPIEDAD INMOBILIARIA?  Se le dara el tramite que corresponda a traves del sistema de gestion documental Orfeo del Departamento Administrativo de la Defensoria del Espacio Publico - DADEP.  De igual manera se informa que Bogota Te Escucha es un sistema para registro de peticiones ciudadanas  cuando estas solicitudes son citas o invitaciones debe realizar la solicitud a traves del correo correspondencia.externa@dadep.gov.co  Su solicitud ha sido asignada a Subdireccion de Registro Inmobiliario - SRI del Departamento Administrativo de la Defensoria del Espacio Publico con el radicado Orfeo DADEP No. 20264000116292  con el codigo de verificacion b4(Tuo y puede realizar seguimiento a su solicitud a traves del siguiente enlace  https //www.dadep.gov.co/atencion-a-la-ciudadania/consulte-el-estado-de-su-radicado  Feliz dia." u="1"/>
        <s v="Reciba un cordial saludo  apreciado Ciudadano(a)  Una vez analizada su peticion y de acuerdo con el articulo 21 de la Ley 1755 de 2015  trasladamos su caso al Instituto de Recreacion y Deporte-IDRD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Buen dia apreciado ciudadano(a)  La solicitud NO corresponde a una peticion ciudadana para registro en Bogota te escucha  ya que esta corresponde a un Servicio de la Entidad de el Departamento Administrativo de la Defensoria del Espacio Publico-DADEP  Certificacion de la propiedad inmobiliaria Distrital . Informo su solicitud ingreso a este Departamento y fue asignada atreves del Sistema de Gestion Documental Orfeo a la Subdireccion de Registro Inmobiliario-SRI de la Defensoria del Espacio Publico con radicado 20264000067752 del 10/03/2026 Por ser Reiterativa  Puede hacer seguimiento a su solicitud a traves de https //www.dadep.gov.co/atencion-a-la-ciudadania/consulte-el-estado-de-su-radicado con el Orfeo No. 20264000067752 con el codigo de verificacion +=4g(K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u="1"/>
        <s v="Reciba un cordial saludo  apreciado Ciudadano(a)  Una vez analizada su peticion y de acuerdo con el articulo 21 de la Ley 1755 de 2015  trasladamos su caso a la Secretaria Distrital de Ambiente  para que procedan de conformidad con sus competencias. Del mismo modo le informamos que su solicitud ya esta siendo tramitada por la Secretaria Distrital de Integracion Social  Jardin Botanico de Bogota-Jose Celestino Mutis-JBB   ?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 (a)  Una vez analizada su peticion le informamos que su caso lo esta tramitando la Secretaria Distrital de Planeacion  entidades competentes para darle tramite y resolver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 u="1"/>
        <s v="Reciba un cordial saludo  apreciado Ciudadano(a)  Una vez analizada su peticion y de acuerdo con el articulo 21 de la Ley 1755 de 2015  trasladamos su caso al Instituto de Recreacion y Deporte-IDRD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a)  Su solicitud ingreso previamente a esta Entidad y fue asignada a la Oficina Juridica-OJ del Departamento Administrativo de la Defensoria del Espacio Publico con el radicado Orfeo DADEP No 20264000088992 con el numero SDQS 2336862026 y SDQS 2346382026 por ser reiterativa.  Puede hacer seguimiento a su solicitud a traves de Bogota te escucha-Sistema de Quejas y Soluciones con los numeros SDQS 2336862026 y SDQS 2346382026 y en https //www.dadep.gov.co/atencion-a-la-ciudadania/consulte-el-estado-de-su-radicado con el Orfeo No. 20264000088992  con el codigo de verificacion AKQ9=t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  Reciba un cordial saludo  apreciado Ciudadano(a)   Una vez analizada su peticion y de acuerdo con la Ley 1755 de 2015  la Secretaria Distrital de Gobierno -Alcaldia Local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u="1"/>
        <s v=" Reciba un cordial saludo  apreciado Ciudadano(a)   Una vez analizada su peticion y de acuerdo con el articulo 21 de la Ley 1755 de 2015  trasladamos su caso a la Secretaria Distrital de Planeacion -SDP que proceda de conformidad con sus competencias.    Para su conocimient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Su solicitud ha sido asignada a la Subdireccion de Gestion Inmobiliaria y Espacio Publico de la Defensoria del Espacio Publico con el radicado Orfeo Dadep No. 20234000229372 Puede hacer seguimiento a su solicitud a traves de Bogota te escucha-Sistema de Quejas y Soluciones con el numero Sdqs 4493782023 y en https //www.dadep.gov.co/atencion-a-la-ciudadania/consulte-el-estado-de-su-radicado con el Orfeo No. 20234000229372  con el codigo de verificacion  h0EGa+  De la misma manera  puede consultar el estado de su radicacion a traves de los canales y en los horarios de operacion de la Entidad. https //www.dadep.gov.co/atencion-a-la-ciudadania/mecanismos-de-contacto  Feliz dia ? " u="1"/>
        <s v="Reciba un cordial saludo Apreciado ciudadano (a)  Su solicitud ha sido asignada a la Subdireccion de Gestion Corporativa-SGC de la Defensoria del Espacio Publico con el radicado Orfeo DADEP No. 20254000338452 Puede hacer seguimiento a su solicitud a traves de Bogota te escucha-Sistema de Quejas y Soluciones con el numero SDQS 6449252025 y en https //www.dadep.gov.co/atencion-a-la-ciudadania/consulte-el-estado-de-su-radicado con el Orfeo No. 20254000338452 con el codigo de verificacion  )&amp;VP7l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 (a)  Su solicitud ha sido asignada a la Oficina Juridica de la Defensoria del Espacio Publico con el radicado Orfeo DADEP No. 20254000163332 Puede hacer seguimiento a su solicitud a traves de Bogota te escucha-Sistema de Quejas y Soluciones con el numero SDQS 3093062025 y en https //www.dadep.gov.co/atencion-a-la-ciudadania/consulte-el-estado-de-su-radicado con el Orfeo No. 20254000163332 con el codigo de verificacion 6QNiu(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 (a)  Su solicitud ha sido asignada a la Subdireccion de Gestion Corporativa de la Defensoria del Espacio Publico con el radicado Orfeo Dadep No. 20244000011152 Puede hacer seguimiento a su solicitud a traves de Bogota te escucha-Sistema de Quejas y Soluciones con el numero Sdqs 471202024 y en https //www.dadep.gov.co/atencion-a-la-ciudadania/consulte-el-estado-de-su-radicado con el Orfeo No. 20244000011152 con el codigo de verificacion 4NI)pc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 (a)  Su solicitud ha sido asignada a la Subdireccion de Gestion Corporativa de la Defensoria del Espacio Publico con el radicado Orfeo DADEP No. 20254000023482 Puede hacer seguimiento a su solicitud a traves de Bogota te escucha-Sistema de Quejas y Soluciones con el numero SDQS 510072025 y en https //www.dadep.gov.co/atencion-a-la-ciudadania/consulte-el-estado-de-su-radicado con el Orfeo No. 20254000023482 con el codigo de verificacion vK@x4R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l Instituto para la Recreacion y Deporte-IDRD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Su solicitud ha sido asignada a la Oficina Juridica-OJ de la Defensoria del Espacio Publico con el radicado Orfeo DADEP No. 20254000305772 Puede hacer seguimiento a su solicitud a traves de Bogota te escucha-Sistema de Quejas y Soluciones con el numero SDQS 5801432025 y en https //www.dadep.gov.co/atencion-a-la-ciudadania/consulte-el-estado-de-su-radicado con el Orfeo No. 20254000305772 con el codigo de verificacion r@26Lt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 u="1"/>
        <s v="Cordial saludo   Apreciado ciudadano  la peticion no corresponde a una peticion ciudadana para registro en Bogota te escucha. ya que esta corresponde a un servicio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Direccion de la Defensoria del Espacio Publico con el radicado Orfeo Dadep No. 20234000204812 con el codigo de verificacion  4#1+Hr Feliz dia " u="1"/>
        <s v=" Reciba un cordial saludo  apreciado Ciudadano(a)   Una vez analizada su peticion y de acuerdo con el articulo 21 de la Ley 1755 de 2015  la Secretaria Distrital de Gobierno (Alcaldia Local)  para que proceda de conformidad con su competencia.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a) Una vez analizada su peticion y de acuerdo con el articulo 21 de la Ley 1755 de 2015  trasladamos su caso a la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esarrolloe Economico y Secretaria de Gobierno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Una vez analizada su peticion le informamos que su caso lo esta tramitando la Secretaria Distrital de Gobierno (Alcaldia Local)  Unidad Administrativa Especial de Servicios Publicos- UAESP  entidades competentes para darle tramite y resolver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 u="1"/>
        <s v="Reciba un cordial saludo  apreciado ciudadano (a)  Su solicitud ha sido asignada a la Subdireccion de Registro Inmobiliario de la Defensoria del Espacio Publico con el radicado Orfeo Dadep No. 20244000263482 Puede hacer seguimiento a su solicitud a traves de Bogota te escucha-Sistema de Quejas y Soluciones con el numero Sdqs 5021912024 y en https //www.dadep.gov.co/atencion-a-la-ciudadania/consulte-el-estado-de-su-radicado con el Orfeo No. 20244000263482 con el codigo de verificacion m&amp;sSW6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l Instituto Distrital de Gestion de Riesgos y Cambio Climatico-IDIGER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 u="1"/>
        <s v="Cordial saludo   Apreciado ciudadano  la peticion no corresponde a una peticion ciudadana para registro en Bogota te escucha. ya que esta corresponde a un servicio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Subdireccion de Registro Inmobiliario de la Defensoria del Espacio Publico con el radicado Orfeo Dadep No. 20234000209502 con el codigo de verificacion v4)Rzo Feliz dia " u="1"/>
        <s v="Cordial saludo   Apreciado ciudadano  la peticion no corresponde a una peticion ciudadana para registro en Bogota te escucha. ya que esta corresponde a un tramite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Subdireccion de Registro Inmobiliario de la Defensoria del Espacio Publico con el radicado Orfeo Dadep No. 20234000201372 con el codigo de verificacion  5W-sh- Feliz dia " u="1"/>
        <s v="Cordial saludo   Apreciado ciudadano  la peticion no corresponde a una peticion ciudadana para registro en Bogota te escucha. ya que esta corresponde a un tramite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Subdireccion de Registro Inmobiliario de la Defensoria del Espacio Publico con el radicado Orfeo Dadep No. 20234000215942 con el codigo de verificacion  Fjp35@ Feliz dia " u="1"/>
        <s v="Reciba un cordial saludo  apreciado Ciudadano(a) Una vez analizada su peticion y de acuerdo con el articulo 21 de la Ley 1755 de 2015  trasladamos su caso a la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 u="1"/>
        <s v="Reciba un cordial saludo apreciado ciudadano (a) Una vez analizada su peticion le informamos que su caso lo esta tramitando la Secretaria de Gobierno-Alcaldia Local  Secretaria de Ambiente  Secretaria de Seguridad  Subred Norte  entidades competentes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Gobierno -Alcaldia Local  Instituto de Desarrollo Urbano-IDU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Gobierno -Alcaldia Local  Secretaria Distrital de Movilidad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 Reciba un cordial saludo  apreciado Ciudadano(a)    Una vez analizada su peticion y de acuerdo con el articulo 21 de la Ley 1755 de 2015  la Secretaria Distrital de Gobierno (Alcaldia Local)  para que procedan de conformidad con su competencia.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Cordial saludo   Apreciado ciudadano  la peticion no corresponde a una peticion ciudadana para registro en Bogota te escucha. ya que esta corresponde a un servicio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Subdireccion de Registro Inmobiliario de la Defensoria del Espacio Publico con el radicado Orfeo Dadep No. 20234000204812 con el codigo de verificacion  4#1+Hr Por ser peticion reiterativa al ingresar por correo electronico. Feliz dia " u="1"/>
        <s v="Reciba un cordial saludo  apreciado Ciudadano(a) Una vez analizada su peticion y de acuerdo con el articulo 21 de la Ley 1755 de 2015  trasladamos su caso a la Secretaria de Cultura  Instituto Distrital de Patrimonio Cultural-IDPC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e Desarroloo Economico  IDU y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Su solicitud ha sido asignada a la Oficina Juridica-OJ de la Defensoria del Espacio Publico con el radicado Orfeo DADEP No. 20254000155882 Puede hacer seguimiento a su solicitud a traves de Bogota te escucha-Sistema de Quejas y Soluciones con el numero SDQS 2942252025 y en https //www.dadep.gov.co/atencion-a-la-ciudadania/consulte-el-estado-de-su-radicado con el Orfeo No. 20254000155882 con el codigo de verificacion 3KvG6- De la misma manera  puede consultar el estado de su radicacion a traves de los canales y en los horarios de operacion de la Entidad. https //www.dadep.gov.co/atencion-a-la-ciudadania/mecanismos-de-contacto  Feliz dia " u="1"/>
        <s v="Reciba un cordial saludo Apreciado ciudadano (a)  Su solicitud ha sido asignada a la Subdireccion de Gestion Corporativa de la Defensoria del Espacio Publico con el radicado Orfeo Dadep No. 20244000188522 Puede hacer seguimiento a su solicitud a traves de Bogota te escucha-Sistema de Quejas y Soluciones con el numero Sdqs 3912632024 y en https //www.dadep.gov.co/atencion-a-la-ciudadania/consulte-el-estado-de-su-radicado con el Orfeo No. 20244000188522 con el codigo de verificacion Kg0@tk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L IDRD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e Planeacion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e Movilidad  para que proceda de conformidad con sus competencias. Igualmente le informamos que su solicitud ya esta siendo tramitada por la Secretaria de Seguridad  Instituto de Desarrollo Urbano-IDU.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 u="1"/>
        <s v="SE DA RESPUESTA MEDIANTE RADICADO 20252050063661." u="1"/>
        <s v="Reciba un cordial saludo  apreciado Ciudadano(a) Una vez analizada su peticion y de acuerdo con el articulo 21 de la Ley 1755 de 2015  trasladamos su caso a la Secretaria de Movilidad  Instituto de Desarrollo Urbano-IDU  para que procedan de conformidad con sus competencias. Igualmente le informamos que su solicitud ya esta siendo tramitada por la Secretaria de Gobierno-Alcaldia Local.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Habitat  Secretaria Distrital de Planeacion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Su solicitud ha sido asignada a la Subdireccion de Gestion Inmobiliaria y Espacio Publico de la Defensoria del Espacio Publico con el radicado Orfeo Dadep No. 20234000236162  Puede hacer seguimiento a su solicitud a traves de Bogota te escucha-Sistema de Quejas y Soluciones con el numero Sdqs 4628452023 y en https //www.dadep.gov.co/atencion-a-la-ciudadania/consulte-el-estado-de-su-radicado con el Orfeo No. XXXXXXX  con el codigo de verificacion 2@ziVV  De la misma manera  puede consultar el estado de su radicacion a traves de los canales y en los horarios de operacion de la Entidad. https //www.dadep.gov.co/atencion-a-la-ciudadania/mecanismos-de-contacto  Feliz dia " u="1"/>
        <s v="Reciba un cordial saludo Apreciado ciudadano (a)  Su solicitud ha sido asignada a la Subdireccion de Gestion Corporativa de la Defensoria del Espacio Publico con el radicado Orfeo Dadep No. 20244000010012 Puede hacer seguimiento a su solicitud a traves de Bogota te escucha-Sistema de Quejas y Soluciones con el numero Sdqs 532802024 y en https //www.dadep.gov.co/atencion-a-la-ciudadania/consulte-el-estado-de-su-radicado con el Orfeo No. 20244000010012 con el codigo de verificacion B)xj1T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Una vez analizada su peticion le informamos que su caso lo esta tramitando la Secretaria de Gobierno-Alcaldia Local  entidad competente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Una vez analizada su peticion le informamos que su caso lo esta tramitando la Secretaria de Gobierno de Integracion Social  entidad competente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Su solicitud ha sido asignada a la Subdireccion de Registro Inmobiliario-SRI de la Defensoria del Espacio Publico con el radicado Orfeo DADEP No. 20254000117642 Puede hacer seguimiento a su solicitud a traves de Bogota te escucha-Sistema de Quejas y Soluciones con el numero SDQS 2286002025 y en https //www.dadep.gov.co/atencion-a-la-ciudadania/consulte-el-estado-de-su-radicado con el Orfeo No. 20254000117642 con el codigo de verificacion 0?jeX?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Unidad Administrativa Especial de Catastro Distrital-UAECD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Buen dia apreciado ciudadano(a)  Teniendo en cuenta que en su comunicacion no se comprende la finalidad de la peticion  lo cual impide direccionarla al area o entidad competente  de manera respetuosa  le solicitamos aportar dicha informacion  esta solicitud se realiza en virtud del principio de eficacia  consignado en el Articulo 17 del ?Codigo de Procedimiento Administrativo y de lo Contencioso Administrativo?  requerira al peticionario dentro de los diez (10) dias siguientes a la fecha de radicacion para que la complete en el termino maximo de un (1) mes. Acto seguido se archivara el expediente  sin perjuicio de que el interesado presente posteriormente una nueva solicitud. Cordial saludo  " u="1"/>
        <s v="Reciba un cordial saludo  apreciado Ciudadano(a) Una vez analizada su peticion y de acuerdo con la Ley 1755 de 2015  trasladamos su caso a la Secretaria de Planeacion  Catastro  Secretaria de Habitat  para que procedan de conformidad con sus competencias. Igualmente le informamos que su solicitud ya esta siendo tramitada por la XXXXXXX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Su solicitud ha sido asignada a la Oficina Juridica-OJ de la Defensoria del Espacio Publico con el radicado Orfeo DADEP No. 20254000132262 Puede hacer seguimiento a su solicitud a traves de Bogota te escucha-Sistema de Quejas y Soluciones con el numero SDQS 2540822025 y en https //www.dadep.gov.co/atencion-a-la-ciudadania/consulte-el-estado-de-su-radicado con el Orfeo No. 20254000132262 con el codigo de verificacion  j-Pe4w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Unidad Administrativa Especial Cuerpo Oficial Bomberos Bogota-UAECOB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 u="1"/>
        <s v="Reciba un cordial saludo  apreciado Ciudadano(a) Una vez analizada su peticion y de acuerdo con el articulo 21 de la Ley 1755 de 2015  trasladamos su caso al Instituto de Recreacion y Deporte-IDRD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Movilidad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a) Una vez analizada su peticion y de acuerdo con el articulo 21 de la Ley 1755 de 2015  trasladamos su caso a la Empresa de Transporte del Tercer Milenio Transmilenio S.A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Su solicitud ha sido asignada a la Subdireccion de Gestion Inmobiliaria y del Espacio Publico de la Defensoria del Espacio Publico con el radicado Orfeo Dadep No. 20244000230182 igualmente de conformidad con el articulo 21 de la Ley 1755 de 2015  se da traslado a la Terminal de Transporte  Instituto de Desarrollo Urbano-IDU  para que procedan de conformidad con sus competencias.  Puede hacer seguimiento a su solicitud a traves de Bogota te escucha-Sistema de Quejas y Soluciones con el numero Sdqs 4609262024 y en https //www.dadep.gov.co/atencion-a-la-ciudadania/consulte-el-estado-de-su-radicado con el Orfeo No. 20244000230182 con el codigo de verificacion A6I!vm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Secretarai de Desarrollo Economico y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 Reciba un cordial saludo  apreciado ciudadano(a)   Su solicitud ha sido asignada a la Subdireccion de Gestion Inmobiliaria y del Espacio Publico -SGIEP de la Defensoria del Espacio Publico -DADEP con el radicado Orfeo DADEP  No. 20254000201302  Puede hacer seguimiento a su solicitud a traves de Bogota te escucha-Sistema de Quejas y Soluciones con el numero SDQS 3756692025 y en https //www.dadep.gov.co/atencion-a-la-ciudadania/consulte-el-estado-de-su-radicado con el Orfeo No. 20254000201302 con el codigo de verificacion +lm2Ev  De la misma manera  puede consultar el estado de su radicacion a traves de los canales y en los horarios de operacion de la Entidad. https //www.dadep.gov.co/atencion-a-la-ciudadania/mecanismos-de-contacto    Feliz dia " u="1"/>
        <s v="Reciba un cordial saludo  apreciado ciudadano (a)  Su solicitud ha sido asignada a la Subdireccion de Registro inmobiliario   con el radicado Orfeo Dadep No.  20234000256282  igualmente de conformidad con el articulo 21 de la Ley 1755 de 2015  su solcitud esta siendo tramitada la Secretaria de Gobierno  Secretaria de Habitar y Secretaria de Planeacion de conformidad con sus competencias.  Puede hacer seguimiento a su solicitud a traves de Bogota te escucha-Sistema de Quejas y Soluciones con el numero Sdqs XXXX y en https //www.dadep.gov.co/atencion-a-la-ciudadania/consulte-el-estado-de-su-radicado con el Orfeo No. 20234000256282 con el codigo de verificacion Y+Q3iw.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Secretaria Distrital de Planeacion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Gobierno -Alcaldia Local  Secretaria de Planeacion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la ley 1755 de 2015  trasladamos su caso a la Secretaria de Gobierno -Alcaldia Local  Instituto para la Economia Social- IPES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l IPES se encarga de definir  disenar y ejecutar programas dirigidos a otorgar alternativas para los sectores de la economia informal.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Cordial saludo   Apreciado ciudadano  la peticion no corresponde a una peticion ciudadana para registro en Bogota te escucha. ya que esta corresponde a un servicio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Direccion de la Defensoria del Espacio Publico con el radicado Orfeo Dadep No. 20234000204812 con el codigo de verificacion  4#1+Hr Por ser peticion reiterativa al ingresar por correo electronico. Feliz dia    " u="1"/>
        <s v="Cordial saludo   Apreciado ciudadano  la peticion no corresponde a una peticion ciudadana para registro en Bogota te escucha. ya que esta corresponde a un servicio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Subdireccion de Registro Inmobiliario de la Defensoria del Espacio Publico con el radicado Orfeo Dadep No. 20234000204812 con el codigo de verificacion  4#1+Hr por ser peticion reiterativa SDQS  3894402023-3894372023-3894252023-3894412023-3894542023 Feliz dia " u="1"/>
        <s v="Reciba un cordial saludo  apreciado Ciudadano(a) Una vez analizada su peticion y de acuerdo con el articulo 21 de la Ley 1755 de 2015  trasladamos su caso a la Secretaria de Hacienda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Movilidad  Policia Metropolitana de Bogota radicado 20254000113801 del 14/07/2025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 u="1"/>
        <s v=" Reciba un cordial saludo  apreciado ciudadano (a) Su solicitud ha sido previamente remitida en SDQS N° 3623242024 y recibida el dia de hoy por traslado de la Secretaria Distrital de Ambiente en SDQS N° 3622632024  esta fue asignada a la Subdireccion de Registro Inmobiliario de la Defensoria del Espacio Publico con el radicado Orfeo Dadep No. 20244080168182  De igual forma se traslada a la Secretaria Distrital de Ambiente para respuesta  conforme a su competencia.   Puede hacer seguimiento a su solicitud a traves de Bogota te escucha-Sistema de Quejas y Soluciones con el numero SDQS 3623242024 y SDQS N° 3622632024 y en https //www.dadep.gov.co/atencion-a-la-ciudadania/consulte-el-estado-de-su-radicado con el Orfeo No. 20244080168182  con el codigo de verificacion 97m+Y)   De la misma manera  puede consultar el estado de su radicacion a traves de los canales y en los horarios de operacion de la Entidad. Canal Telefonico  PBX +57(601) 382 2510 Linea gratuita 01 8000 127700  Celular +57316 473 2213 y/o Chat Alameda https //www.dadep.gov.co/atencion-a-la-ciudadania/chat  Feliz dia " u="1"/>
        <s v="Reciba un cordial saludo  apreciado ciudadano(a) Su solicitud ingreso previamente a esta Entidad y fue asignada a la Subdireccion de Gestion Inmobiliaria y Espacio Publico -SGIEP de la Defensoria del Espacio Publico con el radicado Orfeo DADEP No. 20254000310842 del 31/10/2025 con el numero SDQS 5945552025 - SDQS 5946932025 - SDQS 6017222025 SDQS 5945722025 Por ser REITERATIVA. el cual se encuentra en tramite. Puede hacer seguimiento a su solicitud a traves de Bogota te escucha-Sistema de Quejas y Soluciones con los numeros SDQS 5945552025 - SDQS 5946932025 - SDQS 6017222025 SDQS 5945722025 y en https //www.dadep.gov.co/atencion-a-la-ciudadania/consulte-el-estado-de-su-radicado con el Orfeo No. 20254000310842 con el codigo de verificacion 7HjO7@ Informo se realizo oficio traslado Centro Nacional de Memoria Historica radicado 20254000193091 del 31/10/2025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u="1"/>
        <s v="Reciba un cordial saludo apreciado ciudadano (a)  Una vez analizada su peticion le informamos que su caso lo esta tramitando la Secretaria Distrital de Integracion Social  Secretaria Distrital de Seguridad Convivencia y Justicia  entidades competentes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Apreciado ciudadano. En atencion a su peticion con radicado SDQS 2591612024  y radicado DADEP No. 20244000105932  se adjunta respuesta  emitida por la Defensoria del Espacio Publico mediante radicado No. 20241300070311 Cordial saludo" u="1"/>
        <s v="Buen dia apreciado ciudadano(a)    La solicitud no corresponde a una peticion ciudadana para registro en Bogota te escucha  ya que esta corresponde a peticion entre Entidades. al realizar el registro de la misma con datos de la Junta Administradora Local. Feliz dia" u="1"/>
        <s v="Reciba un cordial saludo  apreciado ciudadano (a)   Su solicitud ha sido asignada a la Subdireccion de Registro Inmobiliario de la Defensoria del Espacio Publico con el radicado Orfeo Dadep No.  20244080168182  De igual forma se traslada a la Secretaria Distrital de Ambiente para respuesta  conforme a su competencia.  Puede hacer seguimiento a su solicitud a traves de Bogota te escucha-Sistema de Quejas y Soluciones con el numero Sdqs 3623242024 y en https //www.dadep.gov.co/atencion-a-la-ciudadania/consulte-el-estado-de-su-radicado con el Orfeo No.  20244080168182  con el codigo de verificacion 97m+Y)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 (a)  Una vez analizada su peticion le informamos que su caso lo esta tramitando la Secretaria de Gobierno-Alcaldia Local  Secretaria de Planeacion  entidades competentes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 Reciba un cordial saludo  apreciado ciudadano(a)   Su solicitud ingreso previamente a esta Entidad y fue asignada a la Oficina Juridica de la Defensoria del Espacio Publico con el radicado Orfeo Dadep No.  20254000090622 con el numero Sdqs 1773952025 y Sdqs 1764512025 por ser reiterativa.   Puede hacer seguimiento a su solicitud a traves de Bogota te escucha-Sistema de Quejas y Soluciones con los numeros Sdqs 1773952025 y Sdqs 1764512025 y en https //www.dadep.gov.co/atencion-a-la-ciudadania/consulte-el-estado-de-su-radicado con el Orfeo No.20254000090622 con el codigo de verificacion R@6mq0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SE DA RESPUESTA DEFINITIVA AL PETICIONARIO MEDIANTE RADICADO 20252050037371" u="1"/>
        <s v="Reciba un cordial saludo apreciado ciudadano (a)  Una vez analizada su peticion le informamos que su caso lo esta tramitando la Secretaria de Gobierno-Alcaldia Local  Instituto de Desarrollo Urbano-IDU  entidades competentes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Su solicitud ha sido asignada a la Oficina Juridica-OJ de la Defensoria del Espacio Publico con el radicado Orfeo DADEP No. 20254000163282 Puede hacer seguimiento a su solicitud a traves de Bogota te escucha-Sistema de Quejas y Soluciones con el numero SDQS 3093332025 y en https //www.dadep.gov.co/atencion-a-la-ciudadania/consulte-el-estado-de-su-radicado con el Orfeo No. 20254000163282 con el codigo de verificacion Z!Uj4V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 u="1"/>
      </sharedItems>
    </cacheField>
    <cacheField name="Tipo persona" numFmtId="0">
      <sharedItems containsBlank="1"/>
    </cacheField>
    <cacheField name="Tipo de peticionario" numFmtId="0">
      <sharedItems containsBlank="1"/>
    </cacheField>
    <cacheField name="Tipo usuario" numFmtId="0">
      <sharedItems/>
    </cacheField>
    <cacheField name="Login de usuario" numFmtId="0">
      <sharedItems/>
    </cacheField>
    <cacheField name="Tipo de solicitante" numFmtId="0">
      <sharedItems/>
    </cacheField>
    <cacheField name="Tipo de documento" numFmtId="0">
      <sharedItems containsBlank="1"/>
    </cacheField>
    <cacheField name="Nombre peticionario" numFmtId="0">
      <sharedItems/>
    </cacheField>
    <cacheField name="Número de documento" numFmtId="0">
      <sharedItems containsString="0" containsBlank="1" containsNumber="1" containsInteger="1" minValue="79241741" maxValue="1121831182"/>
    </cacheField>
    <cacheField name="Condición del ciudadano" numFmtId="0">
      <sharedItems containsBlank="1"/>
    </cacheField>
    <cacheField name="Correo electrónico peticionario" numFmtId="0">
      <sharedItems containsBlank="1"/>
    </cacheField>
    <cacheField name="Teléfono fijo peticionario" numFmtId="0">
      <sharedItems containsString="0" containsBlank="1" containsNumber="1" containsInteger="1" minValue="0" maxValue="3505749822"/>
    </cacheField>
    <cacheField name="Celular peticionario" numFmtId="0">
      <sharedItems containsString="0" containsBlank="1" containsNumber="1" containsInteger="1" minValue="3105663883" maxValue="3505749822"/>
    </cacheField>
    <cacheField name="Dirección residencia peticionario" numFmtId="0">
      <sharedItems containsBlank="1"/>
    </cacheField>
    <cacheField name="Localidad del ciudadano" numFmtId="0">
      <sharedItems containsBlank="1"/>
    </cacheField>
    <cacheField name="UPZ del ciudadano" numFmtId="0">
      <sharedItems containsBlank="1"/>
    </cacheField>
    <cacheField name="Barrio del ciudadano" numFmtId="0">
      <sharedItems containsBlank="1"/>
    </cacheField>
    <cacheField name="Estrato del ciudadano" numFmtId="0">
      <sharedItems containsString="0" containsBlank="1" containsNumber="1" containsInteger="1" minValue="3" maxValue="4"/>
    </cacheField>
    <cacheField name="Notificación física" numFmtId="0">
      <sharedItems/>
    </cacheField>
    <cacheField name="Notificación electrónica" numFmtId="0">
      <sharedItems/>
    </cacheField>
    <cacheField name="Entidad que recibe" numFmtId="0">
      <sharedItems containsBlank="1" count="24">
        <m/>
        <s v="SECRETARIA DISTRITAL DE GOBIERNO"/>
        <s v="INSTITUTO PARA LA ECONOMIA SOCIAL - IPES"/>
        <s v="UNIDAD ADMINISTRATIVA ESPECIAL DE REHABILITACION Y MANTENIMIENTO VIAL - UAERMV" u="1"/>
        <s v="SECRETARIA DISTRITAL DE MOVILIDAD" u="1"/>
        <s v="INSTITUTO DE DESARROLLO URBANO - IDU" u="1"/>
        <s v="UNIDAD ADMINISTRATIVA ESPECIAL CUERPO OFICIAL BOMBEROS BOGOTA - UAECOB" u="1"/>
        <s v="INSTITUTO DISTRITAL DE RECREACION Y DEPORTE - IDRD" u="1"/>
        <s v="SECRETARIA DISTRITAL DE AMBIENTE" u="1"/>
        <s v="SECRETARIA DISTRITAL DE PLANEACION" u="1"/>
        <s v="SECRETARIA DE GOBIERNO" u="1"/>
        <s v="EMPRESA DE TRANSPORTE DEL TERCER MILENIO TRANSMILENIO S.A." u="1"/>
        <s v="IDIGER" u="1"/>
        <s v="SECRETARIA MOVILIDAD" u="1"/>
        <s v="SECRETARIA DE PLANEACION" u="1"/>
        <s v="IDARTES - INSTITUTO DE LAS ARTES" u="1"/>
        <s v="SECRETARIA DE AMBIENTE" u="1"/>
        <s v="SECRETARIA DE DESARROLLO ECONOMICO" u="1"/>
        <s v="SECRETARIA DISTRITAL DEL HABITAT" u="1"/>
        <s v="SECRETARIA DE CULTURA" u="1"/>
        <s v="IDU" u="1"/>
        <s v="SECRETARIA DISTRITAL DE HACIENDA" u="1"/>
        <s v="IDRD" u="1"/>
        <s v="CATASTRO" u="1"/>
      </sharedItems>
    </cacheField>
    <cacheField name="Entidad que traslada" numFmtId="0">
      <sharedItems containsBlank="1" count="3">
        <m/>
        <s v="DEPARTAMENTO ADMINISTRATIVO DE LA DEFENSORIA DEL ESPACIO PUBLICO - DADEP"/>
        <s v="DEFENSORIA DEL ESPACIO PUBLICO" u="1"/>
      </sharedItems>
    </cacheField>
    <cacheField name="Transacción entidad" numFmtId="0">
      <sharedItems containsSemiMixedTypes="0" containsString="0" containsNumber="1" containsInteger="1" minValue="1" maxValue="3"/>
    </cacheField>
    <cacheField name="Tipo de ingreso" numFmtId="0">
      <sharedItems/>
    </cacheField>
    <cacheField name="Tipo de registro" numFmtId="0">
      <sharedItems/>
    </cacheField>
    <cacheField name="Comunes" numFmtId="0">
      <sharedItems containsNonDate="0" containsString="0" containsBlank="1"/>
    </cacheField>
    <cacheField name="Periodo" numFmtId="0">
      <sharedItems/>
    </cacheField>
    <cacheField name="Tipo de gestión" numFmtId="0">
      <sharedItems/>
    </cacheField>
    <cacheField name="Tipo de pendiente" numFmtId="0">
      <sharedItems containsNonDate="0" containsString="0" containsBlank="1"/>
    </cacheField>
    <cacheField name="Gestión en rango días" numFmtId="0">
      <sharedItems containsBlank="1"/>
    </cacheField>
    <cacheField name="Tipo reporte" numFmtId="0">
      <sharedItems/>
    </cacheField>
    <cacheField name="Tipo reporte por entidad" numFmtId="0">
      <sharedItems containsBlank="1" count="3">
        <s v="GESTIONADO"/>
        <s v="PENDIENTE"/>
        <m u="1"/>
      </sharedItems>
    </cacheField>
    <cacheField name="Tipo de Re-ingreso" numFmtId="0">
      <sharedItems containsNonDate="0" containsString="0" containsBlank="1"/>
    </cacheField>
    <cacheField name="Estado del reingreso" numFmtId="0">
      <sharedItems containsNonDate="0" containsString="0" containsBlank="1"/>
    </cacheField>
    <cacheField name="Número de veces de reingreso" numFmtId="0">
      <sharedItems containsNonDate="0" containsString="0" containsBlank="1"/>
    </cacheField>
    <cacheField name="Tipo de traslado" numFmtId="0">
      <sharedItems containsNonDate="0" containsString="0" containsBlank="1"/>
    </cacheField>
    <cacheField name="Excluir" numFmtId="0">
      <sharedItems containsNonDate="0" containsString="0" containsBlank="1"/>
    </cacheField>
    <cacheField name="Columna1" numFmtId="0">
      <sharedItems containsNonDate="0" containsString="0" containsBlank="1"/>
    </cacheField>
    <cacheField name="Columna2"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risthian Camilo Montana Hernandez" refreshedDate="46304.846760416665" createdVersion="7" refreshedVersion="8" minRefreshableVersion="3" recordCount="5" xr:uid="{E8D6EDA0-2C9C-4025-9370-2CAF9DE8ED5A}">
  <cacheSource type="worksheet">
    <worksheetSource name="tabla8"/>
  </cacheSource>
  <cacheFields count="100">
    <cacheField name="Número petición" numFmtId="0">
      <sharedItems containsSemiMixedTypes="0" containsString="0" containsNumber="1" containsInteger="1" minValue="92" maxValue="423"/>
    </cacheField>
    <cacheField name="Número petición2" numFmtId="0">
      <sharedItems containsSemiMixedTypes="0" containsString="0" containsNumber="1" containsInteger="1" minValue="3941242021" maxValue="4200732021" count="5">
        <n v="4200732021"/>
        <n v="4139692021"/>
        <n v="4139572021"/>
        <n v="4137232021"/>
        <n v="3941242021"/>
      </sharedItems>
    </cacheField>
    <cacheField name="Sector" numFmtId="0">
      <sharedItems/>
    </cacheField>
    <cacheField name="Tipo de entidad" numFmtId="0">
      <sharedItems/>
    </cacheField>
    <cacheField name="Entidad" numFmtId="0">
      <sharedItems/>
    </cacheField>
    <cacheField name="Tipo de dependencia" numFmtId="0">
      <sharedItems/>
    </cacheField>
    <cacheField name="Dependencia" numFmtId="0">
      <sharedItems count="1">
        <s v="AREA DE ATENCION A LA CIUDADANIA"/>
      </sharedItems>
    </cacheField>
    <cacheField name="Dependencia hija" numFmtId="0">
      <sharedItems containsNonDate="0" containsString="0" containsBlank="1"/>
    </cacheField>
    <cacheField name="Tema" numFmtId="0">
      <sharedItems/>
    </cacheField>
    <cacheField name="Categoría subtema" numFmtId="0">
      <sharedItems/>
    </cacheField>
    <cacheField name="Subtema" numFmtId="0">
      <sharedItems/>
    </cacheField>
    <cacheField name="Funcionario" numFmtId="0">
      <sharedItems/>
    </cacheField>
    <cacheField name="Estado del Usuario" numFmtId="0">
      <sharedItems/>
    </cacheField>
    <cacheField name="Punto atención" numFmtId="0">
      <sharedItems containsNonDate="0" containsString="0" containsBlank="1"/>
    </cacheField>
    <cacheField name="Canal" numFmtId="0">
      <sharedItems count="1">
        <s v="WEB"/>
      </sharedItems>
    </cacheField>
    <cacheField name="Tipo petición" numFmtId="0">
      <sharedItems count="1">
        <s v="SOLICITUD DE ACCESO A LA INFORMACION"/>
      </sharedItems>
    </cacheField>
    <cacheField name="Estado petición inicial" numFmtId="0">
      <sharedItems/>
    </cacheField>
    <cacheField name="Estado petición final" numFmtId="0">
      <sharedItems count="3">
        <s v="Cerrado - Por no competencia"/>
        <s v="Solucionado - Por traslado"/>
        <s v="Solucionado - Por asignacion"/>
      </sharedItems>
    </cacheField>
    <cacheField name="Estado de la petición" numFmtId="0">
      <sharedItems/>
    </cacheField>
    <cacheField name="Asunto" numFmtId="0">
      <sharedItems count="4" longText="1">
        <s v="BUENAS TARDES MI CONSULTA ES LA SIGUIENTE  ME PUEDO PARAR EN LA CALLE Y CAMINAR DE UN LADO A OTRO SIN SER OBSTACULO DE NADA NI DE NADIE CON UN PENDON AL FRENTE DE UN ESTABLECIMIENTO DE COMERCIO PIDIENDOLES DE FORMA PACIFICA Y RESPETUOSA QUE ME SOLUCIONEN LA SITUACION DE UN PRODUCTO QUE ME VENDIERON Y SALIO DEFECTUOSO  SIN QUE ESTO ME CAUSE ALGUNA INFRACCION AL CODIGO DE POLICIA.  REITERO DE FORMA PACIFICA  RESPETUOSA  SIN DECIR NI UNA PALABRA SOLO MI PENDON Y YO. TODO ESTO PORQUE EL PRODUCTO QUE ME VENDIERON TIENE UN VALOR SUPERIOR A $65.000.000 MILLONES DE PESOS  QUE SE LOS PAGUE DE CONTADO  PERO QUE ESTOY ENDEUDADO CON UNA ENTIDAD FINANCIERA EN UN 75%. EJERCIENDO MI DERECHO A LA LIBRE EXPRESION Y A RECLAMAR DE FORMA PACIFICA Y RESPETUOSA SIN SER OBSTACULO DE NADA NI DE NADIE. DISCULPEN ES QUE ESTOY DESESPERADO CON LA SITUACION. AGRADEZCO LA ATENCION Y QUEDO ATENTO A SUS INDICACIONES.  "/>
        <s v="APROPIACION E INTERVENCION EN EL ESPACIO PUBLICO. SOLICITO CONOCER EL PERMISO O NORMA QUE PERMITE CERRAR  INTERVENIR UNA ZONA VERDE PARALELA A UN CAMINO PEATONAL Y ADJUNTANDOLA AL INMUEBLE."/>
        <s v="REFERENCIA  CONTRATO 136/2021 - REALIZAR LA ESTRUCTURACION INTEGRAL DEL PROYECTO LINEA  2 DEL METRO DE BOGOTA  INCLUYENDO LOS COMPONENTES LEGAL  DE RIESGOS  TECNICO Y  FINANCIERO ASUNTO  SOLICITUD DE INFORMACION SOBRE EL COMPONENTE PREDIAL DEL CONTRATO DE LA REFERENCIA "/>
        <s v="BUENAS TARDES. EN REPRESENTACION DE FINDETER  QUIEN ACTUALMENTE TIENE UN CONTRATO CON LA SECRETARIA DISTRITAL DE AMBIENTE PARA A FUTURO DESARROLLAR EL PROYECTO DEL CENTRO DE RECEPCION Y REHABILITACION DE FLORA Y FAUNA SILVESTRE  AMABLEMENTE ME PERMITO SOLICITAR LA INFORMACION DE USO DE SUELO  PROPIETARIO Y POSIBILIDAD DE DESARROLLAR DICHO PROYECTO QUE SERA DE CARACTER EDUCATIVO E INVESTIGATIVO EN LASZONAS YA EDIFICADAS DEL LOTE/PARQUE UBICADO EN LA AVENIDA BOYACA ENTRE CALLE 7 Y CALLE 12 DONDE SE ENCONTRABA LA FABRICA DE BAVARIA  DE LO CONTRARIO  SE ME INDIQUE POR FAVOR EL PROCEDIMIENTO PARA REALIZAR LA SOLICITUD DE ESTA INFORMACION. QUEDO MUY ATENTO A SU AMABLE AYUDA. GRACIAS."/>
      </sharedItems>
    </cacheField>
    <cacheField name="Proceso de calidad" numFmtId="0">
      <sharedItems/>
    </cacheField>
    <cacheField name="Trámite o servicio" numFmtId="0">
      <sharedItems containsNonDate="0" containsString="0" containsBlank="1"/>
    </cacheField>
    <cacheField name="Es trámite" numFmtId="0">
      <sharedItems/>
    </cacheField>
    <cacheField name="Adjunto" numFmtId="0">
      <sharedItems/>
    </cacheField>
    <cacheField name="Tiene procedencia" numFmtId="0">
      <sharedItems/>
    </cacheField>
    <cacheField name="Entidad procedencia" numFmtId="0">
      <sharedItems containsNonDate="0" containsString="0" containsBlank="1"/>
    </cacheField>
    <cacheField name="Radicado de procedencia" numFmtId="0">
      <sharedItems containsNonDate="0" containsString="0" containsBlank="1"/>
    </cacheField>
    <cacheField name="Es copia" numFmtId="0">
      <sharedItems/>
    </cacheField>
    <cacheField name="Entidad fuente" numFmtId="0">
      <sharedItems containsNonDate="0" containsString="0" containsBlank="1"/>
    </cacheField>
    <cacheField name="Nota" numFmtId="0">
      <sharedItems containsNonDate="0" containsString="0" containsBlank="1"/>
    </cacheField>
    <cacheField name="Localidad de los hechos" numFmtId="0">
      <sharedItems containsBlank="1"/>
    </cacheField>
    <cacheField name="UPZ de los hechos" numFmtId="0">
      <sharedItems containsBlank="1"/>
    </cacheField>
    <cacheField name="Barrio de los hechos" numFmtId="0">
      <sharedItems containsBlank="1"/>
    </cacheField>
    <cacheField name="Estrato de los hechos" numFmtId="0">
      <sharedItems containsString="0" containsBlank="1" containsNumber="1" containsInteger="1" minValue="3" maxValue="6"/>
    </cacheField>
    <cacheField name="Longitud de los hechos" numFmtId="0">
      <sharedItems containsString="0" containsBlank="1" containsNumber="1" containsInteger="1" minValue="-7407051019370550" maxValue="-74074154498"/>
    </cacheField>
    <cacheField name="Latitud de los hechos" numFmtId="0">
      <sharedItems containsString="0" containsBlank="1" containsNumber="1" containsInteger="1" minValue="469488655999999" maxValue="4661680093343530"/>
    </cacheField>
    <cacheField name="Longitud de registro de la petición" numFmtId="0">
      <sharedItems containsNonDate="0" containsString="0" containsBlank="1"/>
    </cacheField>
    <cacheField name="Latitud de registro de la petición" numFmtId="0">
      <sharedItems containsNonDate="0" containsString="0" containsBlank="1"/>
    </cacheField>
    <cacheField name="Fecha ingreso" numFmtId="14">
      <sharedItems containsSemiMixedTypes="0" containsNonDate="0" containsDate="1" containsString="0" minDate="2021-12-05T00:00:00" maxDate="2021-12-30T00:00:00"/>
    </cacheField>
    <cacheField name="Fecha registro" numFmtId="14">
      <sharedItems containsSemiMixedTypes="0" containsNonDate="0" containsDate="1" containsString="0" minDate="2021-12-06T00:00:00" maxDate="2021-12-31T00:00:00"/>
    </cacheField>
    <cacheField name="Fecha asignación" numFmtId="22">
      <sharedItems containsSemiMixedTypes="0" containsNonDate="0" containsDate="1" containsString="0" minDate="2021-12-06T10:42:41" maxDate="2021-12-31T00:09:53"/>
    </cacheField>
    <cacheField name="Fecha inicio términos" numFmtId="14">
      <sharedItems containsSemiMixedTypes="0" containsNonDate="0" containsDate="1" containsString="0" minDate="2021-12-07T00:00:00" maxDate="2022-01-04T00:00:00"/>
    </cacheField>
    <cacheField name="Número radicado entrada" numFmtId="0">
      <sharedItems containsNonDate="0" containsString="0" containsBlank="1"/>
    </cacheField>
    <cacheField name="Fecha radicado entrada" numFmtId="0">
      <sharedItems/>
    </cacheField>
    <cacheField name="Fecha solicitud aclaración" numFmtId="0">
      <sharedItems/>
    </cacheField>
    <cacheField name="Fecha solicitud ampliación" numFmtId="0">
      <sharedItems/>
    </cacheField>
    <cacheField name="Fecha respuesta aclaración" numFmtId="0">
      <sharedItems/>
    </cacheField>
    <cacheField name="Fecha respuesta ampliación" numFmtId="0">
      <sharedItems/>
    </cacheField>
    <cacheField name="Fecha reinicio de términos" numFmtId="0">
      <sharedItems/>
    </cacheField>
    <cacheField name="Fecha vencimiento" numFmtId="14">
      <sharedItems containsSemiMixedTypes="0" containsNonDate="0" containsDate="1" containsString="0" minDate="2022-01-04T00:00:00" maxDate="2022-02-01T00:00:00"/>
    </cacheField>
    <cacheField name="Días para el vencimiento" numFmtId="0">
      <sharedItems containsSemiMixedTypes="0" containsString="0" containsNumber="1" containsInteger="1" minValue="20" maxValue="20"/>
    </cacheField>
    <cacheField name="Número radicado salida" numFmtId="0">
      <sharedItems containsNonDate="0" containsString="0" containsBlank="1"/>
    </cacheField>
    <cacheField name="Fecha radicado salida" numFmtId="0">
      <sharedItems/>
    </cacheField>
    <cacheField name="Fecha finalización" numFmtId="22">
      <sharedItems containsSemiMixedTypes="0" containsNonDate="0" containsDate="1" containsString="0" minDate="2021-12-06T12:05:22" maxDate="2021-12-31T07:45:10"/>
    </cacheField>
    <cacheField name="Fecha cierre" numFmtId="0">
      <sharedItems containsDate="1" containsMixedTypes="1" minDate="2021-12-23T11:09:48" maxDate="2021-12-23T11:09:48"/>
    </cacheField>
    <cacheField name="Días gestión" numFmtId="0">
      <sharedItems containsSemiMixedTypes="0" containsString="0" containsNumber="1" containsInteger="1" minValue="1" maxValue="1" count="1">
        <n v="1"/>
      </sharedItems>
    </cacheField>
    <cacheField name="Días vencimiento" numFmtId="0">
      <sharedItems containsSemiMixedTypes="0" containsString="0" containsNumber="1" containsInteger="1" minValue="0" maxValue="0"/>
    </cacheField>
    <cacheField name="Actividad" numFmtId="0">
      <sharedItems/>
    </cacheField>
    <cacheField name="Responsable actividad" numFmtId="0">
      <sharedItems/>
    </cacheField>
    <cacheField name="Fecha fin actividad" numFmtId="14">
      <sharedItems containsSemiMixedTypes="0" containsNonDate="0" containsDate="1" containsString="0" minDate="2021-12-09T00:00:00" maxDate="2022-01-05T00:00:00"/>
    </cacheField>
    <cacheField name="Días de la actividad" numFmtId="0">
      <sharedItems containsSemiMixedTypes="0" containsString="0" containsNumber="1" containsInteger="1" minValue="1" maxValue="1"/>
    </cacheField>
    <cacheField name="Días vencimiento actividad" numFmtId="0">
      <sharedItems containsSemiMixedTypes="0" containsString="0" containsNumber="1" containsInteger="1" minValue="0" maxValue="0"/>
    </cacheField>
    <cacheField name="Comentario" numFmtId="0">
      <sharedItems longText="1"/>
    </cacheField>
    <cacheField name="Observaciones" numFmtId="0">
      <sharedItems longText="1"/>
    </cacheField>
    <cacheField name="Tipo persona" numFmtId="0">
      <sharedItems containsBlank="1"/>
    </cacheField>
    <cacheField name="Tipo de peticionario" numFmtId="0">
      <sharedItems containsBlank="1"/>
    </cacheField>
    <cacheField name="Tipo usuario" numFmtId="0">
      <sharedItems/>
    </cacheField>
    <cacheField name="Login de usuario" numFmtId="0">
      <sharedItems/>
    </cacheField>
    <cacheField name="Tipo de solicitante" numFmtId="0">
      <sharedItems/>
    </cacheField>
    <cacheField name="Tipo de documento" numFmtId="0">
      <sharedItems containsBlank="1"/>
    </cacheField>
    <cacheField name="Nombre peticionario" numFmtId="0">
      <sharedItems/>
    </cacheField>
    <cacheField name="Número de documento" numFmtId="0">
      <sharedItems containsString="0" containsBlank="1" containsNumber="1" containsInteger="1" minValue="79209534" maxValue="1030549158"/>
    </cacheField>
    <cacheField name="Condición del ciudadano" numFmtId="0">
      <sharedItems containsNonDate="0" containsString="0" containsBlank="1"/>
    </cacheField>
    <cacheField name="Correo electrónico peticionario" numFmtId="0">
      <sharedItems containsBlank="1"/>
    </cacheField>
    <cacheField name="Teléfono fijo peticionario" numFmtId="0">
      <sharedItems containsString="0" containsBlank="1" containsNumber="1" containsInteger="1" minValue="3002945589" maxValue="3102808418"/>
    </cacheField>
    <cacheField name="Celular peticionario" numFmtId="0">
      <sharedItems containsString="0" containsBlank="1" containsNumber="1" containsInteger="1" minValue="3002945589" maxValue="3102808418"/>
    </cacheField>
    <cacheField name="Dirección residencia peticionario" numFmtId="0">
      <sharedItems containsBlank="1"/>
    </cacheField>
    <cacheField name="Localidad del ciudadano" numFmtId="0">
      <sharedItems containsBlank="1"/>
    </cacheField>
    <cacheField name="UPZ del ciudadano" numFmtId="0">
      <sharedItems containsBlank="1"/>
    </cacheField>
    <cacheField name="Barrio del ciudadano" numFmtId="0">
      <sharedItems containsBlank="1"/>
    </cacheField>
    <cacheField name="Estrato del ciudadano" numFmtId="0">
      <sharedItems containsString="0" containsBlank="1" containsNumber="1" containsInteger="1" minValue="3" maxValue="6"/>
    </cacheField>
    <cacheField name="Notificación física" numFmtId="0">
      <sharedItems/>
    </cacheField>
    <cacheField name="Notificación electrónica" numFmtId="0">
      <sharedItems/>
    </cacheField>
    <cacheField name="Entidad que recibe" numFmtId="0">
      <sharedItems containsBlank="1"/>
    </cacheField>
    <cacheField name="Entidad que traslada" numFmtId="0">
      <sharedItems containsBlank="1"/>
    </cacheField>
    <cacheField name="Transacción entidad" numFmtId="0">
      <sharedItems containsSemiMixedTypes="0" containsString="0" containsNumber="1" containsInteger="1" minValue="1" maxValue="1"/>
    </cacheField>
    <cacheField name="Tipo de ingreso" numFmtId="0">
      <sharedItems/>
    </cacheField>
    <cacheField name="Tipo de registro" numFmtId="0">
      <sharedItems/>
    </cacheField>
    <cacheField name="Comunes" numFmtId="0">
      <sharedItems containsNonDate="0" containsString="0" containsBlank="1"/>
    </cacheField>
    <cacheField name="Periodo" numFmtId="0">
      <sharedItems/>
    </cacheField>
    <cacheField name="Tipo de gestión" numFmtId="0">
      <sharedItems/>
    </cacheField>
    <cacheField name="Tipo de pendiente" numFmtId="0">
      <sharedItems/>
    </cacheField>
    <cacheField name="Gestión en rango días" numFmtId="0">
      <sharedItems/>
    </cacheField>
    <cacheField name="Tipo reporte" numFmtId="0">
      <sharedItems/>
    </cacheField>
    <cacheField name="Tipo reporte por entidad" numFmtId="0">
      <sharedItems count="2">
        <s v="GESTIONADO"/>
        <s v="PENDIENTE"/>
      </sharedItems>
    </cacheField>
    <cacheField name="Tipo de Re-ingreso" numFmtId="0">
      <sharedItems containsNonDate="0" containsString="0" containsBlank="1"/>
    </cacheField>
    <cacheField name="Estado del reingreso" numFmtId="0">
      <sharedItems containsNonDate="0" containsString="0" containsBlank="1"/>
    </cacheField>
    <cacheField name="Número de veces de reingreso" numFmtId="0">
      <sharedItems containsNonDate="0" containsString="0" containsBlank="1"/>
    </cacheField>
    <cacheField name="Tipo de traslado" numFmtId="0">
      <sharedItems containsNonDate="0" containsString="0" containsBlank="1"/>
    </cacheField>
    <cacheField name="Excluir"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s v="GOBIERNO"/>
    <s v="ENTIDADES DISTRITALES"/>
    <s v="DEPARTAMENTO ADMINISTRATIVO DE LA DEFENSORIA DEL ESPACIO PUBLICO - DADEP"/>
    <s v="Puede Consolidar | Trasladar Entidades"/>
    <s v="SUBDIRECCION DE REGISTRO INMOBILIARIO"/>
    <m/>
    <s v="ESPACIO PUBLICO"/>
    <s v="CERTIFICACIONES"/>
    <s v="CERTIFICACION O CONCEPTO DE LA PROPIEDAD INMOBILIARIA DISTRITAL"/>
    <s v="JUAN CAMILO MANTILLA GONZALEZ"/>
    <s v="Activo"/>
    <m/>
    <s v="WEB"/>
    <s v="SOLICITUD DE ACCESO A LA INFORMACION"/>
    <s v="En tramite por asignar - trasladar"/>
    <x v="0"/>
    <s v="Solucionado - Por respuesta definitiva"/>
    <s v="SOLICITUD DE CERTIFICACIONES DE PREDIOS DE PROPIEDAD DEL DISTRITO Y QUE VAN A SER OBJETO DE INTERVENCION POR OBRAS EN LA LOCALIDAD DE KENNEDY DE LA CIUDAD DE BOGOTA."/>
    <s v="MISIONAL"/>
    <m/>
    <s v="false"/>
    <s v="true"/>
    <s v="false"/>
    <m/>
    <m/>
    <s v="false"/>
    <m/>
    <m/>
    <m/>
    <m/>
    <m/>
    <m/>
    <n v="-74143625536"/>
    <n v="464555237799999"/>
    <m/>
    <m/>
    <x v="0"/>
    <d v="2026-08-24T00:00:00"/>
    <x v="0"/>
    <d v="2026-08-24T00:00:00"/>
    <m/>
    <d v="2026-08-21T00:00:00"/>
    <s v=""/>
    <s v=""/>
    <s v=""/>
    <s v=""/>
    <s v=""/>
    <d v="2026-09-04T23:59:59"/>
    <n v="0"/>
    <n v="20262010161471"/>
    <d v="2026-08-28T00:00:00"/>
    <x v="0"/>
    <x v="0"/>
    <x v="0"/>
    <n v="1"/>
    <s v="Registro para atencion"/>
    <s v="Funcionario"/>
    <d v="2026-08-25T00:00:00"/>
    <n v="2"/>
    <n v="10"/>
    <s v="SE DIO RESPUESTA DEFINITIVA MEDIANTE RADICADO 20262010161471 "/>
    <x v="0"/>
    <s v="Natural"/>
    <s v="Natural"/>
    <s v="Peticionario Identificado"/>
    <s v="jmantilla30"/>
    <s v="En nombre propio"/>
    <s v="Cedula de ciudadania"/>
    <s v="YONY  CIFUENTES DIAZ"/>
    <n v="79241741"/>
    <s v="No brinda informacion"/>
    <s v="yocidi2004@gmail.com"/>
    <n v="4648964"/>
    <n v="3115132177"/>
    <s v="KR 94C 146A 50"/>
    <m/>
    <m/>
    <m/>
    <m/>
    <s v="false"/>
    <s v="true"/>
    <x v="0"/>
    <x v="0"/>
    <n v="3"/>
    <s v="Ingresada"/>
    <s v="Por el ciudadano"/>
    <m/>
    <s v="PERIODO ANTERIOR"/>
    <s v="Gestion extemporanea"/>
    <m/>
    <s v="11-15."/>
    <s v="GESTIONADOS"/>
    <x v="0"/>
    <m/>
    <m/>
    <m/>
    <m/>
    <m/>
    <m/>
    <m/>
  </r>
  <r>
    <x v="1"/>
    <s v="GOBIERNO"/>
    <s v="ENTIDADES DISTRITALES"/>
    <s v="DEPARTAMENTO ADMINISTRATIVO DE LA DEFENSORIA DEL ESPACIO PUBLICO - DADEP"/>
    <s v="Puede Consolidar | Trasladar Entidades"/>
    <s v="SUBDIRECCION DE REGISTRO INMOBILIARIO"/>
    <m/>
    <s v="ESPACIO PUBLICO"/>
    <s v="ASUNTOS JURIDICOS"/>
    <s v="PROCESOS JUDICIALES"/>
    <s v="JUAN CAMILO MANTILLA GONZALEZ"/>
    <s v="Activo"/>
    <m/>
    <s v="WEB"/>
    <s v="SOLICITUD DE ACCESO A LA INFORMACION"/>
    <s v="En tramite - Por asignacion"/>
    <x v="0"/>
    <s v="Solucionado - Por respuesta definitiva"/>
    <s v="ASUNTO  REMISION DE AUTO PARA INFORME PREVIO A CALIFICACION - LEY 1561 DE 2012.  RADICADO  11001400303020260079400  JUZGADO  TREINTA (30) CIVIL MUNICIPAL DE BOGOTA D.C.  DEMANDANTE  MARIA ESCILDA CORTES DE MARTINEZ (C.C. 41.499.342)  DEMANDADOS  HEREDEROS INDETERMINADOS DE VICTORIA RAMIREZ DE OLAYA  "/>
    <s v="SOPORTE"/>
    <m/>
    <s v="false"/>
    <s v="true"/>
    <s v="false"/>
    <m/>
    <m/>
    <s v="false"/>
    <m/>
    <m/>
    <m/>
    <m/>
    <m/>
    <m/>
    <m/>
    <m/>
    <m/>
    <m/>
    <x v="1"/>
    <d v="2026-08-25T00:00:00"/>
    <x v="1"/>
    <d v="2026-08-25T00:00:00"/>
    <m/>
    <d v="2026-08-24T00:00:00"/>
    <s v=""/>
    <s v=""/>
    <s v=""/>
    <s v=""/>
    <s v=""/>
    <d v="2026-09-07T23:59:59"/>
    <n v="1"/>
    <n v="5967152026"/>
    <d v="2026-09-01T00:00:00"/>
    <x v="1"/>
    <x v="1"/>
    <x v="1"/>
    <n v="0"/>
    <s v="Clasificacion"/>
    <s v="Funcionario"/>
    <d v="2026-09-02T00:00:00"/>
    <n v="7"/>
    <n v="3"/>
    <s v="SE DIO RESPUESTA DEFINITIVA MEDIANTE RADICADO 20262010164041"/>
    <x v="1"/>
    <s v="Natural"/>
    <s v="Natural"/>
    <s v="Peticionario Identificado"/>
    <s v="jmantilla30"/>
    <s v="Apoderado de"/>
    <s v="Cedula de ciudadania"/>
    <s v="LUIS MIGUEL RODRIGUEZ AVILA"/>
    <n v="1076716509"/>
    <s v="No brinda informacion"/>
    <s v="rodriguezavilaluismiguel7@gmail.com"/>
    <n v="0"/>
    <n v="3125445128"/>
    <m/>
    <s v="06 - TUNJUELITO"/>
    <s v="42 - VENECIA"/>
    <s v="ISLA DEL SOL"/>
    <m/>
    <s v="false"/>
    <s v="true"/>
    <x v="0"/>
    <x v="0"/>
    <n v="3"/>
    <s v="Ingresada"/>
    <s v="Por el ciudadano"/>
    <m/>
    <s v="PERIODO ANTERIOR"/>
    <s v="Gestion oportuna (DTL)"/>
    <m/>
    <s v="6-10."/>
    <s v="GESTIONADOS"/>
    <x v="0"/>
    <m/>
    <m/>
    <m/>
    <m/>
    <m/>
    <m/>
    <m/>
  </r>
  <r>
    <x v="2"/>
    <s v="GOBIERNO"/>
    <s v="ENTIDADES DISTRITALES"/>
    <s v="DEPARTAMENTO ADMINISTRATIVO DE LA DEFENSORIA DEL ESPACIO PUBLICO - DADEP"/>
    <s v="Puede Consolidar | Trasladar Entidades"/>
    <s v="SUBDIRECCION DE GESTION INMOBILIARIA Y DEL ESPACIO PUBLICO"/>
    <m/>
    <s v="ESPACIO PUBLICO"/>
    <s v="ESPACIO PUBLICO"/>
    <s v="ASESORIA EN LA ADMINISTRACION Y SOSTENIBILIDAD DEL ESPACIO PUBLICO"/>
    <s v="HERNANDO  RODRIGUEZ MARTINEZ"/>
    <s v="Activo"/>
    <m/>
    <s v="WEB"/>
    <s v="SOLICITUD DE ACCESO A LA INFORMACION"/>
    <s v="En tramite por asignar - trasladar"/>
    <x v="0"/>
    <s v="Solucionado - Por respuesta definitiva"/>
    <s v="DERECHO DE PETICION SOLICITUD DE INFORMACION Y DOCUMENTOS"/>
    <s v="MISIONAL"/>
    <m/>
    <s v="false"/>
    <s v="true"/>
    <s v="false"/>
    <m/>
    <m/>
    <s v="false"/>
    <m/>
    <m/>
    <s v="06 - TUNJUELITO"/>
    <s v="62 - TUNJUELITO"/>
    <s v="TUNJUELITO"/>
    <n v="2"/>
    <m/>
    <m/>
    <m/>
    <m/>
    <x v="2"/>
    <d v="2026-08-31T00:00:00"/>
    <x v="2"/>
    <d v="2026-08-31T00:00:00"/>
    <m/>
    <d v="2026-08-28T00:00:00"/>
    <s v=""/>
    <s v=""/>
    <s v=""/>
    <s v=""/>
    <s v=""/>
    <d v="2026-09-11T23:59:59"/>
    <n v="0"/>
    <n v="20263010172631"/>
    <d v="2026-09-09T00:00:00"/>
    <x v="2"/>
    <x v="2"/>
    <x v="2"/>
    <n v="0"/>
    <s v="Registro para atencion"/>
    <s v="Funcionario"/>
    <d v="2026-09-01T00:00:00"/>
    <n v="2"/>
    <n v="9"/>
    <s v="Cordial saludo  adjunto respuesta a su solicitud con radicado dadep 20263010172631 para sus fines pertinentes "/>
    <x v="2"/>
    <s v="Natural"/>
    <s v="Natural"/>
    <s v="Peticionario Identificado"/>
    <s v="hrodriguez98"/>
    <s v="Apoderado de"/>
    <s v="Cedula de ciudadania"/>
    <s v="JOHAN  ARDILA ESPINEL"/>
    <n v="1018468242"/>
    <s v="No brinda informacion"/>
    <s v="info@colectivotejiendojusticia.org"/>
    <n v="3213939532"/>
    <n v="3213939532"/>
    <s v="TV 22 A 53C 13"/>
    <s v="13 - TEUSAQUILLO"/>
    <s v="100 - GALERIAS"/>
    <s v="SAN LUIS"/>
    <n v="4"/>
    <s v="false"/>
    <s v="true"/>
    <x v="0"/>
    <x v="0"/>
    <n v="2"/>
    <s v="Ingresada"/>
    <s v="Por el ciudadano"/>
    <m/>
    <s v="PERIODO ANTERIOR"/>
    <s v="Gestion oportuna (DTL)"/>
    <m/>
    <s v="6-10."/>
    <s v="GESTIONADOS"/>
    <x v="0"/>
    <m/>
    <m/>
    <m/>
    <m/>
    <m/>
    <m/>
    <m/>
  </r>
  <r>
    <x v="3"/>
    <s v="GOBIERNO"/>
    <s v="ENTIDADES DISTRITALES"/>
    <s v="DEPARTAMENTO ADMINISTRATIVO DE LA DEFENSORIA DEL ESPACIO PUBLICO - DADEP"/>
    <s v="Oficina de Atencion a la Ciudadania | Puede Consolidar | Trasladar Entidades"/>
    <s v="AREA DE ATENCION A LA CIUDADANIA"/>
    <m/>
    <s v="ESPACIO PUBLICO"/>
    <s v="ESPACIO PUBLICO"/>
    <s v="ASESORIA EN LA ADMINISTRACION Y SOSTENIBILIDAD DEL ESPACIO PUBLICO"/>
    <s v="Cristhian Camilo Montana Hernandez"/>
    <s v="Activo"/>
    <m/>
    <s v="WEB"/>
    <s v="SOLICITUD DE ACCESO A LA INFORMACION"/>
    <s v="En tramite por asignar - trasladar"/>
    <x v="1"/>
    <s v="Solucionado - Por asignacion"/>
    <s v="DERECHO DE PETICION DE INFORMACION Y DE DOCUMENTOS"/>
    <s v="MISIONAL"/>
    <m/>
    <s v="false"/>
    <s v="true"/>
    <s v="false"/>
    <m/>
    <m/>
    <s v="false"/>
    <m/>
    <s v="Cordial saludo. El traslado al DADEP resulta procedente conforme al articulo 21 de la Ley 1755 de 2015  porque la peticion se relaciona directamente con el procedimiento policivo No. 2022563870101536E  iniciado a solicitud de esa entidad  y con documentos o antecedentes que podrian reposar bajo su competencia o custodia los cuales deben enviarse directamente al peticionario. "/>
    <s v="06 - TUNJUELITO"/>
    <s v="62 - TUNJUELITO"/>
    <s v="TUNJUELITO"/>
    <n v="2"/>
    <m/>
    <m/>
    <m/>
    <m/>
    <x v="2"/>
    <d v="2026-08-31T00:00:00"/>
    <x v="3"/>
    <d v="2026-09-04T00:00:00"/>
    <m/>
    <d v="2026-08-28T00:00:00"/>
    <s v=""/>
    <s v=""/>
    <s v=""/>
    <s v=""/>
    <s v=""/>
    <d v="2026-09-17T23:59:59"/>
    <n v="10"/>
    <m/>
    <s v=""/>
    <x v="3"/>
    <x v="3"/>
    <x v="3"/>
    <n v="0"/>
    <s v="Registro para atencion"/>
    <s v="Funcionario"/>
    <d v="2026-09-07T00:00:00"/>
    <n v="2"/>
    <n v="0"/>
    <s v="Reciba un cordial saludo  apreciado ciudadano(a)   Su solicitud ha sido asignada a la Subdireccion de Gestion Inmobiliaria y del Espacio Publico (SGIEP) del Departamento Administrativo de la Defensoria del Espacio Publico -DADEP  con el radicado Orfeo DADEP No. 20264000254712.   Puede hacer seguimiento a su solicitud a traves de Bogota te escucha-Sistema de Quejas y Soluciones con el numero SDQS 6118452026 y sdqs 6117072026.   De la misma manera  puede consultar el estado de su radicacion a traves de los canales y en los horarios de operacion de la Entidad. https //www.dadep.gov.co/atencion-a-la-ciudadania/mecanismos-de-contacto   Feliz dia"/>
    <x v="3"/>
    <s v="Natural"/>
    <s v="Natural"/>
    <s v="Peticionario Identificado"/>
    <s v="cmontana16"/>
    <s v="Apoderado de"/>
    <s v="Cedula de ciudadania"/>
    <s v="JOHAN  ARDILA ESPINEL"/>
    <n v="1018468242"/>
    <s v="No brinda informacion"/>
    <s v="info@colectivotejiendojusticia.org"/>
    <n v="3213939532"/>
    <n v="3213939532"/>
    <s v="TV 22 A 53C 13"/>
    <s v="13 - TEUSAQUILLO"/>
    <s v="100 - GALERIAS"/>
    <s v="SAN LUIS"/>
    <n v="4"/>
    <s v="false"/>
    <s v="true"/>
    <x v="0"/>
    <x v="0"/>
    <n v="1"/>
    <s v="Recibida"/>
    <s v="Por el ciudadano"/>
    <m/>
    <s v="PERIODO ANTERIOR"/>
    <s v="Gestion oportuna (DTL)"/>
    <m/>
    <m/>
    <s v="GESTIONADOS"/>
    <x v="0"/>
    <m/>
    <m/>
    <m/>
    <m/>
    <m/>
    <m/>
    <m/>
  </r>
  <r>
    <x v="4"/>
    <s v="GOBIERNO"/>
    <s v="ENTIDADES DISTRITALES"/>
    <s v="DEPARTAMENTO ADMINISTRATIVO DE LA DEFENSORIA DEL ESPACIO PUBLICO - DADEP"/>
    <s v="Oficina de Atencion a la Ciudadania | Puede Consolidar | Trasladar Entidades"/>
    <s v="AREA DE ATENCION A LA CIUDADANIA"/>
    <m/>
    <s v="ESPACIO PUBLICO"/>
    <s v="CERTIFICACIONES"/>
    <s v="CERTIFICACION O CONCEPTO DE LA PROPIEDAD INMOBILIARIA DISTRITAL"/>
    <s v="Cristhian Camilo Montana Hernandez"/>
    <s v="Activo"/>
    <m/>
    <s v="WEB"/>
    <s v="SOLICITUD DE ACCESO A LA INFORMACION"/>
    <s v="Registro - con preclasificacion"/>
    <x v="1"/>
    <s v="Solucionado - Por asignacion"/>
    <s v="ACLARACION LA POSIBLE SOBREPOSICION  SOBRE EL RUPI 2794-753 DEL DADEP  SOBRE DICHO ESPACIO PUBLICO Y EN TAL CASO MANIFESTAR POR ESCRITO SU ANUENCIA EN LOS TERMINOS DEL DECRETO 072 DE 2023. ESTO PARA LA GESTION DE LA RESPECTIVA LICENCIA DE CONSTRUCCION DEL PREDIO DE LA DIRECCION CL 52F S 31 97 DE LA URBANIZACION SAN  VICENTE FERRER  PARA LA LICENCIA DE CONSTRUCCION. ESTA SOLICITUD SE HACE POR REQUERIMIENTO DE LA CURADURIA URBANA 1"/>
    <s v="MISIONAL"/>
    <m/>
    <s v="false"/>
    <s v="false"/>
    <s v="false"/>
    <m/>
    <m/>
    <s v="false"/>
    <m/>
    <m/>
    <s v="06 - TUNJUELITO"/>
    <s v="42 - VENECIA"/>
    <s v="SAN VICENTE FERRER"/>
    <n v="2"/>
    <n v="-74138113881"/>
    <n v="4582638481"/>
    <m/>
    <m/>
    <x v="3"/>
    <d v="2026-09-10T00:00:00"/>
    <x v="4"/>
    <d v="2026-09-10T00:00:00"/>
    <m/>
    <d v="2026-09-09T00:00:00"/>
    <s v=""/>
    <s v=""/>
    <s v=""/>
    <s v=""/>
    <s v=""/>
    <d v="2026-09-23T23:59:59"/>
    <n v="9"/>
    <m/>
    <s v=""/>
    <x v="4"/>
    <x v="4"/>
    <x v="3"/>
    <n v="0"/>
    <s v="Registro para atencion"/>
    <s v="Funcionario"/>
    <d v="2026-09-11T00:00:00"/>
    <n v="2"/>
    <n v="0"/>
    <s v="Reciba un cordial saludo  apreciado ciudadano (a)   Su solicitud ha sido asignada a la Subdireccion de Registro Inmobiliario (SRI) del Departamento Administrativo de la Defensoria del Espacio Publico -DADEP con el radicado Orfeo DADEP No. 20264000270322.   Puede hacer seguimiento a su solicitud a traves de Bogota te escucha-Sistema de Quejas y Soluciones con el numero SDQS 645442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
    <x v="4"/>
    <m/>
    <m/>
    <s v="Anonimo"/>
    <s v="cmontana16"/>
    <s v="En nombre propio"/>
    <m/>
    <s v="ANONIMO"/>
    <m/>
    <m/>
    <m/>
    <m/>
    <m/>
    <m/>
    <m/>
    <m/>
    <m/>
    <m/>
    <s v="false"/>
    <s v="false"/>
    <x v="0"/>
    <x v="0"/>
    <n v="1"/>
    <s v="Registrada"/>
    <s v="Por el ciudadano"/>
    <m/>
    <s v="PERIODO ACTUAL"/>
    <s v="Gestion oportuna (DTL)"/>
    <m/>
    <s v="0-3."/>
    <s v="GESTIONADOS"/>
    <x v="0"/>
    <m/>
    <m/>
    <m/>
    <m/>
    <m/>
    <m/>
    <m/>
  </r>
  <r>
    <x v="5"/>
    <s v="GOBIERNO"/>
    <s v="ENTIDADES DISTRITALES"/>
    <s v="DEPARTAMENTO ADMINISTRATIVO DE LA DEFENSORIA DEL ESPACIO PUBLICO - DADEP"/>
    <s v="Oficina de Atencion a la Ciudadania | Puede Consolidar | Trasladar Entidades"/>
    <s v="AREA DE ATENCION A LA CIUDADANIA"/>
    <m/>
    <s v="ESPACIO PUBLICO"/>
    <s v="SERVICIO A LA CIUDADANIA"/>
    <s v="ATENCION A LA CIUDADANIA"/>
    <s v="Cristhian Camilo Montana Hernandez"/>
    <s v="Activo"/>
    <s v="SEDE CENTRAL PISOS 5  8 Y 13"/>
    <s v="E-MAIL"/>
    <s v="SOLICITUD DE ACCESO A LA INFORMACION"/>
    <s v="En tramite por asignar - trasladar"/>
    <x v="0"/>
    <s v="Solucionado - Por respuesta definitiva"/>
    <s v="SIPA NO. 1-2026-53926 - PRECISAR LA NATURALEZA JURIDICA DE CADA PREDIO  INDICANDO SI CORRESPONDE A BIEN DE DOMINIO PRIVADO  BIEN FISCAL  BIEN DE USO PUBLICO U OTRA AFECTACION O DESTINACION ESPECIAL"/>
    <s v="ESTRATEGICO"/>
    <s v="SERVICIO A LA CIUDADANIA"/>
    <s v="true"/>
    <s v="true"/>
    <s v="false"/>
    <m/>
    <m/>
    <s v="false"/>
    <m/>
    <s v="Senores Secretaria Disrital de Planeacion  De acuerdo con lo establecido en el Manual del Sistema Distrital para la Gestion de Peticiones  Bogota te Escucha  (Secretaria General de la Alcaldia Mayor de Bogota)  el sistema esta destinado exclusivamente a la recepcion y tramite de requerimientos de la ciudadania. Por lo anterior  y conforme a los lineamientos del procedimiento de correspondencia oficial  las comunicaciones  traslados o requerimientos entre entidades publicas no deben registrarse en la plataforma Bogota te Escucha  sino canalizarse formalmente a traves del sistema institucional de gestion documental de cada entidad."/>
    <m/>
    <m/>
    <m/>
    <m/>
    <m/>
    <m/>
    <m/>
    <m/>
    <x v="4"/>
    <d v="2026-09-17T00:00:00"/>
    <x v="5"/>
    <d v="2026-09-18T00:00:00"/>
    <s v="1-2026-53926"/>
    <d v="2026-09-16T00:00:00"/>
    <s v=""/>
    <s v=""/>
    <s v=""/>
    <s v=""/>
    <s v=""/>
    <d v="2026-10-01T23:59:59"/>
    <n v="9"/>
    <m/>
    <s v=""/>
    <x v="5"/>
    <x v="5"/>
    <x v="3"/>
    <n v="0"/>
    <s v="Registro para atencion"/>
    <s v="Funcionario"/>
    <d v="2026-09-21T00:00:00"/>
    <n v="2"/>
    <n v="0"/>
    <s v="Senores Secretaria Disrital de Planeacion  De acuerdo con lo establecido en el Manual del Sistema Distrital para la Gestion de Peticiones  Bogota te Escucha  (Secretaria General de la Alcaldia Mayor de Bogota)  el sistema esta destinado exclusivamente a la recepcion y tramite de requerimientos de la ciudadania. Por lo anterior  y conforme a los lineamientos del procedimiento de correspondencia oficial  las comunicaciones  traslados o requerimientos entre entidades publicas no deben registrarse en la plataforma Bogota te Escucha  sino canalizarse formalmente a traves del sistema institucional de gestion documental de cada entidad."/>
    <x v="5"/>
    <s v="Natural"/>
    <s v="Natural"/>
    <s v="Funcionario"/>
    <s v="cmontana16"/>
    <s v="En nombre propio"/>
    <m/>
    <s v="JESUS DAVID ARAQUE MEJIA"/>
    <m/>
    <m/>
    <s v="jdaraque@concejobogota.gov.co"/>
    <m/>
    <m/>
    <s v="KR 9 E 31 28 S"/>
    <m/>
    <m/>
    <m/>
    <m/>
    <s v="false"/>
    <s v="true"/>
    <x v="0"/>
    <x v="0"/>
    <n v="1"/>
    <s v="Recibida"/>
    <s v="Por el distrito"/>
    <m/>
    <s v="PERIODO ACTUAL"/>
    <s v="Gestion oportuna (DTL)"/>
    <m/>
    <s v="0-3."/>
    <s v="GESTIONADOS"/>
    <x v="0"/>
    <m/>
    <m/>
    <m/>
    <m/>
    <m/>
    <m/>
    <m/>
  </r>
  <r>
    <x v="6"/>
    <s v="GOBIERNO"/>
    <s v="ENTIDADES DISTRITALES"/>
    <s v="DEPARTAMENTO ADMINISTRATIVO DE LA DEFENSORIA DEL ESPACIO PUBLICO - DADEP"/>
    <s v="Oficina de Atencion a la Ciudadania | Puede Consolidar | Trasladar Entidades"/>
    <s v="AREA DE ATENCION A LA CIUDADANIA"/>
    <m/>
    <s v="ESPACIO PUBLICO"/>
    <s v="SERVICIO A LA CIUDADANIA"/>
    <s v="ATENCION A LA CIUDADANIA"/>
    <s v="Cristhian Camilo Montana Hernandez"/>
    <s v="Activo"/>
    <m/>
    <s v="WEB"/>
    <s v="SOLICITUD DE ACCESO A LA INFORMACION"/>
    <s v="Registro - con preclasificacion"/>
    <x v="2"/>
    <s v="Por aclarar - por solicitud aclaracion"/>
    <s v="SOLICITUD INFORMACION  ORFEO DADEP NO. 20254000317172  20253010202871. SOLICITUD A LA INFORMACION REFERENDA  EXPEDIENTE  2025614490102772E - ORFEO  20254602925692"/>
    <s v="ESTRATEGICO"/>
    <m/>
    <s v="false"/>
    <s v="false"/>
    <s v="false"/>
    <m/>
    <m/>
    <s v="false"/>
    <m/>
    <m/>
    <m/>
    <m/>
    <m/>
    <m/>
    <m/>
    <m/>
    <m/>
    <m/>
    <x v="5"/>
    <d v="2026-09-23T00:00:00"/>
    <x v="6"/>
    <d v="2026-09-23T00:00:00"/>
    <m/>
    <d v="2026-09-22T00:00:00"/>
    <s v=""/>
    <s v=""/>
    <s v=""/>
    <s v=""/>
    <s v=""/>
    <d v="2026-10-06T23:59:59"/>
    <n v="10"/>
    <m/>
    <s v=""/>
    <x v="6"/>
    <x v="6"/>
    <x v="3"/>
    <n v="0"/>
    <s v="Registro para atencion"/>
    <s v="Funcionario"/>
    <d v="2026-09-24T00:00:00"/>
    <n v="2"/>
    <n v="0"/>
    <s v="Buen dia apreciado ciudadano(a)    En su comunicacion no se comprende la finalidad de la peticion  lo que impide direccionarla al area o entidad competente  de manera respetuosa  le solicitamos aportar informacion que permita determinar si su solicitud es competencia de esta entidad.   Esta solicitud se realiza en virtud del principio de eficacia  consignado en el Articulo 17 del ?Codigo de Procedimiento Administrativo y de lo Contencioso Administrativo?  requerira al peticionario dentro de los diez (10) dias siguientes a la fecha de radicacion para que la complete en el termino maximo de un (1) mes. Acto seguido se archivara el expediente  sin perjuicio de que el interesado presente posteriormente una nueva solicitud.   Cordial saludo. "/>
    <x v="6"/>
    <m/>
    <m/>
    <s v="Anonimo"/>
    <s v="cmontana16"/>
    <s v="En nombre propio"/>
    <m/>
    <s v="ANONIMO"/>
    <m/>
    <m/>
    <m/>
    <m/>
    <m/>
    <m/>
    <m/>
    <m/>
    <m/>
    <m/>
    <s v="false"/>
    <s v="false"/>
    <x v="0"/>
    <x v="0"/>
    <n v="1"/>
    <s v="Registrada"/>
    <s v="Por el ciudadano"/>
    <m/>
    <s v="PERIODO ACTUAL"/>
    <s v="Gestion oportuna (DTL)"/>
    <m/>
    <m/>
    <s v="GESTIONADOS"/>
    <x v="0"/>
    <m/>
    <m/>
    <m/>
    <m/>
    <m/>
    <m/>
    <m/>
  </r>
  <r>
    <x v="7"/>
    <s v="GOBIERNO"/>
    <s v="ENTIDADES DISTRITALES"/>
    <s v="DEPARTAMENTO ADMINISTRATIVO DE LA DEFENSORIA DEL ESPACIO PUBLICO - DADEP"/>
    <s v="Oficina de Atencion a la Ciudadania | Puede Consolidar | Trasladar Entidades"/>
    <s v="AREA DE ATENCION A LA CIUDADANIA"/>
    <m/>
    <s v="ESPACIO PUBLICO"/>
    <s v="ESPACIO PUBLICO"/>
    <s v="ASESORIA EN LA ADMINISTRACION Y SOSTENIBILIDAD DEL ESPACIO PUBLICO"/>
    <s v="Cristhian Camilo Montana Hernandez"/>
    <s v="Activo"/>
    <m/>
    <s v="WEB"/>
    <s v="SOLICITUD DE ACCESO A LA INFORMACION"/>
    <s v="Registro - con preclasificacion"/>
    <x v="3"/>
    <s v="Solucionado por asignar - Trasladar"/>
    <s v="1- MI NOMBRE ES DIEGO FABIAN SANCHEZ VILLAMIL IDENTIFICADO CON CC 1052338413 CEL 3105663883 CORREO INGDI3GOSANCHEZ@GMAIL.COM . 2- SOLICITO ACCESO A LA INFOMARCACION DE LOS REFERENDA  EXPEDIENTE  2025614490102772E - ORFEO  20254602925692 DADO QUE AL CONSULTARLOS NO ME TRAR LA INFORMACION DE ORFEO Y DE LOS RADICADO DADEP 20254000317172  ESTO DADO QUE HABIA QUEDADO UNA VISITA PARA EL MES DE SEPTIEMBRE DE 2026 Y NECESITO LA INFORMACION DE COMO VA EL PROCESO DE APROPIACION DEL ESPACIO PUBLICO CON RADICADOS 5970452025 3- PRETENSION U OBJETO CENTRAL DE LA SOLICITUD  QUE SE AGILICE EL TEMA Y SEA RESTAURADO EL ESPACIO PUBLICO A LA CIUDADANIA 4- ANEXOS LAS COMUNICACIONES ENVIADAS"/>
    <s v="MISIONAL"/>
    <m/>
    <s v="false"/>
    <s v="true"/>
    <s v="false"/>
    <m/>
    <m/>
    <s v="false"/>
    <m/>
    <m/>
    <m/>
    <m/>
    <m/>
    <m/>
    <m/>
    <m/>
    <m/>
    <m/>
    <x v="5"/>
    <d v="2026-09-23T00:00:00"/>
    <x v="7"/>
    <d v="2026-09-23T00:00:00"/>
    <m/>
    <d v="2026-09-22T00:00:00"/>
    <s v=""/>
    <s v=""/>
    <s v=""/>
    <s v=""/>
    <s v=""/>
    <d v="2026-10-06T23:59:59"/>
    <n v="9"/>
    <m/>
    <s v=""/>
    <x v="7"/>
    <x v="6"/>
    <x v="3"/>
    <n v="0"/>
    <s v="Registro para atencion"/>
    <s v="Funcionario"/>
    <d v="2026-09-24T00:00:00"/>
    <n v="2"/>
    <n v="0"/>
    <s v="Reciba un cordial saludo  apreciado ciudadano (a)   Su solicitud ha sido asignada a la Subdireccion de Gestion Inmobiliaria y del Espacio Publico (SGIEP) del Departamento Administrativo de la Defensoria del Espacio Publico -DADEP con el radicado Orfeo DADEP No. 20264000286182 igualmente de conformidad con el articulo 21 de la Ley 1755 de 2015  se da traslado a la Secretaria Distrital de Gobierno (Alcaldia Local)  para que procedan de conformidad con sus competencias.   Puede hacer seguimiento a su solicitud a traves de Bogota te escucha-Sistema de Quejas y Soluciones con el numero SDQS 6788162026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x v="7"/>
    <s v="Natural"/>
    <s v="Natural"/>
    <s v="Peticionario Identificado"/>
    <s v="cmontana16"/>
    <s v="En nombre propio"/>
    <s v="Cedula de ciudadania"/>
    <s v="DIEGO FABIAN SANCHEZ VILLAMIL"/>
    <n v="1052338413"/>
    <s v="No brinda informacion"/>
    <s v="ingdi3gosanchez@gmail.com"/>
    <m/>
    <n v="3105663883"/>
    <s v="AC 127 87A 24  IN 6 CA 5"/>
    <s v="11 - SUBA"/>
    <s v="27 - SUBA"/>
    <s v="BOSQUES DE SAN JORGE"/>
    <n v="3"/>
    <s v="false"/>
    <s v="true"/>
    <x v="1"/>
    <x v="1"/>
    <n v="1"/>
    <s v="Registrada"/>
    <s v="Por el ciudadano"/>
    <m/>
    <s v="PERIODO ACTUAL"/>
    <s v="Gestion oportuna (DTL)"/>
    <m/>
    <s v="0-3."/>
    <s v="GESTIONADOS"/>
    <x v="1"/>
    <m/>
    <m/>
    <m/>
    <m/>
    <m/>
    <m/>
    <m/>
  </r>
  <r>
    <x v="8"/>
    <s v="GOBIERNO"/>
    <s v="ENTIDADES DISTRITALES"/>
    <s v="DEPARTAMENTO ADMINISTRATIVO DE LA DEFENSORIA DEL ESPACIO PUBLICO - DADEP"/>
    <s v="Oficina de Atencion a la Ciudadania | Puede Consolidar | Trasladar Entidades"/>
    <s v="AREA DE ATENCION A LA CIUDADANIA"/>
    <m/>
    <s v="ESPACIO PUBLICO"/>
    <s v="ESPACIO PUBLICO"/>
    <s v="ASESORIA EN LA ADMINISTRACION Y SOSTENIBILIDAD DEL ESPACIO PUBLICO"/>
    <s v="Cristhian Camilo Montana Hernandez"/>
    <s v="Activo"/>
    <m/>
    <s v="WEB"/>
    <s v="SOLICITUD DE ACCESO A LA INFORMACION"/>
    <s v="Registro - con preclasificacion"/>
    <x v="3"/>
    <s v="Solucionado por asignar - Trasladar"/>
    <s v="MANEJO DE LA ZONA ESPECIAL DEL CORREDOR DE LA SEPTIMA"/>
    <s v="MISIONAL"/>
    <m/>
    <s v="false"/>
    <s v="true"/>
    <s v="false"/>
    <m/>
    <m/>
    <s v="false"/>
    <m/>
    <m/>
    <s v="03 - SANTA FE"/>
    <s v="93 - LAS NIEVES"/>
    <s v="VERACRUZ"/>
    <n v="3"/>
    <n v="-7407292324302940"/>
    <n v="4602157357183430"/>
    <m/>
    <m/>
    <x v="6"/>
    <d v="2026-09-28T00:00:00"/>
    <x v="8"/>
    <d v="2026-09-28T00:00:00"/>
    <m/>
    <d v="2026-09-25T00:00:00"/>
    <s v=""/>
    <s v=""/>
    <s v=""/>
    <s v=""/>
    <s v=""/>
    <d v="2026-10-09T23:59:59"/>
    <n v="10"/>
    <m/>
    <s v=""/>
    <x v="8"/>
    <x v="6"/>
    <x v="3"/>
    <n v="0"/>
    <s v="Registro para atencion"/>
    <s v="Funcionario"/>
    <d v="2026-09-29T00:00:00"/>
    <n v="2"/>
    <n v="0"/>
    <s v="Reciba un cordial saludo  apreciado ciudadano (a)   Su solicitud ha sido asignada a la Subdireccion de Gestion Inmobiliaria y del Espacio Publico (SGIEP) del Departamento Administrativo de la Defensoria del Espacio Publico -DADEP con el radicado Orfeo DADEP No. 20264000288702 igualmente de conformidad con el articulo 21 de la Ley 1755 de 2015  se da traslado a la Secretaria Distrital de Gobierno (Alcaldia Local)  Secretaria Distrital de Seguridad  Convivencia y Justicia (SSCJ)  Instituto para la Economia Social (IPES)  para que procedan de conformidad con sus competencias.   Puede hacer seguimiento a su solicitud a traves de Bogota te escucha-Sistema de Quejas y Soluciones con el numero SDQS 6882782026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x v="8"/>
    <s v="Natural"/>
    <s v="Natural"/>
    <s v="Peticionario Identificado"/>
    <s v="cmontana16"/>
    <s v="En nombre propio"/>
    <s v="Cedula de ciudadania"/>
    <s v="HECTOR ALEJANDRO DIAZ VALBUENA"/>
    <n v="1121831182"/>
    <s v="Periodistas en ejercicio de su actividad"/>
    <s v="magno54xd@gmail.com"/>
    <n v="3505749822"/>
    <n v="3505749822"/>
    <m/>
    <s v="08 - KENNEDY"/>
    <s v="113 - BAVARIA"/>
    <s v="VILLA ALSACIA"/>
    <n v="4"/>
    <s v="false"/>
    <s v="true"/>
    <x v="2"/>
    <x v="1"/>
    <n v="1"/>
    <s v="Registrada"/>
    <s v="Por el ciudadano"/>
    <m/>
    <s v="PERIODO ACTUAL"/>
    <s v="Gestion oportuna (DTL)"/>
    <m/>
    <m/>
    <s v="GESTIONADOS"/>
    <x v="1"/>
    <m/>
    <m/>
    <m/>
    <m/>
    <m/>
    <m/>
    <m/>
  </r>
  <r>
    <x v="9"/>
    <s v="GOBIERNO"/>
    <s v="ENTIDADES DISTRITALES"/>
    <s v="DEPARTAMENTO ADMINISTRATIVO DE LA DEFENSORIA DEL ESPACIO PUBLICO - DADEP"/>
    <s v="Oficina de Atencion a la Ciudadania | Puede Consolidar | Trasladar Entidades"/>
    <s v="AREA DE ATENCION A LA CIUDADANIA"/>
    <m/>
    <s v="ESPACIO PUBLICO"/>
    <s v="ESPACIO PUBLICO"/>
    <s v="ASESORIA EN LA ADMINISTRACION Y SOSTENIBILIDAD DEL ESPACIO PUBLICO"/>
    <s v="Cristhian Camilo Montana Hernandez"/>
    <s v="Activo"/>
    <m/>
    <s v="WEB"/>
    <s v="SOLICITUD DE ACCESO A LA INFORMACION"/>
    <s v="Registro - con preclasificacion"/>
    <x v="1"/>
    <s v="Solucionado - Por asignacion"/>
    <s v="PETICION Y APRECIACION SOBRE LA ATENCION RECIBIDA Y EL ARRENDAMIENTO DE ESPACIOS BAJO PUENTE EL DIA DE HOY  25 DE SEPTIEMBRE DE 2026  ME ACERQUE AL CADE DE LA CARRERA 30 Y SOLICITE UN TURNO (ADJUNTO A ESTA SOLICITUD) CON EL FIN DE OBTENER INFORMACION PARA RENTAR UNO DE LOS ESPACIOS COMERCIALES PROMOCIONADOS BAJO LOS PUENTES  LO CUAL CONSIDERACION UNA EXCELENTE INICIATIVA. SIN EMBARGO  EL FUNCIONARIO DE ATENCION DE ESPACIO PUBLICO ME REMITIO INCORRECTAMENTE AL INSTITUTO DE DESARROLLO URBANO (IDU) AFIRMANDO QUE NO ERA SU COMPETENCIA. AL PEDIR EL TURNO EN EL IDU  EL PERSONAL DE DICHA ENTIDAD ME ACLARO MUY ATENTAMENTE QUE DICHOS ESPACIOS SON ADMINISTRADOS POR EL DADEP (DEFENSORIA DEL ESPACIO PUBLICO) Y NO POR EL IDU  CAUSANDOME PERDIDA DE TIEMPO Y DINERO POR LA FALTA DE CAPACITACION Y CONOCIMIENTO DE LOS PROCESOS INTERNOS. POR LO ANTERIOR  SOLICITO CORDIALMENTE SE ME INFORME CUALES SON LOS REQUISITOS  PROCEDIMIENTOS Y CONVOCATORIAS VIGENTES PARA ACCEDER A LA OFERTA DE ARRENDAMIENTO DE DICHOS ESPACIOS COMERCIALES BAJO PUENTE  Y ASIMISMO ADOPTAR MEDIDAS PARA MEJORAR LA ORIENTACION AL CIUDADANO EN LAS VENTANILLAS DE ATENCION. AGRADESCO SU PRONTA RESPUESTA Y GESTION A LA PRESENTE SOLICITUD.MIS CONTACTOS TELEFONO 3202120883 CORREO MORENO11ALE@GMAIL.COM"/>
    <s v="MISIONAL"/>
    <m/>
    <s v="false"/>
    <s v="true"/>
    <s v="false"/>
    <m/>
    <m/>
    <s v="false"/>
    <m/>
    <m/>
    <m/>
    <m/>
    <m/>
    <m/>
    <n v="-7406528557160900"/>
    <n v="4682244739538760"/>
    <m/>
    <m/>
    <x v="6"/>
    <d v="2026-09-28T00:00:00"/>
    <x v="9"/>
    <d v="2026-09-28T00:00:00"/>
    <m/>
    <d v="2026-09-25T00:00:00"/>
    <s v=""/>
    <s v=""/>
    <s v=""/>
    <s v=""/>
    <s v=""/>
    <d v="2026-10-09T23:59:59"/>
    <n v="10"/>
    <m/>
    <s v=""/>
    <x v="9"/>
    <x v="6"/>
    <x v="3"/>
    <n v="0"/>
    <s v="Registro para atencion"/>
    <s v="Funcionario"/>
    <d v="2026-09-29T00:00:00"/>
    <n v="2"/>
    <n v="0"/>
    <s v="Reciba un cordial saludo  apreciado ciudadano(a)  Su solicitud ha sido asignada a la Subdireccion de Gestion Inmobiliaria y del Espacio Publico (SGIEP) del Departamento Administrativo de la Defensoria del Espacio Publico -DADEP  con el radicado Orfeo DADEP No. 20264000289902.   Puede hacer seguimiento a su solicitud a traves de Bogota te escucha-Sistema de Quejas y Soluciones con el numero SDQS 6896202026.   De la misma manera  puede consultar el estado de su radicacion a traves de los canales y en los horarios de operacion de la Entidad. https //www.dadep.gov.co/atencion-a-la-ciudadania/mecanismos-de-contacto   Feliz dia "/>
    <x v="9"/>
    <s v="Natural"/>
    <s v="Natural"/>
    <s v="Peticionario Identificado"/>
    <s v="cmontana16"/>
    <s v="En nombre propio"/>
    <s v="Cedula de ciudadania"/>
    <s v="MARLY ALEXANDRA MORENO TUMAY"/>
    <n v="1118552535"/>
    <s v="No brinda informacion"/>
    <s v="moreno11ale@gmail.com"/>
    <n v="3202120883"/>
    <n v="3202120883"/>
    <s v="KR 58 93A 29"/>
    <m/>
    <m/>
    <m/>
    <n v="3"/>
    <s v="false"/>
    <s v="true"/>
    <x v="0"/>
    <x v="0"/>
    <n v="1"/>
    <s v="Registrada"/>
    <s v="Por el ciudadano"/>
    <m/>
    <s v="PERIODO ACTUAL"/>
    <s v="Gestion oportuna (DTL)"/>
    <m/>
    <m/>
    <s v="GESTIONADOS"/>
    <x v="1"/>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n v="423"/>
    <x v="0"/>
    <s v="GOBIERNO"/>
    <s v="ENTIDADES DISTRITALES"/>
    <s v="DEFENSORIA DEL ESPACIO PUBLICO"/>
    <s v="Oficina de Atencion a la Ciudadania | Puede Consolidar | Trasladar Entidades"/>
    <x v="0"/>
    <m/>
    <s v="ESPACIO PUBLICO"/>
    <s v="SERVICIO A LA CIUDADANIA"/>
    <s v="ATENCION A LA CIUDADANIA"/>
    <s v="Olga Lucia Mesa Moreno"/>
    <s v="Activo"/>
    <m/>
    <x v="0"/>
    <x v="0"/>
    <s v="En tramite por asignar - trasladar"/>
    <x v="0"/>
    <s v="Cerrado - Por no competencia"/>
    <x v="0"/>
    <s v="ESTRATEGICO"/>
    <m/>
    <s v="false"/>
    <s v="false"/>
    <s v="false"/>
    <m/>
    <m/>
    <s v="false"/>
    <m/>
    <m/>
    <m/>
    <m/>
    <m/>
    <m/>
    <n v="-74074154498"/>
    <n v="469488655999999"/>
    <m/>
    <m/>
    <d v="2021-12-29T00:00:00"/>
    <d v="2021-12-30T00:00:00"/>
    <d v="2021-12-29T13:35:02"/>
    <d v="2021-12-30T00:00:00"/>
    <m/>
    <s v=" "/>
    <s v=" "/>
    <s v=" "/>
    <s v=" "/>
    <s v=" "/>
    <s v=" "/>
    <d v="2022-01-27T00:00:00"/>
    <n v="20"/>
    <m/>
    <s v=" "/>
    <d v="2021-12-29T14:20:08"/>
    <s v=" "/>
    <x v="0"/>
    <n v="0"/>
    <s v="Registro para atencion"/>
    <s v="Funcionario"/>
    <d v="2021-12-31T00:00:00"/>
    <n v="1"/>
    <n v="0"/>
    <s v="Reciba un cordial saludo apreciado ciudadano (a)  Una vez analizada su peticion le informamos que su caso lo esta tramitando la Secretaria de Gobierno -Alcaldia Local  entidad competente para darle tramite a su solicitud.  Para su conocimiento   De conformidad con el articulo 86 del decreto 1421 de 1993 Nivel Nacional  les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s v="Reciba un cordial saludo apreciado ciudadano (a)  Una vez analizada su peticion le informamos que su caso lo esta tramitando la Secretaria de Gobierno -Alcaldia Local  entidad competente para darle tramite a su solicitud.  Para su conocimiento   De conformidad con el articulo 86 del decreto 1421 de 1993 Nivel Nacional  les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s v="Natural"/>
    <s v="Natural"/>
    <s v="Peticionario Identificado"/>
    <s v="omesa32"/>
    <s v="En nombre propio"/>
    <s v="Cedula de ciudadania"/>
    <s v="ELKYN  FAJARDO FAJARDO"/>
    <n v="79209534"/>
    <m/>
    <s v="elkyn.fajardo@hotmail.com"/>
    <n v="3102808418"/>
    <n v="3102808418"/>
    <m/>
    <m/>
    <m/>
    <m/>
    <n v="3"/>
    <s v="false"/>
    <s v="true"/>
    <m/>
    <m/>
    <n v="1"/>
    <s v="Recibida"/>
    <s v="Por el ciudadano"/>
    <m/>
    <s v="PERIODO ACTUAL"/>
    <s v="Gestion oportuna (DTL)"/>
    <s v=" "/>
    <s v="0-3."/>
    <s v="GESTIONADOS"/>
    <x v="0"/>
    <m/>
    <m/>
    <m/>
    <m/>
    <m/>
  </r>
  <r>
    <n v="338"/>
    <x v="1"/>
    <s v="GOBIERNO"/>
    <s v="ENTIDADES DISTRITALES"/>
    <s v="DEFENSORIA DEL ESPACIO PUBLICO"/>
    <s v="Oficina de Atencion a la Ciudadania | Puede Consolidar | Trasladar Entidades"/>
    <x v="0"/>
    <m/>
    <s v="ESPACIO PUBLICO"/>
    <s v="TRASLADO DE PETICION POR COMPETENCIA"/>
    <s v="TRASLADO A ENTIDADES DISTRITALES"/>
    <s v="Olga Lucia Mesa Moreno"/>
    <s v="Activo"/>
    <m/>
    <x v="0"/>
    <x v="0"/>
    <s v="En tramite - Por traslado"/>
    <x v="1"/>
    <s v="Solucionado - Por traslado"/>
    <x v="1"/>
    <s v="MISIONAL"/>
    <m/>
    <s v="false"/>
    <s v="true"/>
    <s v="false"/>
    <m/>
    <m/>
    <s v="false"/>
    <m/>
    <m/>
    <s v="12 - BARRIOS UNIDOS"/>
    <s v="98 - LOS ALCAZARES"/>
    <s v="ALCAZARES"/>
    <n v="3"/>
    <n v="-740704692900181"/>
    <n v="4661645339972420"/>
    <m/>
    <m/>
    <d v="2021-12-22T00:00:00"/>
    <d v="2021-12-23T00:00:00"/>
    <d v="2021-12-22T13:14:04"/>
    <d v="2021-12-23T00:00:00"/>
    <m/>
    <s v=" "/>
    <s v=" "/>
    <s v=" "/>
    <s v=" "/>
    <s v=" "/>
    <s v=" "/>
    <d v="2022-01-20T00:00:00"/>
    <n v="20"/>
    <m/>
    <s v=" "/>
    <d v="2021-12-22T14:59:38"/>
    <d v="2021-12-23T11:09:48"/>
    <x v="0"/>
    <n v="0"/>
    <s v="Registro para atencion"/>
    <s v="Funcionario"/>
    <d v="2021-12-24T00:00:00"/>
    <n v="1"/>
    <n v="0"/>
    <s v="Reciba un cordial saludo  apreciado Ciudadano(a)  Una vez analizada su peticion y de acuerdo con la ley 1755 de 2015  trasladamos su caso a la Secretaria de Gobierno - Alcaldia Local- para que proceda de conformidad con sus competencias.  Para su conocimiento   De conformidad con el articulo 86 del decreto 1421 de 1993 Nivel Nacional  le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s v="Reciba un cordial saludo  apreciado Ciudadano(a)  Una vez analizada su peticion y de acuerdo con la ley 1755 de 2015  trasladamos su caso a la Secretaria de Gobierno - Alcaldia Local- para que proceda de conformidad con sus competencias.  Para su conocimiento   De conformidad con el articulo 86 del decreto 1421 de 1993 Nivel Nacional  le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m/>
    <m/>
    <s v="Anonimo"/>
    <s v="omesa32"/>
    <s v="En nombre propio"/>
    <m/>
    <s v="ANONIMO"/>
    <m/>
    <m/>
    <m/>
    <m/>
    <m/>
    <m/>
    <m/>
    <m/>
    <m/>
    <m/>
    <s v="false"/>
    <s v="false"/>
    <s v="SECRETARIA DE GOBIERNO"/>
    <s v="DEFENSORIA DEL ESPACIO PUBLICO"/>
    <n v="1"/>
    <s v="Recibida"/>
    <s v="Por el ciudadano"/>
    <m/>
    <s v="PERIODO ACTUAL"/>
    <s v="Gestion oportuna (DTL)"/>
    <s v=" "/>
    <s v="0-3."/>
    <s v="GESTIONADOS"/>
    <x v="0"/>
    <m/>
    <m/>
    <m/>
    <m/>
    <m/>
  </r>
  <r>
    <n v="337"/>
    <x v="2"/>
    <s v="GOBIERNO"/>
    <s v="ENTIDADES DISTRITALES"/>
    <s v="DEFENSORIA DEL ESPACIO PUBLICO"/>
    <s v="Oficina de Atencion a la Ciudadania | Puede Consolidar | Trasladar Entidades"/>
    <x v="0"/>
    <m/>
    <s v="ESPACIO PUBLICO"/>
    <s v="TRASLADO DE PETICION POR COMPETENCIA"/>
    <s v="TRASLADO A ENTIDADES DISTRITALES"/>
    <s v="Olga Lucia Mesa Moreno"/>
    <s v="Activo"/>
    <m/>
    <x v="0"/>
    <x v="0"/>
    <s v="Registro - con preclasificacion"/>
    <x v="1"/>
    <s v="Solucionado - Por traslado"/>
    <x v="1"/>
    <s v="MISIONAL"/>
    <m/>
    <s v="false"/>
    <s v="false"/>
    <s v="false"/>
    <m/>
    <m/>
    <s v="false"/>
    <m/>
    <m/>
    <s v="12 - BARRIOS UNIDOS"/>
    <s v="98 - LOS ALCAZARES"/>
    <s v="ALCAZARES"/>
    <n v="3"/>
    <n v="-7407051019370550"/>
    <n v="4661680093343530"/>
    <m/>
    <m/>
    <d v="2021-12-22T00:00:00"/>
    <d v="2021-12-23T00:00:00"/>
    <d v="2021-12-22T12:02:22"/>
    <d v="2021-12-23T00:00:00"/>
    <m/>
    <s v=" "/>
    <s v=" "/>
    <s v=" "/>
    <s v=" "/>
    <s v=" "/>
    <s v=" "/>
    <d v="2022-01-20T00:00:00"/>
    <n v="20"/>
    <m/>
    <s v=" "/>
    <d v="2021-12-22T15:04:18"/>
    <s v=" "/>
    <x v="0"/>
    <n v="0"/>
    <s v="Registro para atencion"/>
    <s v="Funcionario"/>
    <d v="2021-12-24T00:00:00"/>
    <n v="1"/>
    <n v="0"/>
    <s v="Reciba un cordial saludo  apreciado Ciudadano(a)  Una vez analizada su peticion y de acuerdo con la ley 1755 de 2015  trasladamos su caso a la Secretaria de Gobierno - Alcaldia Local- para que proceda de conformidad con sus competencias.  Para su conocimiento   De conformidad con el articulo 86 del decreto 1421 de 1993 Nivel Nacional  le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s v="Reciba un cordial saludo  apreciado Ciudadano(a)  Una vez analizada su peticion y de acuerdo con la ley 1755 de 2015  trasladamos su caso a la Secretaria de Gobierno - Alcaldia Local- para que proceda de conformidad con sus competencias.  Para su conocimiento   De conformidad con el articulo 86 del decreto 1421 de 1993 Nivel Nacional  le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m/>
    <m/>
    <s v="Anonimo"/>
    <s v="omesa32"/>
    <s v="En nombre propio"/>
    <m/>
    <s v="ANONIMO"/>
    <m/>
    <m/>
    <m/>
    <m/>
    <m/>
    <m/>
    <m/>
    <m/>
    <m/>
    <m/>
    <s v="false"/>
    <s v="false"/>
    <s v="SECRETARIA DE GOBIERNO"/>
    <s v="DEFENSORIA DEL ESPACIO PUBLICO"/>
    <n v="1"/>
    <s v="Registrada"/>
    <s v="Por el ciudadano"/>
    <m/>
    <s v="PERIODO ACTUAL"/>
    <s v="Gestion oportuna (DTL)"/>
    <s v=" "/>
    <s v="0-3."/>
    <s v="GESTIONADOS"/>
    <x v="0"/>
    <m/>
    <m/>
    <m/>
    <m/>
    <m/>
  </r>
  <r>
    <n v="335"/>
    <x v="3"/>
    <s v="GOBIERNO"/>
    <s v="ENTIDADES DISTRITALES"/>
    <s v="DEFENSORIA DEL ESPACIO PUBLICO"/>
    <s v="Oficina de Atencion a la Ciudadania | Puede Consolidar | Trasladar Entidades"/>
    <x v="0"/>
    <m/>
    <s v="ESPACIO PUBLICO"/>
    <s v="ESPACIO PUBLICO"/>
    <s v="ESTUDIO DE LA VIABILIDAD DE LAS SOLICITUDES DE ADMINISTRACION DE BIENES PUBLICOS"/>
    <s v="Olga Lucia Mesa Moreno"/>
    <s v="Activo"/>
    <m/>
    <x v="0"/>
    <x v="0"/>
    <s v="En tramite por asignar - trasladar"/>
    <x v="2"/>
    <s v="Solucionado - Por asignacion"/>
    <x v="2"/>
    <s v="MISIONAL"/>
    <m/>
    <s v="false"/>
    <s v="true"/>
    <s v="false"/>
    <m/>
    <m/>
    <s v="false"/>
    <m/>
    <m/>
    <m/>
    <m/>
    <m/>
    <n v="6"/>
    <n v="-7405519723897660"/>
    <n v="4654121528847040"/>
    <m/>
    <m/>
    <d v="2021-12-22T00:00:00"/>
    <d v="2021-12-23T00:00:00"/>
    <d v="2021-12-31T00:09:53"/>
    <d v="2022-01-03T00:00:00"/>
    <m/>
    <s v=" "/>
    <s v=" "/>
    <s v=" "/>
    <s v=" "/>
    <s v=" "/>
    <s v=" "/>
    <d v="2022-01-31T00:00:00"/>
    <n v="20"/>
    <m/>
    <s v=" "/>
    <d v="2021-12-31T07:45:10"/>
    <s v=" "/>
    <x v="0"/>
    <n v="0"/>
    <s v="Registro para atencion"/>
    <s v="Funcionario"/>
    <d v="2022-01-04T00:00:00"/>
    <n v="1"/>
    <n v="0"/>
    <s v="Reciba un cordial saludo  apreciado ciudadano   Su solicitud ha sido asignada a la Subdireccion de Registro Inmobiliario de la Defensoria del Espacio Publico con el radicado Orfeo Dadep No. 20214080270832.  Puede hacer seguimiento a su solicitud a traves de Bogota te escucha-Sistema de Quejas y Soluciones con el numero Sdqs 4137232021 y en https //www.dadep.gov.co/consulte-estado-su-radicado con el Orfeo No. 20214080270832  con el codigo de verificacion 5e1fe  Feliz dia "/>
    <s v="Reciba un cordial saludo  apreciado ciudadano   Su solicitud ha sido asignada a la Subdireccion de Registro Inmobiliario de la Defensoria del Espacio Publico con el radicado Orfeo Dadep No. 20214080270832.  Puede hacer seguimiento a su solicitud a traves de Bogota te escucha-Sistema de Quejas y Soluciones con el numero Sdqs 4137232021 y en https //www.dadep.gov.co/consulte-estado-su-radicado con el Orfeo No. 20214080270832  con el codigo de verificacion 5e1fe  Feliz dia "/>
    <s v="Natural"/>
    <s v="Natural"/>
    <s v="Peticionario Identificado"/>
    <s v="omesa32"/>
    <s v="En nombre propio"/>
    <s v="Cedula de ciudadania"/>
    <s v="JULIANA  CALA "/>
    <n v="1020794847"/>
    <m/>
    <s v="jcala@fdn.com.co"/>
    <m/>
    <n v="3042501907"/>
    <s v="CL 71 6 14"/>
    <s v="02 - CHAPINERO"/>
    <s v="88 - EL REFUGIO"/>
    <s v="LOS ROSALES"/>
    <n v="6"/>
    <s v="false"/>
    <s v="true"/>
    <m/>
    <m/>
    <n v="1"/>
    <s v="Recibida"/>
    <s v="Por el ciudadano"/>
    <m/>
    <s v="PERIODO ACTUAL"/>
    <s v="Gestion oportuna (DTL)"/>
    <s v=" "/>
    <s v="0-3."/>
    <s v="GESTIONADOS"/>
    <x v="1"/>
    <m/>
    <m/>
    <m/>
    <m/>
    <m/>
  </r>
  <r>
    <n v="92"/>
    <x v="4"/>
    <s v="GOBIERNO"/>
    <s v="ENTIDADES DISTRITALES"/>
    <s v="DEFENSORIA DEL ESPACIO PUBLICO"/>
    <s v="Oficina de Atencion a la Ciudadania | Puede Consolidar | Trasladar Entidades"/>
    <x v="0"/>
    <m/>
    <s v="ESPACIO PUBLICO"/>
    <s v="TRASLADO DE PETICION POR COMPETENCIA"/>
    <s v="TRASLADO A ENTIDADES DISTRITALES"/>
    <s v="Olga Lucia Mesa Moreno"/>
    <s v="Activo"/>
    <m/>
    <x v="0"/>
    <x v="0"/>
    <s v="En tramite - Por traslado"/>
    <x v="1"/>
    <s v="Solucionado - Por traslado"/>
    <x v="3"/>
    <s v="MISIONAL"/>
    <m/>
    <s v="false"/>
    <s v="false"/>
    <s v="false"/>
    <m/>
    <m/>
    <s v="false"/>
    <m/>
    <m/>
    <m/>
    <m/>
    <m/>
    <m/>
    <m/>
    <m/>
    <m/>
    <m/>
    <d v="2021-12-05T00:00:00"/>
    <d v="2021-12-06T00:00:00"/>
    <d v="2021-12-06T10:42:41"/>
    <d v="2021-12-07T00:00:00"/>
    <m/>
    <s v=" "/>
    <s v=" "/>
    <s v=" "/>
    <s v=" "/>
    <s v=" "/>
    <s v=" "/>
    <d v="2022-01-04T00:00:00"/>
    <n v="20"/>
    <m/>
    <s v=" "/>
    <d v="2021-12-06T12:05:22"/>
    <s v=" "/>
    <x v="0"/>
    <n v="0"/>
    <s v="Registro para atencion"/>
    <s v="Funcionario"/>
    <d v="2021-12-09T00:00:00"/>
    <n v="1"/>
    <n v="0"/>
    <s v="Reciba un cordial saludo  apreciado Ciudadano(a)  Una vez analizada su peticion y de acuerdo con la ley 1755 de 2015  trasladamos su caso a la Secretaria de Planeacion  para que proceda de conformidad con sus competencias.   Para su conocimient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s v="Reciba un cordial saludo  apreciado Ciudadano(a)  Una vez analizada su peticion y de acuerdo con la ley 1755 de 2015  trasladamos su caso a la Secretaria de Planeacion  para que proceda de conformidad con sus competencias.   Para su conocimient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s v="Natural"/>
    <s v="Natural"/>
    <s v="Peticionario Identificado"/>
    <s v="omesa32"/>
    <s v="En nombre propio"/>
    <s v="Cedula de ciudadania"/>
    <s v="SEBASTIAN  RAMIREZ HENAO"/>
    <n v="1030549158"/>
    <m/>
    <s v="sramirezh@findeter.gov.co"/>
    <n v="3002945589"/>
    <n v="3002945589"/>
    <m/>
    <s v="08 - KENNEDY"/>
    <s v="113 - BAVARIA"/>
    <s v="COOPERATIVA DE SUB-OFICIALES"/>
    <n v="3"/>
    <s v="false"/>
    <s v="true"/>
    <s v="SECRETARIA DE PLANEACION"/>
    <s v="DEFENSORIA DEL ESPACIO PUBLICO"/>
    <n v="1"/>
    <s v="Recibida"/>
    <s v="Por el ciudadano"/>
    <m/>
    <s v="PERIODO ACTUAL"/>
    <s v="Gestion oportuna (DTL)"/>
    <s v=" "/>
    <s v="0-3."/>
    <s v="GESTIONADOS"/>
    <x v="0"/>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AA39E36-533D-48FC-954C-CDE64DF78769}" name="TablaDinámica3" cacheId="40"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D23:M33" firstHeaderRow="1" firstDataRow="1" firstDataCol="10"/>
  <pivotFields count="101">
    <pivotField axis="axisRow" compact="0" outline="0" showAll="0" defaultSubtotal="0">
      <items count="133">
        <item m="1" x="48"/>
        <item m="1" x="71"/>
        <item m="1" x="110"/>
        <item m="1" x="91"/>
        <item m="1" x="99"/>
        <item m="1" x="67"/>
        <item m="1" x="56"/>
        <item m="1" x="82"/>
        <item m="1" x="127"/>
        <item m="1" x="65"/>
        <item m="1" x="84"/>
        <item m="1" x="90"/>
        <item m="1" x="72"/>
        <item m="1" x="58"/>
        <item m="1" x="114"/>
        <item m="1" x="54"/>
        <item m="1" x="87"/>
        <item m="1" x="51"/>
        <item m="1" x="49"/>
        <item m="1" x="77"/>
        <item m="1" x="50"/>
        <item m="1" x="105"/>
        <item m="1" x="47"/>
        <item m="1" x="64"/>
        <item m="1" x="116"/>
        <item m="1" x="112"/>
        <item m="1" x="123"/>
        <item m="1" x="66"/>
        <item m="1" x="79"/>
        <item m="1" x="97"/>
        <item m="1" x="106"/>
        <item m="1" x="102"/>
        <item m="1" x="44"/>
        <item m="1" x="46"/>
        <item m="1" x="131"/>
        <item m="1" x="69"/>
        <item m="1" x="52"/>
        <item m="1" x="53"/>
        <item m="1" x="118"/>
        <item m="1" x="109"/>
        <item m="1" x="107"/>
        <item m="1" x="129"/>
        <item m="1" x="62"/>
        <item m="1" x="104"/>
        <item m="1" x="122"/>
        <item m="1" x="55"/>
        <item m="1" x="83"/>
        <item m="1" x="92"/>
        <item m="1" x="132"/>
        <item m="1" x="100"/>
        <item m="1" x="59"/>
        <item m="1" x="130"/>
        <item m="1" x="115"/>
        <item m="1" x="68"/>
        <item m="1" x="103"/>
        <item m="1" x="95"/>
        <item m="1" x="63"/>
        <item m="1" x="119"/>
        <item m="1" x="61"/>
        <item m="1" x="94"/>
        <item m="1" x="126"/>
        <item m="1" x="113"/>
        <item m="1" x="78"/>
        <item m="1" x="75"/>
        <item m="1" x="124"/>
        <item m="1" x="73"/>
        <item m="1" x="108"/>
        <item m="1" x="98"/>
        <item m="1" x="45"/>
        <item m="1" x="43"/>
        <item m="1" x="70"/>
        <item m="1" x="85"/>
        <item m="1" x="128"/>
        <item m="1" x="76"/>
        <item m="1" x="121"/>
        <item m="1" x="74"/>
        <item m="1" x="89"/>
        <item m="1" x="125"/>
        <item m="1" x="111"/>
        <item m="1" x="86"/>
        <item m="1" x="60"/>
        <item m="1" x="117"/>
        <item m="1" x="101"/>
        <item m="1" x="120"/>
        <item m="1" x="93"/>
        <item m="1" x="80"/>
        <item m="1" x="96"/>
        <item m="1" x="57"/>
        <item m="1" x="81"/>
        <item m="1" x="88"/>
        <item m="1" x="35"/>
        <item m="1" x="36"/>
        <item m="1" x="37"/>
        <item m="1" x="38"/>
        <item m="1" x="39"/>
        <item m="1" x="40"/>
        <item m="1" x="41"/>
        <item m="1" x="42"/>
        <item m="1" x="30"/>
        <item m="1" x="31"/>
        <item m="1" x="32"/>
        <item m="1" x="33"/>
        <item m="1" x="34"/>
        <item m="1" x="17"/>
        <item m="1" x="18"/>
        <item m="1" x="19"/>
        <item m="1" x="20"/>
        <item m="1" x="21"/>
        <item m="1" x="22"/>
        <item m="1" x="23"/>
        <item m="1" x="24"/>
        <item m="1" x="25"/>
        <item m="1" x="26"/>
        <item m="1" x="27"/>
        <item m="1" x="28"/>
        <item m="1" x="29"/>
        <item m="1" x="15"/>
        <item m="1" x="16"/>
        <item m="1" x="12"/>
        <item m="1" x="13"/>
        <item m="1" x="14"/>
        <item m="1" x="10"/>
        <item x="0"/>
        <item x="1"/>
        <item m="1" x="11"/>
        <item x="2"/>
        <item x="3"/>
        <item x="4"/>
        <item x="5"/>
        <item x="6"/>
        <item x="7"/>
        <item x="8"/>
        <item x="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0">
        <item x="0"/>
        <item m="1" x="6"/>
        <item m="1" x="7"/>
        <item x="2"/>
        <item m="1" x="5"/>
        <item x="1"/>
        <item m="1" x="4"/>
        <item x="3"/>
        <item m="1" x="9"/>
        <item m="1" x="8"/>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numFmtId="14" outline="0" showAll="0" defaultSubtotal="0">
      <items count="104">
        <item m="1" x="45"/>
        <item m="1" x="43"/>
        <item m="1" x="54"/>
        <item m="1" x="31"/>
        <item m="1" x="68"/>
        <item m="1" x="100"/>
        <item m="1" x="89"/>
        <item m="1" x="103"/>
        <item m="1" x="41"/>
        <item m="1" x="87"/>
        <item m="1" x="60"/>
        <item m="1" x="32"/>
        <item m="1" x="86"/>
        <item m="1" x="83"/>
        <item m="1" x="69"/>
        <item m="1" x="51"/>
        <item m="1" x="56"/>
        <item m="1" x="88"/>
        <item m="1" x="95"/>
        <item m="1" x="75"/>
        <item m="1" x="44"/>
        <item m="1" x="78"/>
        <item m="1" x="64"/>
        <item m="1" x="47"/>
        <item m="1" x="63"/>
        <item m="1" x="53"/>
        <item m="1" x="97"/>
        <item m="1" x="71"/>
        <item m="1" x="84"/>
        <item m="1" x="46"/>
        <item m="1" x="72"/>
        <item m="1" x="58"/>
        <item m="1" x="81"/>
        <item m="1" x="92"/>
        <item m="1" x="36"/>
        <item m="1" x="48"/>
        <item m="1" x="52"/>
        <item m="1" x="101"/>
        <item m="1" x="90"/>
        <item m="1" x="33"/>
        <item m="1" x="82"/>
        <item m="1" x="39"/>
        <item m="1" x="91"/>
        <item m="1" x="67"/>
        <item m="1" x="34"/>
        <item m="1" x="65"/>
        <item m="1" x="61"/>
        <item m="1" x="93"/>
        <item m="1" x="98"/>
        <item m="1" x="57"/>
        <item m="1" x="37"/>
        <item m="1" x="73"/>
        <item m="1" x="102"/>
        <item m="1" x="42"/>
        <item m="1" x="55"/>
        <item m="1" x="49"/>
        <item m="1" x="76"/>
        <item m="1" x="80"/>
        <item m="1" x="38"/>
        <item m="1" x="62"/>
        <item m="1" x="35"/>
        <item m="1" x="40"/>
        <item m="1" x="66"/>
        <item m="1" x="79"/>
        <item m="1" x="99"/>
        <item m="1" x="50"/>
        <item m="1" x="94"/>
        <item m="1" x="85"/>
        <item m="1" x="74"/>
        <item m="1" x="77"/>
        <item m="1" x="70"/>
        <item m="1" x="59"/>
        <item m="1" x="96"/>
        <item m="1" x="26"/>
        <item m="1" x="27"/>
        <item m="1" x="28"/>
        <item m="1" x="29"/>
        <item m="1" x="30"/>
        <item m="1" x="22"/>
        <item m="1" x="23"/>
        <item m="1" x="24"/>
        <item m="1" x="25"/>
        <item m="1" x="14"/>
        <item m="1" x="15"/>
        <item m="1" x="16"/>
        <item m="1" x="17"/>
        <item m="1" x="18"/>
        <item m="1" x="19"/>
        <item m="1" x="20"/>
        <item m="1" x="21"/>
        <item m="1" x="12"/>
        <item m="1" x="13"/>
        <item m="1" x="9"/>
        <item m="1" x="10"/>
        <item m="1" x="11"/>
        <item m="1" x="7"/>
        <item x="0"/>
        <item x="1"/>
        <item m="1" x="8"/>
        <item x="2"/>
        <item x="3"/>
        <item x="4"/>
        <item x="5"/>
        <item x="6"/>
      </items>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axis="axisRow" compact="0" numFmtId="14" outline="0" showAll="0" defaultSubtotal="0">
      <items count="131">
        <item m="1" x="56"/>
        <item m="1" x="124"/>
        <item m="1" x="104"/>
        <item m="1" x="77"/>
        <item m="1" x="127"/>
        <item m="1" x="68"/>
        <item m="1" x="125"/>
        <item m="1" x="59"/>
        <item m="1" x="101"/>
        <item m="1" x="128"/>
        <item m="1" x="53"/>
        <item m="1" x="95"/>
        <item m="1" x="102"/>
        <item m="1" x="92"/>
        <item m="1" x="48"/>
        <item m="1" x="110"/>
        <item m="1" x="66"/>
        <item m="1" x="60"/>
        <item m="1" x="126"/>
        <item m="1" x="105"/>
        <item m="1" x="69"/>
        <item m="1" x="83"/>
        <item m="1" x="98"/>
        <item m="1" x="88"/>
        <item m="1" x="99"/>
        <item m="1" x="58"/>
        <item m="1" x="107"/>
        <item m="1" x="114"/>
        <item m="1" x="111"/>
        <item m="1" x="94"/>
        <item m="1" x="80"/>
        <item m="1" x="61"/>
        <item m="1" x="97"/>
        <item m="1" x="90"/>
        <item m="1" x="62"/>
        <item m="1" x="103"/>
        <item m="1" x="129"/>
        <item m="1" x="106"/>
        <item m="1" x="75"/>
        <item m="1" x="49"/>
        <item m="1" x="118"/>
        <item m="1" x="112"/>
        <item m="1" x="122"/>
        <item m="1" x="51"/>
        <item m="1" x="119"/>
        <item m="1" x="120"/>
        <item m="1" x="130"/>
        <item m="1" x="63"/>
        <item m="1" x="84"/>
        <item m="1" x="115"/>
        <item m="1" x="113"/>
        <item m="1" x="54"/>
        <item m="1" x="96"/>
        <item m="1" x="52"/>
        <item m="1" x="89"/>
        <item m="1" x="117"/>
        <item m="1" x="55"/>
        <item m="1" x="109"/>
        <item m="1" x="91"/>
        <item m="1" x="116"/>
        <item m="1" x="76"/>
        <item m="1" x="78"/>
        <item m="1" x="85"/>
        <item m="1" x="86"/>
        <item m="1" x="72"/>
        <item m="1" x="71"/>
        <item m="1" x="73"/>
        <item m="1" x="70"/>
        <item m="1" x="123"/>
        <item m="1" x="108"/>
        <item m="1" x="121"/>
        <item m="1" x="93"/>
        <item m="1" x="50"/>
        <item m="1" x="64"/>
        <item m="1" x="74"/>
        <item m="1" x="81"/>
        <item m="1" x="87"/>
        <item m="1" x="82"/>
        <item m="1" x="67"/>
        <item m="1" x="100"/>
        <item m="1" x="57"/>
        <item m="1" x="79"/>
        <item m="1" x="65"/>
        <item m="1" x="39"/>
        <item m="1" x="40"/>
        <item m="1" x="41"/>
        <item m="1" x="42"/>
        <item m="1" x="43"/>
        <item m="1" x="44"/>
        <item m="1" x="45"/>
        <item m="1" x="46"/>
        <item m="1" x="47"/>
        <item m="1" x="34"/>
        <item m="1" x="35"/>
        <item m="1" x="36"/>
        <item m="1" x="37"/>
        <item m="1" x="38"/>
        <item m="1" x="21"/>
        <item m="1" x="22"/>
        <item m="1" x="23"/>
        <item m="1" x="24"/>
        <item m="1" x="25"/>
        <item m="1" x="26"/>
        <item m="1" x="27"/>
        <item m="1" x="28"/>
        <item m="1" x="29"/>
        <item m="1" x="30"/>
        <item m="1" x="31"/>
        <item m="1" x="32"/>
        <item m="1" x="33"/>
        <item m="1" x="19"/>
        <item m="1" x="20"/>
        <item m="1" x="15"/>
        <item m="1" x="16"/>
        <item m="1" x="17"/>
        <item m="1" x="18"/>
        <item m="1" x="10"/>
        <item m="1" x="11"/>
        <item m="1" x="12"/>
        <item m="1" x="13"/>
        <item m="1" x="14"/>
        <item x="0"/>
        <item x="1"/>
        <item x="2"/>
        <item x="3"/>
        <item x="4"/>
        <item x="5"/>
        <item x="6"/>
        <item x="7"/>
        <item x="8"/>
        <item x="9"/>
      </items>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numFmtId="14" outline="0" showAll="0" defaultSubtotal="0">
      <items count="123">
        <item m="1" x="61"/>
        <item m="1" x="106"/>
        <item m="1" x="77"/>
        <item m="1" x="82"/>
        <item m="1" x="93"/>
        <item m="1" x="44"/>
        <item m="1" x="115"/>
        <item m="1" x="85"/>
        <item m="1" x="74"/>
        <item m="1" x="121"/>
        <item m="1" x="87"/>
        <item m="1" x="50"/>
        <item m="1" x="83"/>
        <item m="1" x="46"/>
        <item m="1" x="109"/>
        <item m="1" x="60"/>
        <item m="1" x="57"/>
        <item m="1" x="118"/>
        <item m="1" x="100"/>
        <item m="1" x="62"/>
        <item m="1" x="59"/>
        <item m="1" x="96"/>
        <item m="1" x="78"/>
        <item m="1" x="97"/>
        <item m="1" x="47"/>
        <item m="1" x="91"/>
        <item m="1" x="102"/>
        <item m="1" x="65"/>
        <item m="1" x="111"/>
        <item m="1" x="86"/>
        <item m="1" x="68"/>
        <item m="1" x="122"/>
        <item m="1" x="81"/>
        <item m="1" x="95"/>
        <item m="1" x="89"/>
        <item m="1" x="71"/>
        <item m="1" x="88"/>
        <item m="1" x="116"/>
        <item m="1" x="52"/>
        <item m="1" x="98"/>
        <item m="1" x="48"/>
        <item m="1" x="49"/>
        <item m="1" x="119"/>
        <item m="1" x="113"/>
        <item m="1" x="72"/>
        <item m="1" x="79"/>
        <item m="1" x="75"/>
        <item m="1" x="99"/>
        <item m="1" x="76"/>
        <item m="1" x="53"/>
        <item m="1" x="54"/>
        <item m="1" x="64"/>
        <item m="1" x="66"/>
        <item m="1" x="92"/>
        <item m="1" x="58"/>
        <item m="1" x="120"/>
        <item m="1" x="107"/>
        <item m="1" x="112"/>
        <item m="1" x="103"/>
        <item m="1" x="101"/>
        <item m="1" x="67"/>
        <item m="1" x="104"/>
        <item m="1" x="108"/>
        <item m="1" x="105"/>
        <item m="1" x="117"/>
        <item m="1" x="80"/>
        <item m="1" x="63"/>
        <item m="1" x="70"/>
        <item m="1" x="84"/>
        <item m="1" x="114"/>
        <item m="1" x="94"/>
        <item m="1" x="51"/>
        <item m="1" x="45"/>
        <item m="1" x="90"/>
        <item m="1" x="55"/>
        <item m="1" x="73"/>
        <item m="1" x="69"/>
        <item m="1" x="110"/>
        <item m="1" x="56"/>
        <item m="1" x="37"/>
        <item m="1" x="38"/>
        <item m="1" x="39"/>
        <item m="1" x="40"/>
        <item m="1" x="41"/>
        <item m="1" x="42"/>
        <item m="1" x="43"/>
        <item m="1" x="32"/>
        <item m="1" x="33"/>
        <item m="1" x="34"/>
        <item m="1" x="35"/>
        <item m="1" x="36"/>
        <item m="1" x="19"/>
        <item m="1" x="20"/>
        <item m="1" x="21"/>
        <item m="1" x="22"/>
        <item m="1" x="23"/>
        <item m="1" x="24"/>
        <item m="1" x="25"/>
        <item m="1" x="26"/>
        <item m="1" x="27"/>
        <item m="1" x="28"/>
        <item m="1" x="29"/>
        <item m="1" x="30"/>
        <item m="1" x="31"/>
        <item m="1" x="17"/>
        <item m="1" x="18"/>
        <item m="1" x="15"/>
        <item m="1" x="16"/>
        <item m="1" x="10"/>
        <item m="1" x="11"/>
        <item m="1" x="12"/>
        <item m="1" x="13"/>
        <item m="1" x="14"/>
        <item x="0"/>
        <item x="1"/>
        <item x="2"/>
        <item x="3"/>
        <item x="4"/>
        <item x="5"/>
        <item x="6"/>
        <item x="7"/>
        <item x="8"/>
        <item x="9"/>
      </items>
      <extLst>
        <ext xmlns:x14="http://schemas.microsoft.com/office/spreadsheetml/2009/9/main" uri="{2946ED86-A175-432a-8AC1-64E0C546D7DE}">
          <x14:pivotField fillDownLabels="1"/>
        </ext>
      </extLst>
    </pivotField>
    <pivotField axis="axisRow" compact="0" outline="0" showAll="0" defaultSubtotal="0">
      <items count="74">
        <item m="1" x="46"/>
        <item m="1" x="72"/>
        <item m="1" x="59"/>
        <item m="1" x="51"/>
        <item m="1" x="25"/>
        <item m="1" x="54"/>
        <item m="1" x="47"/>
        <item m="1" x="73"/>
        <item m="1" x="44"/>
        <item m="1" x="58"/>
        <item m="1" x="28"/>
        <item m="1" x="26"/>
        <item m="1" x="70"/>
        <item m="1" x="34"/>
        <item m="1" x="64"/>
        <item m="1" x="32"/>
        <item m="1" x="63"/>
        <item m="1" x="29"/>
        <item m="1" x="57"/>
        <item m="1" x="60"/>
        <item m="1" x="66"/>
        <item m="1" x="55"/>
        <item m="1" x="40"/>
        <item m="1" x="53"/>
        <item m="1" x="49"/>
        <item m="1" x="61"/>
        <item m="1" x="35"/>
        <item m="1" x="45"/>
        <item m="1" x="67"/>
        <item m="1" x="42"/>
        <item m="1" x="71"/>
        <item m="1" x="69"/>
        <item m="1" x="48"/>
        <item m="1" x="62"/>
        <item m="1" x="50"/>
        <item m="1" x="33"/>
        <item m="1" x="36"/>
        <item m="1" x="56"/>
        <item m="1" x="43"/>
        <item m="1" x="38"/>
        <item m="1" x="31"/>
        <item m="1" x="41"/>
        <item m="1" x="68"/>
        <item m="1" x="65"/>
        <item m="1" x="37"/>
        <item m="1" x="52"/>
        <item m="1" x="27"/>
        <item m="1" x="30"/>
        <item m="1" x="39"/>
        <item m="1" x="20"/>
        <item m="1" x="21"/>
        <item m="1" x="22"/>
        <item m="1" x="23"/>
        <item m="1" x="24"/>
        <item m="1" x="15"/>
        <item m="1" x="16"/>
        <item m="1" x="17"/>
        <item m="1" x="18"/>
        <item m="1" x="19"/>
        <item m="1" x="9"/>
        <item x="6"/>
        <item m="1" x="10"/>
        <item m="1" x="11"/>
        <item m="1" x="12"/>
        <item m="1" x="13"/>
        <item m="1" x="14"/>
        <item m="1" x="8"/>
        <item m="1" x="7"/>
        <item x="0"/>
        <item x="1"/>
        <item x="2"/>
        <item x="3"/>
        <item x="4"/>
        <item x="5"/>
      </items>
      <extLst>
        <ext xmlns:x14="http://schemas.microsoft.com/office/spreadsheetml/2009/9/main" uri="{2946ED86-A175-432a-8AC1-64E0C546D7DE}">
          <x14:pivotField fillDownLabels="1"/>
        </ext>
      </extLst>
    </pivotField>
    <pivotField axis="axisRow" compact="0" outline="0" showAll="0" defaultSubtotal="0">
      <items count="12">
        <item x="3"/>
        <item m="1" x="9"/>
        <item m="1" x="8"/>
        <item x="1"/>
        <item m="1" x="11"/>
        <item m="1" x="5"/>
        <item m="1" x="10"/>
        <item m="1" x="6"/>
        <item m="1" x="7"/>
        <item x="2"/>
        <item m="1" x="4"/>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4">
        <item m="1" x="10"/>
        <item x="0"/>
        <item m="1" x="15"/>
        <item m="1" x="17"/>
        <item m="1" x="20"/>
        <item m="1" x="23"/>
        <item m="1" x="12"/>
        <item m="1" x="22"/>
        <item m="1" x="13"/>
        <item m="1" x="16"/>
        <item m="1" x="14"/>
        <item m="1" x="19"/>
        <item m="1" x="21"/>
        <item x="1"/>
        <item m="1" x="9"/>
        <item m="1" x="4"/>
        <item m="1" x="18"/>
        <item m="1" x="6"/>
        <item m="1" x="11"/>
        <item m="1" x="7"/>
        <item m="1" x="8"/>
        <item m="1" x="5"/>
        <item m="1" x="3"/>
        <item x="2"/>
      </items>
      <extLst>
        <ext xmlns:x14="http://schemas.microsoft.com/office/spreadsheetml/2009/9/main" uri="{2946ED86-A175-432a-8AC1-64E0C546D7DE}">
          <x14:pivotField fillDownLabels="1"/>
        </ext>
      </extLst>
    </pivotField>
    <pivotField axis="axisRow" compact="0" outline="0" showAll="0" defaultSubtotal="0">
      <items count="3">
        <item m="1" x="2"/>
        <item x="0"/>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
        <item x="0"/>
        <item m="1" x="2"/>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10">
    <field x="0"/>
    <field x="37"/>
    <field x="52"/>
    <field x="93"/>
    <field x="39"/>
    <field x="53"/>
    <field x="54"/>
    <field x="83"/>
    <field x="82"/>
    <field x="16"/>
  </rowFields>
  <rowItems count="10">
    <i>
      <x v="122"/>
      <x v="96"/>
      <x v="113"/>
      <x/>
      <x v="121"/>
      <x v="68"/>
      <x v="11"/>
      <x v="1"/>
      <x v="1"/>
      <x/>
    </i>
    <i>
      <x v="123"/>
      <x v="97"/>
      <x v="114"/>
      <x/>
      <x v="122"/>
      <x v="69"/>
      <x v="3"/>
      <x v="1"/>
      <x v="1"/>
      <x/>
    </i>
    <i>
      <x v="125"/>
      <x v="99"/>
      <x v="115"/>
      <x/>
      <x v="123"/>
      <x v="70"/>
      <x v="9"/>
      <x v="1"/>
      <x v="1"/>
      <x/>
    </i>
    <i>
      <x v="126"/>
      <x v="99"/>
      <x v="116"/>
      <x/>
      <x v="124"/>
      <x v="71"/>
      <x/>
      <x v="1"/>
      <x v="1"/>
      <x v="5"/>
    </i>
    <i>
      <x v="127"/>
      <x v="100"/>
      <x v="117"/>
      <x/>
      <x v="125"/>
      <x v="72"/>
      <x/>
      <x v="1"/>
      <x v="1"/>
      <x v="5"/>
    </i>
    <i>
      <x v="128"/>
      <x v="101"/>
      <x v="118"/>
      <x/>
      <x v="126"/>
      <x v="73"/>
      <x/>
      <x v="1"/>
      <x v="1"/>
      <x/>
    </i>
    <i>
      <x v="129"/>
      <x v="102"/>
      <x v="119"/>
      <x/>
      <x v="127"/>
      <x v="60"/>
      <x/>
      <x v="1"/>
      <x v="1"/>
      <x v="3"/>
    </i>
    <i>
      <x v="130"/>
      <x v="102"/>
      <x v="120"/>
      <x v="2"/>
      <x v="128"/>
      <x v="60"/>
      <x/>
      <x v="2"/>
      <x v="13"/>
      <x v="7"/>
    </i>
    <i>
      <x v="131"/>
      <x v="103"/>
      <x v="121"/>
      <x v="2"/>
      <x v="129"/>
      <x v="60"/>
      <x/>
      <x v="2"/>
      <x v="23"/>
      <x v="7"/>
    </i>
    <i>
      <x v="132"/>
      <x v="103"/>
      <x v="122"/>
      <x v="2"/>
      <x v="130"/>
      <x v="60"/>
      <x/>
      <x v="1"/>
      <x v="1"/>
      <x v="5"/>
    </i>
  </rowItems>
  <colItems count="1">
    <i/>
  </colItems>
  <formats count="22">
    <format dxfId="86">
      <pivotArea dataOnly="0" labelOnly="1" outline="0" fieldPosition="0">
        <references count="1">
          <reference field="53" count="0"/>
        </references>
      </pivotArea>
    </format>
    <format dxfId="87">
      <pivotArea field="53" type="button" dataOnly="0" labelOnly="1" outline="0" axis="axisRow" fieldPosition="5"/>
    </format>
    <format dxfId="88">
      <pivotArea type="all" dataOnly="0" outline="0" fieldPosition="0"/>
    </format>
    <format dxfId="89">
      <pivotArea field="0" type="button" dataOnly="0" labelOnly="1" outline="0" axis="axisRow" fieldPosition="0"/>
    </format>
    <format dxfId="90">
      <pivotArea field="37" type="button" dataOnly="0" labelOnly="1" outline="0" axis="axisRow" fieldPosition="1"/>
    </format>
    <format dxfId="91">
      <pivotArea field="52" type="button" dataOnly="0" labelOnly="1" outline="0" axis="axisRow" fieldPosition="2"/>
    </format>
    <format dxfId="92">
      <pivotArea field="93" type="button" dataOnly="0" labelOnly="1" outline="0" axis="axisRow" fieldPosition="3"/>
    </format>
    <format dxfId="93">
      <pivotArea field="39" type="button" dataOnly="0" labelOnly="1" outline="0" axis="axisRow" fieldPosition="4"/>
    </format>
    <format dxfId="94">
      <pivotArea field="53" type="button" dataOnly="0" labelOnly="1" outline="0" axis="axisRow" fieldPosition="5"/>
    </format>
    <format dxfId="95">
      <pivotArea field="54" type="button" dataOnly="0" labelOnly="1" outline="0" axis="axisRow" fieldPosition="6"/>
    </format>
    <format dxfId="96">
      <pivotArea field="16" type="button" dataOnly="0" labelOnly="1" outline="0" axis="axisRow" fieldPosition="9"/>
    </format>
    <format dxfId="97">
      <pivotArea dataOnly="0" labelOnly="1" outline="0" fieldPosition="0">
        <references count="1">
          <reference field="0" count="0"/>
        </references>
      </pivotArea>
    </format>
    <format dxfId="98">
      <pivotArea field="83" type="button" dataOnly="0" labelOnly="1" outline="0" axis="axisRow" fieldPosition="7"/>
    </format>
    <format dxfId="99">
      <pivotArea field="82" type="button" dataOnly="0" labelOnly="1" outline="0" axis="axisRow" fieldPosition="8"/>
    </format>
    <format dxfId="100">
      <pivotArea field="53" type="button" dataOnly="0" labelOnly="1" outline="0" axis="axisRow" fieldPosition="5"/>
    </format>
    <format dxfId="101">
      <pivotArea dataOnly="0" labelOnly="1" outline="0" fieldPosition="0">
        <references count="6">
          <reference field="0" count="1" selected="0">
            <x v="74"/>
          </reference>
          <reference field="37" count="1" selected="0">
            <x v="58"/>
          </reference>
          <reference field="39" count="1" selected="0">
            <x v="66"/>
          </reference>
          <reference field="52" count="1" selected="0">
            <x v="64"/>
          </reference>
          <reference field="53" count="1">
            <x v="44"/>
          </reference>
          <reference field="93" count="0" selected="0"/>
        </references>
      </pivotArea>
    </format>
    <format dxfId="102">
      <pivotArea dataOnly="0" labelOnly="1" outline="0" fieldPosition="0">
        <references count="6">
          <reference field="0" count="1" selected="0">
            <x v="75"/>
          </reference>
          <reference field="37" count="1" selected="0">
            <x v="58"/>
          </reference>
          <reference field="39" count="1" selected="0">
            <x v="67"/>
          </reference>
          <reference field="52" count="1" selected="0">
            <x v="65"/>
          </reference>
          <reference field="53" count="1">
            <x v="45"/>
          </reference>
          <reference field="93" count="0" selected="0"/>
        </references>
      </pivotArea>
    </format>
    <format dxfId="103">
      <pivotArea dataOnly="0" labelOnly="1" outline="0" fieldPosition="0">
        <references count="10">
          <reference field="0" count="1" selected="0">
            <x v="109"/>
          </reference>
          <reference field="16" count="1">
            <x v="4"/>
          </reference>
          <reference field="37" count="1" selected="0">
            <x v="86"/>
          </reference>
          <reference field="39" count="1" selected="0">
            <x v="103"/>
          </reference>
          <reference field="52" count="1" selected="0">
            <x v="97"/>
          </reference>
          <reference field="53" count="1" selected="0">
            <x v="60"/>
          </reference>
          <reference field="54" count="0" selected="0"/>
          <reference field="82" count="1" selected="0">
            <x v="1"/>
          </reference>
          <reference field="83" count="1" selected="0">
            <x v="1"/>
          </reference>
          <reference field="93" count="0" selected="0"/>
        </references>
      </pivotArea>
    </format>
    <format dxfId="104">
      <pivotArea dataOnly="0" labelOnly="1" outline="0" fieldPosition="0">
        <references count="10">
          <reference field="0" count="1" selected="0">
            <x v="114"/>
          </reference>
          <reference field="16" count="1">
            <x v="4"/>
          </reference>
          <reference field="37" count="1" selected="0">
            <x v="88"/>
          </reference>
          <reference field="39" count="1" selected="0">
            <x v="108"/>
          </reference>
          <reference field="52" count="1" selected="0">
            <x v="102"/>
          </reference>
          <reference field="53" count="1" selected="0">
            <x v="60"/>
          </reference>
          <reference field="54" count="0" selected="0"/>
          <reference field="82" count="1" selected="0">
            <x v="1"/>
          </reference>
          <reference field="83" count="1" selected="0">
            <x v="1"/>
          </reference>
          <reference field="93" count="0" selected="0"/>
        </references>
      </pivotArea>
    </format>
    <format dxfId="105">
      <pivotArea dataOnly="0" labelOnly="1" outline="0" fieldPosition="0">
        <references count="10">
          <reference field="0" count="1" selected="0">
            <x v="105"/>
          </reference>
          <reference field="16" count="1">
            <x v="3"/>
          </reference>
          <reference field="37" count="1" selected="0">
            <x v="84"/>
          </reference>
          <reference field="39" count="1" selected="0">
            <x v="99"/>
          </reference>
          <reference field="52" count="1" selected="0">
            <x v="93"/>
          </reference>
          <reference field="53" count="1" selected="0">
            <x v="61"/>
          </reference>
          <reference field="54" count="0" selected="0"/>
          <reference field="82" count="1" selected="0">
            <x v="1"/>
          </reference>
          <reference field="83" count="1" selected="0">
            <x v="1"/>
          </reference>
          <reference field="93" count="0" selected="0"/>
        </references>
      </pivotArea>
    </format>
    <format dxfId="106">
      <pivotArea dataOnly="0" labelOnly="1" outline="0" fieldPosition="0">
        <references count="10">
          <reference field="0" count="1" selected="0">
            <x v="110"/>
          </reference>
          <reference field="16" count="1">
            <x v="3"/>
          </reference>
          <reference field="37" count="1" selected="0">
            <x v="87"/>
          </reference>
          <reference field="39" count="1" selected="0">
            <x v="104"/>
          </reference>
          <reference field="52" count="1" selected="0">
            <x v="98"/>
          </reference>
          <reference field="53" count="1" selected="0">
            <x v="60"/>
          </reference>
          <reference field="54" count="0" selected="0"/>
          <reference field="82" count="1" selected="0">
            <x v="1"/>
          </reference>
          <reference field="83" count="1" selected="0">
            <x v="1"/>
          </reference>
          <reference field="93" count="0" selected="0"/>
        </references>
      </pivotArea>
    </format>
    <format dxfId="107">
      <pivotArea dataOnly="0" labelOnly="1" outline="0" fieldPosition="0">
        <references count="10">
          <reference field="0" count="1" selected="0">
            <x v="111"/>
          </reference>
          <reference field="16" count="1">
            <x v="3"/>
          </reference>
          <reference field="37" count="1" selected="0">
            <x v="87"/>
          </reference>
          <reference field="39" count="1" selected="0">
            <x v="105"/>
          </reference>
          <reference field="52" count="1" selected="0">
            <x v="99"/>
          </reference>
          <reference field="53" count="1" selected="0">
            <x v="60"/>
          </reference>
          <reference field="54" count="0" selected="0"/>
          <reference field="82" count="1" selected="0">
            <x v="1"/>
          </reference>
          <reference field="83" count="1" selected="0">
            <x v="1"/>
          </reference>
          <reference field="93"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5A24E78-0452-47F3-B44D-D6291A490053}" name="TablaDinámica2" cacheId="40"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D4:J14" firstHeaderRow="1" firstDataRow="1" firstDataCol="7"/>
  <pivotFields count="101">
    <pivotField axis="axisRow" compact="0" outline="0" showAll="0" defaultSubtotal="0">
      <items count="133">
        <item m="1" x="48"/>
        <item m="1" x="71"/>
        <item m="1" x="110"/>
        <item m="1" x="91"/>
        <item m="1" x="99"/>
        <item m="1" x="67"/>
        <item m="1" x="56"/>
        <item m="1" x="82"/>
        <item m="1" x="127"/>
        <item m="1" x="65"/>
        <item m="1" x="84"/>
        <item m="1" x="90"/>
        <item m="1" x="72"/>
        <item m="1" x="58"/>
        <item m="1" x="114"/>
        <item m="1" x="54"/>
        <item m="1" x="87"/>
        <item m="1" x="51"/>
        <item m="1" x="49"/>
        <item m="1" x="77"/>
        <item m="1" x="50"/>
        <item m="1" x="105"/>
        <item m="1" x="47"/>
        <item m="1" x="64"/>
        <item m="1" x="116"/>
        <item m="1" x="112"/>
        <item m="1" x="123"/>
        <item m="1" x="66"/>
        <item m="1" x="79"/>
        <item m="1" x="97"/>
        <item m="1" x="106"/>
        <item m="1" x="102"/>
        <item m="1" x="44"/>
        <item m="1" x="46"/>
        <item m="1" x="131"/>
        <item m="1" x="69"/>
        <item m="1" x="52"/>
        <item m="1" x="53"/>
        <item m="1" x="118"/>
        <item m="1" x="109"/>
        <item m="1" x="107"/>
        <item m="1" x="129"/>
        <item m="1" x="62"/>
        <item m="1" x="104"/>
        <item m="1" x="122"/>
        <item m="1" x="55"/>
        <item m="1" x="83"/>
        <item m="1" x="92"/>
        <item m="1" x="132"/>
        <item m="1" x="100"/>
        <item m="1" x="59"/>
        <item m="1" x="130"/>
        <item m="1" x="115"/>
        <item m="1" x="68"/>
        <item m="1" x="103"/>
        <item m="1" x="95"/>
        <item m="1" x="63"/>
        <item m="1" x="119"/>
        <item m="1" x="61"/>
        <item m="1" x="94"/>
        <item m="1" x="126"/>
        <item m="1" x="113"/>
        <item m="1" x="78"/>
        <item m="1" x="75"/>
        <item m="1" x="124"/>
        <item m="1" x="73"/>
        <item m="1" x="108"/>
        <item m="1" x="98"/>
        <item m="1" x="45"/>
        <item m="1" x="43"/>
        <item m="1" x="70"/>
        <item m="1" x="85"/>
        <item m="1" x="128"/>
        <item m="1" x="76"/>
        <item m="1" x="121"/>
        <item m="1" x="74"/>
        <item m="1" x="89"/>
        <item m="1" x="125"/>
        <item m="1" x="111"/>
        <item m="1" x="86"/>
        <item m="1" x="60"/>
        <item m="1" x="117"/>
        <item m="1" x="101"/>
        <item sd="0" m="1" x="120"/>
        <item m="1" x="93"/>
        <item m="1" x="80"/>
        <item m="1" x="96"/>
        <item m="1" x="57"/>
        <item m="1" x="81"/>
        <item m="1" x="88"/>
        <item m="1" x="35"/>
        <item m="1" x="36"/>
        <item m="1" x="37"/>
        <item m="1" x="38"/>
        <item m="1" x="39"/>
        <item m="1" x="40"/>
        <item m="1" x="41"/>
        <item m="1" x="42"/>
        <item m="1" x="30"/>
        <item m="1" x="31"/>
        <item m="1" x="32"/>
        <item m="1" x="33"/>
        <item m="1" x="34"/>
        <item m="1" x="17"/>
        <item m="1" x="18"/>
        <item m="1" x="19"/>
        <item m="1" x="20"/>
        <item m="1" x="21"/>
        <item m="1" x="22"/>
        <item m="1" x="23"/>
        <item m="1" x="24"/>
        <item m="1" x="25"/>
        <item m="1" x="26"/>
        <item m="1" x="27"/>
        <item m="1" x="28"/>
        <item m="1" x="29"/>
        <item m="1" x="15"/>
        <item m="1" x="16"/>
        <item m="1" x="12"/>
        <item m="1" x="13"/>
        <item m="1" x="14"/>
        <item m="1" x="10"/>
        <item x="0"/>
        <item x="1"/>
        <item m="1" x="11"/>
        <item x="2"/>
        <item x="3"/>
        <item x="4"/>
        <item x="5"/>
        <item x="6"/>
        <item x="7"/>
        <item x="8"/>
        <item x="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numFmtId="14" outline="0" showAll="0" defaultSubtotal="0">
      <items count="104">
        <item m="1" x="45"/>
        <item m="1" x="43"/>
        <item m="1" x="54"/>
        <item m="1" x="31"/>
        <item m="1" x="68"/>
        <item m="1" x="100"/>
        <item m="1" x="89"/>
        <item m="1" x="103"/>
        <item m="1" x="41"/>
        <item m="1" x="87"/>
        <item m="1" x="60"/>
        <item m="1" x="32"/>
        <item m="1" x="86"/>
        <item m="1" x="83"/>
        <item m="1" x="69"/>
        <item m="1" x="51"/>
        <item m="1" x="56"/>
        <item m="1" x="88"/>
        <item m="1" x="95"/>
        <item m="1" x="75"/>
        <item m="1" x="44"/>
        <item m="1" x="78"/>
        <item m="1" x="64"/>
        <item m="1" x="47"/>
        <item m="1" x="63"/>
        <item m="1" x="53"/>
        <item m="1" x="97"/>
        <item m="1" x="71"/>
        <item m="1" x="84"/>
        <item m="1" x="46"/>
        <item m="1" x="72"/>
        <item m="1" x="58"/>
        <item m="1" x="81"/>
        <item m="1" x="92"/>
        <item m="1" x="36"/>
        <item m="1" x="48"/>
        <item m="1" x="52"/>
        <item m="1" x="101"/>
        <item m="1" x="90"/>
        <item m="1" x="33"/>
        <item m="1" x="82"/>
        <item m="1" x="39"/>
        <item m="1" x="91"/>
        <item m="1" x="67"/>
        <item m="1" x="34"/>
        <item m="1" x="65"/>
        <item m="1" x="61"/>
        <item m="1" x="93"/>
        <item m="1" x="98"/>
        <item m="1" x="57"/>
        <item m="1" x="37"/>
        <item m="1" x="73"/>
        <item m="1" x="102"/>
        <item m="1" x="42"/>
        <item m="1" x="55"/>
        <item m="1" x="49"/>
        <item m="1" x="76"/>
        <item m="1" x="80"/>
        <item m="1" x="38"/>
        <item m="1" x="62"/>
        <item m="1" x="35"/>
        <item m="1" x="40"/>
        <item m="1" x="66"/>
        <item m="1" x="79"/>
        <item m="1" x="99"/>
        <item m="1" x="50"/>
        <item m="1" x="94"/>
        <item m="1" x="85"/>
        <item m="1" x="74"/>
        <item m="1" x="77"/>
        <item m="1" x="70"/>
        <item m="1" x="59"/>
        <item m="1" x="96"/>
        <item m="1" x="26"/>
        <item m="1" x="27"/>
        <item m="1" x="28"/>
        <item m="1" x="29"/>
        <item m="1" x="30"/>
        <item m="1" x="22"/>
        <item m="1" x="23"/>
        <item m="1" x="24"/>
        <item m="1" x="25"/>
        <item m="1" x="14"/>
        <item m="1" x="15"/>
        <item m="1" x="16"/>
        <item m="1" x="17"/>
        <item m="1" x="18"/>
        <item m="1" x="19"/>
        <item m="1" x="20"/>
        <item m="1" x="21"/>
        <item m="1" x="12"/>
        <item m="1" x="13"/>
        <item m="1" x="9"/>
        <item m="1" x="10"/>
        <item m="1" x="11"/>
        <item m="1" x="7"/>
        <item x="0"/>
        <item x="1"/>
        <item m="1" x="8"/>
        <item x="2"/>
        <item x="3"/>
        <item x="4"/>
        <item x="5"/>
        <item x="6"/>
      </items>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axis="axisRow" compact="0" numFmtId="14" outline="0" showAll="0" defaultSubtotal="0">
      <items count="131">
        <item m="1" x="56"/>
        <item m="1" x="124"/>
        <item m="1" x="104"/>
        <item m="1" x="77"/>
        <item m="1" x="127"/>
        <item m="1" x="68"/>
        <item m="1" x="125"/>
        <item m="1" x="59"/>
        <item m="1" x="101"/>
        <item m="1" x="128"/>
        <item m="1" x="53"/>
        <item m="1" x="95"/>
        <item m="1" x="102"/>
        <item m="1" x="92"/>
        <item m="1" x="48"/>
        <item m="1" x="110"/>
        <item m="1" x="66"/>
        <item m="1" x="60"/>
        <item m="1" x="126"/>
        <item m="1" x="105"/>
        <item m="1" x="69"/>
        <item m="1" x="83"/>
        <item m="1" x="98"/>
        <item m="1" x="88"/>
        <item m="1" x="99"/>
        <item m="1" x="58"/>
        <item m="1" x="107"/>
        <item m="1" x="114"/>
        <item m="1" x="111"/>
        <item m="1" x="94"/>
        <item m="1" x="80"/>
        <item m="1" x="61"/>
        <item m="1" x="97"/>
        <item m="1" x="90"/>
        <item m="1" x="62"/>
        <item m="1" x="103"/>
        <item m="1" x="129"/>
        <item m="1" x="106"/>
        <item m="1" x="75"/>
        <item m="1" x="49"/>
        <item m="1" x="118"/>
        <item m="1" x="112"/>
        <item m="1" x="122"/>
        <item m="1" x="51"/>
        <item m="1" x="119"/>
        <item m="1" x="120"/>
        <item m="1" x="130"/>
        <item m="1" x="63"/>
        <item m="1" x="84"/>
        <item m="1" x="115"/>
        <item m="1" x="113"/>
        <item m="1" x="54"/>
        <item m="1" x="96"/>
        <item m="1" x="52"/>
        <item m="1" x="89"/>
        <item m="1" x="117"/>
        <item m="1" x="55"/>
        <item m="1" x="109"/>
        <item m="1" x="91"/>
        <item m="1" x="116"/>
        <item m="1" x="76"/>
        <item m="1" x="78"/>
        <item m="1" x="85"/>
        <item m="1" x="86"/>
        <item m="1" x="72"/>
        <item m="1" x="71"/>
        <item m="1" x="73"/>
        <item m="1" x="70"/>
        <item m="1" x="123"/>
        <item m="1" x="108"/>
        <item m="1" x="121"/>
        <item m="1" x="93"/>
        <item m="1" x="50"/>
        <item m="1" x="64"/>
        <item m="1" x="74"/>
        <item m="1" x="81"/>
        <item m="1" x="87"/>
        <item m="1" x="82"/>
        <item m="1" x="67"/>
        <item m="1" x="100"/>
        <item m="1" x="57"/>
        <item m="1" x="79"/>
        <item m="1" x="65"/>
        <item m="1" x="39"/>
        <item m="1" x="40"/>
        <item m="1" x="41"/>
        <item m="1" x="42"/>
        <item m="1" x="43"/>
        <item m="1" x="44"/>
        <item m="1" x="45"/>
        <item m="1" x="46"/>
        <item m="1" x="47"/>
        <item m="1" x="34"/>
        <item m="1" x="35"/>
        <item m="1" x="36"/>
        <item m="1" x="37"/>
        <item m="1" x="38"/>
        <item m="1" x="21"/>
        <item m="1" x="22"/>
        <item m="1" x="23"/>
        <item m="1" x="24"/>
        <item m="1" x="25"/>
        <item m="1" x="26"/>
        <item m="1" x="27"/>
        <item m="1" x="28"/>
        <item m="1" x="29"/>
        <item m="1" x="30"/>
        <item m="1" x="31"/>
        <item m="1" x="32"/>
        <item m="1" x="33"/>
        <item m="1" x="19"/>
        <item m="1" x="20"/>
        <item m="1" x="15"/>
        <item m="1" x="16"/>
        <item m="1" x="17"/>
        <item m="1" x="18"/>
        <item m="1" x="10"/>
        <item m="1" x="11"/>
        <item m="1" x="12"/>
        <item m="1" x="13"/>
        <item m="1" x="14"/>
        <item x="0"/>
        <item x="1"/>
        <item x="2"/>
        <item x="3"/>
        <item x="4"/>
        <item x="5"/>
        <item x="6"/>
        <item x="7"/>
        <item x="8"/>
        <item x="9"/>
      </items>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numFmtId="14" outline="0" showAll="0" defaultSubtotal="0">
      <items count="123">
        <item m="1" x="61"/>
        <item m="1" x="106"/>
        <item m="1" x="77"/>
        <item m="1" x="82"/>
        <item m="1" x="93"/>
        <item m="1" x="44"/>
        <item m="1" x="115"/>
        <item m="1" x="85"/>
        <item m="1" x="74"/>
        <item m="1" x="121"/>
        <item m="1" x="87"/>
        <item m="1" x="50"/>
        <item m="1" x="83"/>
        <item m="1" x="46"/>
        <item m="1" x="109"/>
        <item m="1" x="60"/>
        <item m="1" x="57"/>
        <item m="1" x="118"/>
        <item m="1" x="100"/>
        <item m="1" x="62"/>
        <item m="1" x="59"/>
        <item m="1" x="96"/>
        <item m="1" x="78"/>
        <item m="1" x="97"/>
        <item m="1" x="47"/>
        <item m="1" x="91"/>
        <item m="1" x="102"/>
        <item m="1" x="65"/>
        <item m="1" x="111"/>
        <item m="1" x="86"/>
        <item m="1" x="68"/>
        <item m="1" x="122"/>
        <item m="1" x="81"/>
        <item m="1" x="95"/>
        <item m="1" x="89"/>
        <item m="1" x="71"/>
        <item m="1" x="88"/>
        <item m="1" x="116"/>
        <item m="1" x="52"/>
        <item m="1" x="98"/>
        <item m="1" x="48"/>
        <item m="1" x="49"/>
        <item m="1" x="119"/>
        <item m="1" x="113"/>
        <item m="1" x="72"/>
        <item m="1" x="79"/>
        <item m="1" x="75"/>
        <item m="1" x="99"/>
        <item m="1" x="76"/>
        <item m="1" x="53"/>
        <item m="1" x="54"/>
        <item m="1" x="64"/>
        <item m="1" x="66"/>
        <item m="1" x="92"/>
        <item m="1" x="58"/>
        <item m="1" x="120"/>
        <item m="1" x="107"/>
        <item m="1" x="112"/>
        <item m="1" x="103"/>
        <item m="1" x="101"/>
        <item m="1" x="67"/>
        <item m="1" x="104"/>
        <item m="1" x="108"/>
        <item m="1" x="105"/>
        <item m="1" x="117"/>
        <item m="1" x="80"/>
        <item m="1" x="63"/>
        <item m="1" x="70"/>
        <item m="1" x="84"/>
        <item m="1" x="114"/>
        <item m="1" x="94"/>
        <item m="1" x="51"/>
        <item m="1" x="45"/>
        <item m="1" x="90"/>
        <item m="1" x="55"/>
        <item m="1" x="73"/>
        <item m="1" x="69"/>
        <item m="1" x="110"/>
        <item m="1" x="56"/>
        <item m="1" x="37"/>
        <item m="1" x="38"/>
        <item m="1" x="39"/>
        <item m="1" x="40"/>
        <item m="1" x="41"/>
        <item m="1" x="42"/>
        <item m="1" x="43"/>
        <item m="1" x="32"/>
        <item m="1" x="33"/>
        <item m="1" x="34"/>
        <item m="1" x="35"/>
        <item m="1" x="36"/>
        <item m="1" x="19"/>
        <item m="1" x="20"/>
        <item m="1" x="21"/>
        <item m="1" x="22"/>
        <item m="1" x="23"/>
        <item m="1" x="24"/>
        <item m="1" x="25"/>
        <item m="1" x="26"/>
        <item m="1" x="27"/>
        <item m="1" x="28"/>
        <item m="1" x="29"/>
        <item m="1" x="30"/>
        <item m="1" x="31"/>
        <item m="1" x="17"/>
        <item m="1" x="18"/>
        <item m="1" x="15"/>
        <item m="1" x="16"/>
        <item m="1" x="10"/>
        <item m="1" x="11"/>
        <item m="1" x="12"/>
        <item m="1" x="13"/>
        <item m="1" x="14"/>
        <item x="0"/>
        <item x="1"/>
        <item x="2"/>
        <item x="3"/>
        <item x="4"/>
        <item x="5"/>
        <item x="6"/>
        <item x="7"/>
        <item x="8"/>
        <item x="9"/>
      </items>
      <extLst>
        <ext xmlns:x14="http://schemas.microsoft.com/office/spreadsheetml/2009/9/main" uri="{2946ED86-A175-432a-8AC1-64E0C546D7DE}">
          <x14:pivotField fillDownLabels="1"/>
        </ext>
      </extLst>
    </pivotField>
    <pivotField axis="axisRow" compact="0" outline="0" showAll="0" defaultSubtotal="0">
      <items count="74">
        <item m="1" x="46"/>
        <item m="1" x="72"/>
        <item m="1" x="59"/>
        <item m="1" x="51"/>
        <item m="1" x="25"/>
        <item m="1" x="54"/>
        <item m="1" x="47"/>
        <item m="1" x="73"/>
        <item m="1" x="44"/>
        <item m="1" x="58"/>
        <item m="1" x="28"/>
        <item m="1" x="26"/>
        <item m="1" x="70"/>
        <item m="1" x="34"/>
        <item m="1" x="64"/>
        <item m="1" x="32"/>
        <item m="1" x="63"/>
        <item m="1" x="29"/>
        <item m="1" x="57"/>
        <item m="1" x="60"/>
        <item m="1" x="66"/>
        <item m="1" x="55"/>
        <item m="1" x="40"/>
        <item m="1" x="53"/>
        <item m="1" x="49"/>
        <item m="1" x="61"/>
        <item m="1" x="35"/>
        <item m="1" x="45"/>
        <item m="1" x="67"/>
        <item m="1" x="42"/>
        <item m="1" x="71"/>
        <item m="1" x="69"/>
        <item m="1" x="48"/>
        <item m="1" x="62"/>
        <item m="1" x="50"/>
        <item m="1" x="33"/>
        <item m="1" x="36"/>
        <item m="1" x="56"/>
        <item m="1" x="43"/>
        <item m="1" x="38"/>
        <item m="1" x="31"/>
        <item m="1" x="41"/>
        <item m="1" x="68"/>
        <item m="1" x="65"/>
        <item m="1" x="37"/>
        <item m="1" x="52"/>
        <item m="1" x="27"/>
        <item m="1" x="30"/>
        <item m="1" x="39"/>
        <item m="1" x="20"/>
        <item m="1" x="21"/>
        <item m="1" x="22"/>
        <item m="1" x="23"/>
        <item m="1" x="24"/>
        <item m="1" x="15"/>
        <item m="1" x="16"/>
        <item m="1" x="17"/>
        <item m="1" x="18"/>
        <item m="1" x="19"/>
        <item m="1" x="9"/>
        <item x="6"/>
        <item m="1" x="10"/>
        <item m="1" x="11"/>
        <item m="1" x="12"/>
        <item m="1" x="13"/>
        <item m="1" x="14"/>
        <item m="1" x="8"/>
        <item m="1" x="7"/>
        <item x="0"/>
        <item x="1"/>
        <item x="2"/>
        <item x="3"/>
        <item x="4"/>
        <item x="5"/>
      </items>
      <extLst>
        <ext xmlns:x14="http://schemas.microsoft.com/office/spreadsheetml/2009/9/main" uri="{2946ED86-A175-432a-8AC1-64E0C546D7DE}">
          <x14:pivotField fillDownLabels="1"/>
        </ext>
      </extLst>
    </pivotField>
    <pivotField axis="axisRow" compact="0" outline="0" showAll="0" defaultSubtotal="0">
      <items count="12">
        <item x="3"/>
        <item m="1" x="9"/>
        <item m="1" x="8"/>
        <item x="1"/>
        <item m="1" x="11"/>
        <item m="1" x="5"/>
        <item m="1" x="10"/>
        <item m="1" x="6"/>
        <item m="1" x="7"/>
        <item x="2"/>
        <item m="1" x="4"/>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
        <item x="0"/>
        <item m="1" x="2"/>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7">
    <field x="0"/>
    <field x="37"/>
    <field x="52"/>
    <field x="93"/>
    <field x="39"/>
    <field x="53"/>
    <field x="54"/>
  </rowFields>
  <rowItems count="10">
    <i>
      <x v="122"/>
      <x v="96"/>
      <x v="113"/>
      <x/>
      <x v="121"/>
      <x v="68"/>
      <x v="11"/>
    </i>
    <i>
      <x v="123"/>
      <x v="97"/>
      <x v="114"/>
      <x/>
      <x v="122"/>
      <x v="69"/>
      <x v="3"/>
    </i>
    <i>
      <x v="125"/>
      <x v="99"/>
      <x v="115"/>
      <x/>
      <x v="123"/>
      <x v="70"/>
      <x v="9"/>
    </i>
    <i>
      <x v="126"/>
      <x v="99"/>
      <x v="116"/>
      <x/>
      <x v="124"/>
      <x v="71"/>
      <x/>
    </i>
    <i>
      <x v="127"/>
      <x v="100"/>
      <x v="117"/>
      <x/>
      <x v="125"/>
      <x v="72"/>
      <x/>
    </i>
    <i>
      <x v="128"/>
      <x v="101"/>
      <x v="118"/>
      <x/>
      <x v="126"/>
      <x v="73"/>
      <x/>
    </i>
    <i>
      <x v="129"/>
      <x v="102"/>
      <x v="119"/>
      <x/>
      <x v="127"/>
      <x v="60"/>
      <x/>
    </i>
    <i>
      <x v="130"/>
      <x v="102"/>
      <x v="120"/>
      <x v="2"/>
      <x v="128"/>
      <x v="60"/>
      <x/>
    </i>
    <i>
      <x v="131"/>
      <x v="103"/>
      <x v="121"/>
      <x v="2"/>
      <x v="129"/>
      <x v="60"/>
      <x/>
    </i>
    <i>
      <x v="132"/>
      <x v="103"/>
      <x v="122"/>
      <x v="2"/>
      <x v="130"/>
      <x v="60"/>
      <x/>
    </i>
  </rowItems>
  <colItems count="1">
    <i/>
  </colItems>
  <formats count="19">
    <format dxfId="67">
      <pivotArea field="53" type="button" dataOnly="0" labelOnly="1" outline="0" axis="axisRow" fieldPosition="5"/>
    </format>
    <format dxfId="68">
      <pivotArea type="all" dataOnly="0" outline="0" fieldPosition="0"/>
    </format>
    <format dxfId="69">
      <pivotArea field="0" type="button" dataOnly="0" labelOnly="1" outline="0" axis="axisRow" fieldPosition="0"/>
    </format>
    <format dxfId="70">
      <pivotArea field="37" type="button" dataOnly="0" labelOnly="1" outline="0" axis="axisRow" fieldPosition="1"/>
    </format>
    <format dxfId="71">
      <pivotArea field="52" type="button" dataOnly="0" labelOnly="1" outline="0" axis="axisRow" fieldPosition="2"/>
    </format>
    <format dxfId="72">
      <pivotArea field="93" type="button" dataOnly="0" labelOnly="1" outline="0" axis="axisRow" fieldPosition="3"/>
    </format>
    <format dxfId="73">
      <pivotArea field="39" type="button" dataOnly="0" labelOnly="1" outline="0" axis="axisRow" fieldPosition="4"/>
    </format>
    <format dxfId="74">
      <pivotArea field="53" type="button" dataOnly="0" labelOnly="1" outline="0" axis="axisRow" fieldPosition="5"/>
    </format>
    <format dxfId="75">
      <pivotArea field="54" type="button" dataOnly="0" labelOnly="1" outline="0" axis="axisRow" fieldPosition="6"/>
    </format>
    <format dxfId="76">
      <pivotArea dataOnly="0" labelOnly="1" outline="0" fieldPosition="0">
        <references count="1">
          <reference field="0" count="0"/>
        </references>
      </pivotArea>
    </format>
    <format dxfId="77">
      <pivotArea field="53" type="button" dataOnly="0" labelOnly="1" outline="0" axis="axisRow" fieldPosition="5"/>
    </format>
    <format dxfId="78">
      <pivotArea dataOnly="0" labelOnly="1" outline="0" fieldPosition="0">
        <references count="1">
          <reference field="53" count="0"/>
        </references>
      </pivotArea>
    </format>
    <format dxfId="79">
      <pivotArea field="0" type="button" dataOnly="0" labelOnly="1" outline="0" axis="axisRow" fieldPosition="0"/>
    </format>
    <format dxfId="80">
      <pivotArea field="37" type="button" dataOnly="0" labelOnly="1" outline="0" axis="axisRow" fieldPosition="1"/>
    </format>
    <format dxfId="81">
      <pivotArea field="52" type="button" dataOnly="0" labelOnly="1" outline="0" axis="axisRow" fieldPosition="2"/>
    </format>
    <format dxfId="82">
      <pivotArea field="93" type="button" dataOnly="0" labelOnly="1" outline="0" axis="axisRow" fieldPosition="3"/>
    </format>
    <format dxfId="83">
      <pivotArea field="39" type="button" dataOnly="0" labelOnly="1" outline="0" axis="axisRow" fieldPosition="4"/>
    </format>
    <format dxfId="84">
      <pivotArea field="53" type="button" dataOnly="0" labelOnly="1" outline="0" axis="axisRow" fieldPosition="5"/>
    </format>
    <format dxfId="85">
      <pivotArea field="54" type="button" dataOnly="0" labelOnly="1" outline="0" axis="axisRow" fieldPosition="6"/>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E693F83-F7A0-447B-B4C1-40C3BD826C23}" name="TablaDinámica1" cacheId="4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8" firstHeaderRow="1" firstDataRow="1" firstDataCol="1"/>
  <pivotFields count="101">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11">
        <item m="1" x="7"/>
        <item m="1" x="5"/>
        <item x="2"/>
        <item x="1"/>
        <item x="0"/>
        <item m="1" x="9"/>
        <item m="1" x="6"/>
        <item x="3"/>
        <item m="1" x="4"/>
        <item m="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4" showAll="0"/>
    <pivotField numFmtId="14" showAll="0"/>
    <pivotField numFmtId="14" showAll="0"/>
    <pivotField numFmtId="14" showAll="0"/>
    <pivotField showAll="0"/>
    <pivotField numFmtId="14" showAll="0"/>
    <pivotField showAll="0"/>
    <pivotField showAll="0"/>
    <pivotField showAll="0"/>
    <pivotField showAll="0"/>
    <pivotField showAll="0"/>
    <pivotField numFmtId="14" showAll="0"/>
    <pivotField showAll="0"/>
    <pivotField showAll="0"/>
    <pivotField showAll="0"/>
    <pivotField numFmtId="14" showAll="0"/>
    <pivotField showAll="0"/>
    <pivotField showAll="0"/>
    <pivotField showAll="0"/>
    <pivotField showAll="0"/>
    <pivotField showAll="0"/>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6"/>
  </rowFields>
  <rowItems count="5">
    <i>
      <x v="2"/>
    </i>
    <i>
      <x v="3"/>
    </i>
    <i>
      <x v="4"/>
    </i>
    <i>
      <x v="7"/>
    </i>
    <i t="grand">
      <x/>
    </i>
  </rowItems>
  <colItems count="1">
    <i/>
  </colItems>
  <dataFields count="1">
    <dataField name="Cuenta de Estado petición final" fld="16" subtotal="count" baseField="0" baseItem="0"/>
  </dataFields>
  <formats count="11">
    <format dxfId="56">
      <pivotArea dataOnly="0" labelOnly="1" grandRow="1" outline="0" fieldPosition="0"/>
    </format>
    <format dxfId="57">
      <pivotArea outline="0" collapsedLevelsAreSubtotals="1" fieldPosition="0"/>
    </format>
    <format dxfId="58">
      <pivotArea dataOnly="0" labelOnly="1" outline="0" axis="axisValues" fieldPosition="0"/>
    </format>
    <format dxfId="59">
      <pivotArea type="all" dataOnly="0" outline="0" fieldPosition="0"/>
    </format>
    <format dxfId="60">
      <pivotArea outline="0" collapsedLevelsAreSubtotals="1" fieldPosition="0"/>
    </format>
    <format dxfId="61">
      <pivotArea dataOnly="0" labelOnly="1" grandRow="1" outline="0" fieldPosition="0"/>
    </format>
    <format dxfId="62">
      <pivotArea dataOnly="0" labelOnly="1" outline="0" axis="axisValues" fieldPosition="0"/>
    </format>
    <format dxfId="63">
      <pivotArea type="all" dataOnly="0" outline="0" fieldPosition="0"/>
    </format>
    <format dxfId="64">
      <pivotArea outline="0" collapsedLevelsAreSubtotals="1" fieldPosition="0"/>
    </format>
    <format dxfId="65">
      <pivotArea dataOnly="0" labelOnly="1" grandRow="1" outline="0" fieldPosition="0"/>
    </format>
    <format dxfId="6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6CDF741-CFC0-4F51-B84C-19925DDE715D}" name="TablaDinámica2" cacheId="40"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A13:C23" firstHeaderRow="1" firstDataRow="1" firstDataCol="3"/>
  <pivotFields count="101">
    <pivotField axis="axisRow" compact="0" outline="0" showAll="0" defaultSubtotal="0">
      <items count="133">
        <item m="1" x="48"/>
        <item m="1" x="71"/>
        <item m="1" x="110"/>
        <item m="1" x="91"/>
        <item m="1" x="99"/>
        <item m="1" x="67"/>
        <item m="1" x="56"/>
        <item m="1" x="82"/>
        <item m="1" x="127"/>
        <item m="1" x="65"/>
        <item m="1" x="84"/>
        <item m="1" x="90"/>
        <item m="1" x="72"/>
        <item m="1" x="58"/>
        <item m="1" x="114"/>
        <item m="1" x="54"/>
        <item m="1" x="87"/>
        <item m="1" x="51"/>
        <item m="1" x="49"/>
        <item m="1" x="77"/>
        <item m="1" x="50"/>
        <item m="1" x="105"/>
        <item m="1" x="47"/>
        <item m="1" x="64"/>
        <item m="1" x="116"/>
        <item m="1" x="112"/>
        <item m="1" x="123"/>
        <item m="1" x="66"/>
        <item m="1" x="79"/>
        <item m="1" x="97"/>
        <item m="1" x="106"/>
        <item m="1" x="102"/>
        <item m="1" x="44"/>
        <item m="1" x="46"/>
        <item m="1" x="131"/>
        <item m="1" x="69"/>
        <item m="1" x="52"/>
        <item m="1" x="53"/>
        <item m="1" x="118"/>
        <item m="1" x="109"/>
        <item m="1" x="107"/>
        <item m="1" x="129"/>
        <item m="1" x="62"/>
        <item m="1" x="104"/>
        <item m="1" x="122"/>
        <item m="1" x="55"/>
        <item m="1" x="83"/>
        <item m="1" x="92"/>
        <item m="1" x="132"/>
        <item m="1" x="100"/>
        <item m="1" x="59"/>
        <item m="1" x="130"/>
        <item m="1" x="115"/>
        <item m="1" x="68"/>
        <item m="1" x="103"/>
        <item m="1" x="95"/>
        <item m="1" x="63"/>
        <item m="1" x="119"/>
        <item m="1" x="61"/>
        <item m="1" x="94"/>
        <item m="1" x="126"/>
        <item m="1" x="113"/>
        <item m="1" x="78"/>
        <item m="1" x="75"/>
        <item m="1" x="124"/>
        <item m="1" x="73"/>
        <item m="1" x="108"/>
        <item m="1" x="98"/>
        <item m="1" x="45"/>
        <item m="1" x="43"/>
        <item m="1" x="70"/>
        <item m="1" x="85"/>
        <item m="1" x="128"/>
        <item m="1" x="76"/>
        <item m="1" x="121"/>
        <item m="1" x="74"/>
        <item m="1" x="89"/>
        <item m="1" x="125"/>
        <item m="1" x="111"/>
        <item m="1" x="86"/>
        <item m="1" x="60"/>
        <item m="1" x="117"/>
        <item m="1" x="101"/>
        <item m="1" x="120"/>
        <item m="1" x="93"/>
        <item m="1" x="80"/>
        <item m="1" x="96"/>
        <item m="1" x="57"/>
        <item m="1" x="81"/>
        <item m="1" x="88"/>
        <item m="1" x="35"/>
        <item m="1" x="36"/>
        <item m="1" x="37"/>
        <item m="1" x="38"/>
        <item m="1" x="39"/>
        <item m="1" x="40"/>
        <item m="1" x="41"/>
        <item m="1" x="42"/>
        <item m="1" x="30"/>
        <item m="1" x="31"/>
        <item m="1" x="32"/>
        <item m="1" x="33"/>
        <item m="1" x="34"/>
        <item m="1" x="17"/>
        <item m="1" x="18"/>
        <item m="1" x="19"/>
        <item m="1" x="20"/>
        <item m="1" x="21"/>
        <item m="1" x="22"/>
        <item m="1" x="23"/>
        <item m="1" x="24"/>
        <item m="1" x="25"/>
        <item m="1" x="26"/>
        <item m="1" x="27"/>
        <item m="1" x="28"/>
        <item m="1" x="29"/>
        <item m="1" x="15"/>
        <item m="1" x="16"/>
        <item m="1" x="12"/>
        <item m="1" x="13"/>
        <item m="1" x="14"/>
        <item m="1" x="10"/>
        <item x="0"/>
        <item x="1"/>
        <item m="1" x="11"/>
        <item x="2"/>
        <item x="3"/>
        <item x="4"/>
        <item x="5"/>
        <item x="6"/>
        <item x="7"/>
        <item x="8"/>
        <item x="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0">
        <item m="1" x="7"/>
        <item x="2"/>
        <item x="0"/>
        <item m="1" x="6"/>
        <item m="1" x="5"/>
        <item x="1"/>
        <item m="1" x="4"/>
        <item x="3"/>
        <item m="1" x="9"/>
        <item m="1" x="8"/>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3" outline="0" showAll="0" defaultSubtotal="0">
      <extLst>
        <ext xmlns:x14="http://schemas.microsoft.com/office/spreadsheetml/2009/9/main" uri="{2946ED86-A175-432a-8AC1-64E0C546D7DE}">
          <x14:pivotField fillDownLabels="1"/>
        </ext>
      </extLst>
    </pivotField>
    <pivotField compact="0" numFmtId="3"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15">
        <item m="1" x="83"/>
        <item m="1" x="98"/>
        <item m="1" x="50"/>
        <item m="1" x="97"/>
        <item m="1" x="65"/>
        <item m="1" x="57"/>
        <item n="Cordial saludo   Apreciado ciudadano  la peticion no corresponde a una peticion ciudadana para registro en Bogota te escucha. ya que esta corresponde a un tramite de la Entidad. Se le dara el tramite que corresponda a traves del sistema de gestion docume" m="1" x="59"/>
        <item n="Cordial saludo  Apreciado ciudadano  la peticion no corresponde a una peticion ciudadana para registro en Bogota te escucha. ya que esta corresponde a un tramite de la Entidad. Se le dara el tramite que corresponda a traves del sistema de gestion documen" m="1" x="58"/>
        <item n="Reciba un cordial saludo  apreciado Ciudadano(a) Una vez analizada su peticion y de acuerdo con la ley 1755 de 2015  trasladamos su caso a la Secretaria de Gobierno -Alcaldia Local  Instituto para la Economia Social- IPES  para que procedan de conformida" m="1" x="96"/>
        <item n="Reciba un cordial saludo  apreciado Ciudadano(a) Una vez analizada su peticion y de acuerdo con el articulo 21 de la Ley 1755 de 2015  trasladamos su caso a la Secretaria Desarrolloe Economico y Secretaria de Gobierno   para que proceda de conformidad co" m="1" x="53"/>
        <item n="Reciba un cordial saludo apreciado ciudadano (a)  Una vez analizada su peticion le informamos que su caso lo esta tramitando la Secretaria de Gobierno-Alcaldia Local  Instituto de Desarrollo Urbano-IDU  entidades competentes para darle tramite a su solic" m="1" x="112"/>
        <item n="Reciba un cordial saludo  apreciado Ciudadano(a) Una vez analizada su peticion y de acuerdo con el articulo 21 de la Ley 1755 de 2015  trasladamos su caso a la Secretarai de Desarrollo Economico y Secretaria Distrital de Gobierno -Alcaldia Local para que" m="1" x="91"/>
        <item n="Reciba un cordial saludo  apreciado Ciudadano(a) Una vez analizada su peticion y de acuerdo con el articulo 21 de la Ley 1755 de 2015  trasladamos su caso a la Secretaria de Desarroloo Economico  IDU y Secretaria Distrital de Gobierno -Alcaldia Local par" m="1" x="67"/>
        <item m="1" x="43"/>
        <item m="1" x="76"/>
        <item n="Reciba un cordial saludo apreciado ciudadano (a) Una vez analizada su peticion le informamos que su caso lo esta tramitando la Secretaria de Gobierno-Alcaldia Local  Secretaria de Ambiente  Secretaria de Seguridad  Subred Norte  entidades competentes par" m="1" x="61"/>
        <item n="Reciba un cordial saludo  apreciado Ciudadano(a) Una vez analizada su peticion y de acuerdo con la Ley 1755 de 2015  trasladamos su caso a la Secretaria de Planeacion  Catastro  Secretaria de Habitat  para que procedan de conformidad con sus competencias" m="1" x="84"/>
        <item n="Reciba un cordial saludo  apreciado Ciudadano(a) Una vez analizada su peticion y de acuerdo con el articulo 21 de la Ley 1755 de 2015  trasladamos su caso a la Secretaria Distrital de Gobierno -Alcaldia Local  para que proceda de conformidad con sus comp" m="1" x="52"/>
        <item m="1" x="93"/>
        <item m="1" x="16"/>
        <item n="Reciba un cordial saludo Apreciado ciudadano (a)  Su solicitud ha sido asignada a la Subdireccion de Gestion Corporativa de la Defensoria del Espacio Publico con el radicado Orfeo Dadep No. 20244000011152 Puede hacer seguimiento a su solicitud a traves d" m="1" x="46"/>
        <item n="Reciba un cordial saludo Apreciado ciudadano (a)  Su solicitud ha sido asignada a la Subdireccion de Gestion Corporativa de la Defensoria del Espacio Publico con el radicado Orfeo Dadep No. 20244000010012 Puede hacer seguimiento a su solicitud a traves d" m="1" x="77"/>
        <item m="1" x="60"/>
        <item n="Reciba un cordial saludo  apreciado Ciudadano(a) Una vez analizada su peticion y de acuerdo con el articulo 21 de la Ley 1755 de 2015  trasladamos su caso al Instituto Distrital de Gestion de Riesgos y Cambio Climatico-IDIGER  para que proceda de conform" m="1" x="56"/>
        <item m="1" x="114"/>
        <item m="1" x="110"/>
        <item n="Reciba un cordial saludo  apreciado Ciudadano(a) Una vez analizada su peticion y de acuerdo con el articulo 21 de la Ley 1755 de 2015  trasladamos su caso a la Secretaria Distrital de Gobierno -Alcaldia Local  Instituto de Desarrollo Urbano-IDU  para que" m="1" x="62"/>
        <item n="Reciba un cordial saludo  apreciado Ciudadano(a) Una vez analizada su peticion y de acuerdo con el articulo 21 de la Ley 1755 de 2015  trasladamos su caso a la Secretaria de Movilidad  Instituto de Desarrollo Urbano-IDU  para que procedan de conformidad " m="1" x="74"/>
        <item m="1" x="70"/>
        <item n="Reciba un cordial saludo  apreciado Ciudadano(a) Una vez analizada su peticion y de acuerdo con el articulo 21 de la Ley 1755 de 2015  trasladamos su caso a la Secretaria de Movilidad  para que proceda de conformidad con sus competencias. Igualmente le i" m="1" x="72"/>
        <item m="1" x="104"/>
        <item n="Reciba un cordial saludo apreciado ciudadano (a) Una vez analizada su peticion le informamos que su caso lo esta tramitando la Secretaria de Gobierno-Alcaldia Local  entidad competente para darle tramite a su solicitud.  Para su conocimiento  De conformi" m="1" x="79"/>
        <item m="1" x="101"/>
        <item m="1" x="106"/>
        <item m="1" x="42"/>
        <item m="1" x="41"/>
        <item m="1" x="69"/>
        <item n="Reciba un cordial saludo  apreciado Ciudadano(a) Una vez analizada su peticion y de acuerdo con el articulo 21 de la Ley 1755 de 2015  trasladamos su caso a la Secretaria de Cultura  Instituto Distrital de Patrimonio Cultural-IDPC  para que procedan de c" m="1" x="66"/>
        <item n="Reciba un cordial saludo  apreciado Ciudadano(a) Una vez analizada su peticion y de acuerdo con el articulo 21 de la Ley 1755 de 2015  trasladamos su caso a la Unidad Administrativa Especial de Catastro Distrital-UAECD  para que proceda de conformidad co" m="1" x="82"/>
        <item n="Reciba un cordial saludo  apreciado ciudadano (a)  Su solicitud ha sido asignada a la Subdireccion de Gestion Inmobiliaria y del Espacio Publico de la Defensoria del Espacio Publico con el radicado Orfeo Dadep No. 20244000230182 igualmente de conformidad" m="1" x="90"/>
        <item m="1" x="108"/>
        <item m="1" x="95"/>
        <item m="1" x="107"/>
        <item m="1" x="55"/>
        <item m="1" x="78"/>
        <item m="1" x="48"/>
        <item m="1" x="80"/>
        <item m="1" x="71"/>
        <item m="1" x="47"/>
        <item m="1" x="87"/>
        <item m="1" x="111"/>
        <item m="1" x="109"/>
        <item m="1" x="99"/>
        <item m="1" x="64"/>
        <item m="1" x="73"/>
        <item m="1" x="105"/>
        <item m="1" x="81"/>
        <item m="1" x="85"/>
        <item m="1" x="94"/>
        <item m="1" x="68"/>
        <item m="1" x="45"/>
        <item m="1" x="113"/>
        <item m="1" x="100"/>
        <item m="1" x="63"/>
        <item m="1" x="92"/>
        <item m="1" x="51"/>
        <item m="1" x="49"/>
        <item m="1" x="102"/>
        <item m="1" x="75"/>
        <item m="1" x="103"/>
        <item m="1" x="86"/>
        <item m="1" x="44"/>
        <item m="1" x="89"/>
        <item m="1" x="54"/>
        <item m="1" x="88"/>
        <item m="1" x="35"/>
        <item m="1" x="36"/>
        <item m="1" x="27"/>
        <item m="1" x="37"/>
        <item m="1" x="38"/>
        <item m="1" x="39"/>
        <item m="1" x="40"/>
        <item m="1" x="31"/>
        <item m="1" x="32"/>
        <item m="1" x="33"/>
        <item m="1" x="34"/>
        <item m="1" x="20"/>
        <item m="1" x="21"/>
        <item m="1" x="22"/>
        <item m="1" x="23"/>
        <item m="1" x="24"/>
        <item m="1" x="25"/>
        <item m="1" x="26"/>
        <item m="1" x="28"/>
        <item m="1" x="29"/>
        <item m="1" x="30"/>
        <item m="1" x="18"/>
        <item m="1" x="19"/>
        <item m="1" x="15"/>
        <item m="1" x="17"/>
        <item m="1" x="10"/>
        <item m="1" x="11"/>
        <item m="1" x="12"/>
        <item m="1" x="13"/>
        <item m="1" x="14"/>
        <item x="0"/>
        <item x="1"/>
        <item x="2"/>
        <item n="Reciba un cordial saludo  apreciado ciudadano(a)   Su solicitud ha sido asignada a la Subdireccion de Gestion Inmobiliaria y del Espacio Publico (SGIEP) del Departamento Administrativo de la Defensoria del Espacio Publico -DADEP  con el radicado Orfeo DA" x="3"/>
        <item x="4"/>
        <item x="5"/>
        <item x="6"/>
        <item x="7"/>
        <item x="8"/>
        <item x="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3">
    <field x="0"/>
    <field x="16"/>
    <field x="62"/>
  </rowFields>
  <rowItems count="10">
    <i>
      <x v="122"/>
      <x v="2"/>
      <x v="105"/>
    </i>
    <i>
      <x v="123"/>
      <x v="2"/>
      <x v="106"/>
    </i>
    <i>
      <x v="125"/>
      <x v="2"/>
      <x v="107"/>
    </i>
    <i>
      <x v="126"/>
      <x v="5"/>
      <x v="108"/>
    </i>
    <i>
      <x v="127"/>
      <x v="5"/>
      <x v="109"/>
    </i>
    <i>
      <x v="128"/>
      <x v="2"/>
      <x v="110"/>
    </i>
    <i>
      <x v="129"/>
      <x v="1"/>
      <x v="111"/>
    </i>
    <i>
      <x v="130"/>
      <x v="7"/>
      <x v="112"/>
    </i>
    <i>
      <x v="131"/>
      <x v="7"/>
      <x v="113"/>
    </i>
    <i>
      <x v="132"/>
      <x v="5"/>
      <x v="114"/>
    </i>
  </rowItems>
  <colItems count="1">
    <i/>
  </colItems>
  <formats count="55">
    <format dxfId="1">
      <pivotArea field="16" type="button" dataOnly="0" labelOnly="1" outline="0" axis="axisRow" fieldPosition="1"/>
    </format>
    <format dxfId="2">
      <pivotArea dataOnly="0" labelOnly="1" fieldPosition="0">
        <references count="1">
          <reference field="16" count="0"/>
        </references>
      </pivotArea>
    </format>
    <format dxfId="3">
      <pivotArea dataOnly="0" labelOnly="1" grandRow="1" outline="0" fieldPosition="0"/>
    </format>
    <format dxfId="4">
      <pivotArea dataOnly="0" labelOnly="1" fieldPosition="0">
        <references count="2">
          <reference field="0" count="2">
            <x v="9"/>
            <x v="17"/>
          </reference>
          <reference field="16" count="1" selected="0">
            <x v="0"/>
          </reference>
        </references>
      </pivotArea>
    </format>
    <format dxfId="5">
      <pivotArea dataOnly="0" labelOnly="1" fieldPosition="0">
        <references count="2">
          <reference field="0" count="1">
            <x v="10"/>
          </reference>
          <reference field="16" count="1" selected="0">
            <x v="1"/>
          </reference>
        </references>
      </pivotArea>
    </format>
    <format dxfId="6">
      <pivotArea dataOnly="0" labelOnly="1" fieldPosition="0">
        <references count="2">
          <reference field="0" count="5">
            <x v="11"/>
            <x v="12"/>
            <x v="13"/>
            <x v="14"/>
            <x v="15"/>
          </reference>
          <reference field="16" count="1" selected="0">
            <x v="2"/>
          </reference>
        </references>
      </pivotArea>
    </format>
    <format dxfId="7">
      <pivotArea dataOnly="0" labelOnly="1" fieldPosition="0">
        <references count="2">
          <reference field="0" count="1">
            <x v="16"/>
          </reference>
          <reference field="16" count="1" selected="0">
            <x v="3"/>
          </reference>
        </references>
      </pivotArea>
    </format>
    <format dxfId="8">
      <pivotArea dataOnly="0" labelOnly="1" fieldPosition="0">
        <references count="3">
          <reference field="0" count="1" selected="0">
            <x v="9"/>
          </reference>
          <reference field="16" count="1" selected="0">
            <x v="0"/>
          </reference>
          <reference field="62" count="1">
            <x v="7"/>
          </reference>
        </references>
      </pivotArea>
    </format>
    <format dxfId="9">
      <pivotArea dataOnly="0" labelOnly="1" fieldPosition="0">
        <references count="3">
          <reference field="0" count="1" selected="0">
            <x v="17"/>
          </reference>
          <reference field="16" count="1" selected="0">
            <x v="0"/>
          </reference>
          <reference field="62" count="1">
            <x v="6"/>
          </reference>
        </references>
      </pivotArea>
    </format>
    <format dxfId="10">
      <pivotArea dataOnly="0" labelOnly="1" fieldPosition="0">
        <references count="3">
          <reference field="0" count="1" selected="0">
            <x v="10"/>
          </reference>
          <reference field="16" count="1" selected="0">
            <x v="1"/>
          </reference>
          <reference field="62" count="1">
            <x v="0"/>
          </reference>
        </references>
      </pivotArea>
    </format>
    <format dxfId="11">
      <pivotArea dataOnly="0" labelOnly="1" fieldPosition="0">
        <references count="3">
          <reference field="0" count="1" selected="0">
            <x v="11"/>
          </reference>
          <reference field="16" count="1" selected="0">
            <x v="2"/>
          </reference>
          <reference field="62" count="1">
            <x v="4"/>
          </reference>
        </references>
      </pivotArea>
    </format>
    <format dxfId="12">
      <pivotArea dataOnly="0" labelOnly="1" fieldPosition="0">
        <references count="3">
          <reference field="0" count="1" selected="0">
            <x v="12"/>
          </reference>
          <reference field="16" count="1" selected="0">
            <x v="2"/>
          </reference>
          <reference field="62" count="1">
            <x v="3"/>
          </reference>
        </references>
      </pivotArea>
    </format>
    <format dxfId="13">
      <pivotArea dataOnly="0" labelOnly="1" fieldPosition="0">
        <references count="3">
          <reference field="0" count="1" selected="0">
            <x v="13"/>
          </reference>
          <reference field="16" count="1" selected="0">
            <x v="2"/>
          </reference>
          <reference field="62" count="1">
            <x v="2"/>
          </reference>
        </references>
      </pivotArea>
    </format>
    <format dxfId="14">
      <pivotArea dataOnly="0" labelOnly="1" fieldPosition="0">
        <references count="3">
          <reference field="0" count="1" selected="0">
            <x v="14"/>
          </reference>
          <reference field="16" count="1" selected="0">
            <x v="2"/>
          </reference>
          <reference field="62" count="1">
            <x v="1"/>
          </reference>
        </references>
      </pivotArea>
    </format>
    <format dxfId="15">
      <pivotArea dataOnly="0" labelOnly="1" fieldPosition="0">
        <references count="3">
          <reference field="0" count="1" selected="0">
            <x v="15"/>
          </reference>
          <reference field="16" count="1" selected="0">
            <x v="2"/>
          </reference>
          <reference field="62" count="1">
            <x v="5"/>
          </reference>
        </references>
      </pivotArea>
    </format>
    <format dxfId="16">
      <pivotArea dataOnly="0" labelOnly="1" fieldPosition="0">
        <references count="3">
          <reference field="0" count="1" selected="0">
            <x v="16"/>
          </reference>
          <reference field="16" count="1" selected="0">
            <x v="3"/>
          </reference>
          <reference field="62" count="1">
            <x v="8"/>
          </reference>
        </references>
      </pivotArea>
    </format>
    <format dxfId="17">
      <pivotArea dataOnly="0" labelOnly="1" fieldPosition="0">
        <references count="3">
          <reference field="0" count="1" selected="0">
            <x v="9"/>
          </reference>
          <reference field="16" count="1" selected="0">
            <x v="0"/>
          </reference>
          <reference field="62" count="1">
            <x v="7"/>
          </reference>
        </references>
      </pivotArea>
    </format>
    <format dxfId="18">
      <pivotArea dataOnly="0" labelOnly="1" outline="0" fieldPosition="0">
        <references count="2">
          <reference field="0" count="1" selected="0">
            <x v="9"/>
          </reference>
          <reference field="16" count="1">
            <x v="0"/>
          </reference>
        </references>
      </pivotArea>
    </format>
    <format dxfId="19">
      <pivotArea dataOnly="0" labelOnly="1" outline="0" fieldPosition="0">
        <references count="2">
          <reference field="0" count="1" selected="0">
            <x v="10"/>
          </reference>
          <reference field="16" count="1">
            <x v="1"/>
          </reference>
        </references>
      </pivotArea>
    </format>
    <format dxfId="20">
      <pivotArea dataOnly="0" labelOnly="1" outline="0" fieldPosition="0">
        <references count="2">
          <reference field="0" count="1" selected="0">
            <x v="11"/>
          </reference>
          <reference field="16" count="1">
            <x v="2"/>
          </reference>
        </references>
      </pivotArea>
    </format>
    <format dxfId="21">
      <pivotArea dataOnly="0" labelOnly="1" outline="0" fieldPosition="0">
        <references count="2">
          <reference field="0" count="1" selected="0">
            <x v="16"/>
          </reference>
          <reference field="16" count="1">
            <x v="3"/>
          </reference>
        </references>
      </pivotArea>
    </format>
    <format dxfId="22">
      <pivotArea dataOnly="0" labelOnly="1" outline="0" fieldPosition="0">
        <references count="2">
          <reference field="0" count="1" selected="0">
            <x v="17"/>
          </reference>
          <reference field="16" count="1">
            <x v="0"/>
          </reference>
        </references>
      </pivotArea>
    </format>
    <format dxfId="23">
      <pivotArea dataOnly="0" labelOnly="1" outline="0" fieldPosition="0">
        <references count="1">
          <reference field="62" count="0"/>
        </references>
      </pivotArea>
    </format>
    <format dxfId="24">
      <pivotArea field="62" type="button" dataOnly="0" labelOnly="1" outline="0" axis="axisRow" fieldPosition="2"/>
    </format>
    <format dxfId="25">
      <pivotArea dataOnly="0" labelOnly="1" outline="0" fieldPosition="0">
        <references count="3">
          <reference field="0" count="0" selected="0"/>
          <reference field="16" count="0" selected="0"/>
          <reference field="62" count="0"/>
        </references>
      </pivotArea>
    </format>
    <format dxfId="26">
      <pivotArea field="16" type="button" dataOnly="0" labelOnly="1" outline="0" axis="axisRow" fieldPosition="1"/>
    </format>
    <format dxfId="27">
      <pivotArea dataOnly="0" labelOnly="1" outline="0" fieldPosition="0">
        <references count="2">
          <reference field="0" count="1" selected="0">
            <x v="52"/>
          </reference>
          <reference field="16" count="1">
            <x v="3"/>
          </reference>
        </references>
      </pivotArea>
    </format>
    <format dxfId="28">
      <pivotArea dataOnly="0" labelOnly="1" outline="0" fieldPosition="0">
        <references count="2">
          <reference field="0" count="1" selected="0">
            <x v="53"/>
          </reference>
          <reference field="16" count="1">
            <x v="4"/>
          </reference>
        </references>
      </pivotArea>
    </format>
    <format dxfId="29">
      <pivotArea dataOnly="0" labelOnly="1" outline="0" fieldPosition="0">
        <references count="2">
          <reference field="0" count="1" selected="0">
            <x v="54"/>
          </reference>
          <reference field="16" count="1">
            <x v="5"/>
          </reference>
        </references>
      </pivotArea>
    </format>
    <format dxfId="30">
      <pivotArea type="all" dataOnly="0" outline="0" fieldPosition="0"/>
    </format>
    <format dxfId="31">
      <pivotArea field="0" type="button" dataOnly="0" labelOnly="1" outline="0" axis="axisRow" fieldPosition="0"/>
    </format>
    <format dxfId="32">
      <pivotArea field="16" type="button" dataOnly="0" labelOnly="1" outline="0" axis="axisRow" fieldPosition="1"/>
    </format>
    <format dxfId="33">
      <pivotArea field="62" type="button" dataOnly="0" labelOnly="1" outline="0" axis="axisRow" fieldPosition="2"/>
    </format>
    <format dxfId="34">
      <pivotArea dataOnly="0" labelOnly="1" outline="0" fieldPosition="0">
        <references count="1">
          <reference field="0" count="0"/>
        </references>
      </pivotArea>
    </format>
    <format dxfId="35">
      <pivotArea dataOnly="0" labelOnly="1" outline="0" fieldPosition="0">
        <references count="2">
          <reference field="0" count="1" selected="0">
            <x v="55"/>
          </reference>
          <reference field="16" count="1">
            <x v="3"/>
          </reference>
        </references>
      </pivotArea>
    </format>
    <format dxfId="36">
      <pivotArea dataOnly="0" labelOnly="1" outline="0" fieldPosition="0">
        <references count="2">
          <reference field="0" count="1" selected="0">
            <x v="57"/>
          </reference>
          <reference field="16" count="1">
            <x v="4"/>
          </reference>
        </references>
      </pivotArea>
    </format>
    <format dxfId="37">
      <pivotArea dataOnly="0" labelOnly="1" outline="0" fieldPosition="0">
        <references count="3">
          <reference field="0" count="1" selected="0">
            <x v="55"/>
          </reference>
          <reference field="16" count="1" selected="0">
            <x v="3"/>
          </reference>
          <reference field="62" count="1">
            <x v="44"/>
          </reference>
        </references>
      </pivotArea>
    </format>
    <format dxfId="38">
      <pivotArea dataOnly="0" labelOnly="1" outline="0" fieldPosition="0">
        <references count="3">
          <reference field="0" count="1" selected="0">
            <x v="56"/>
          </reference>
          <reference field="16" count="1" selected="0">
            <x v="3"/>
          </reference>
          <reference field="62" count="1">
            <x v="45"/>
          </reference>
        </references>
      </pivotArea>
    </format>
    <format dxfId="39">
      <pivotArea dataOnly="0" labelOnly="1" outline="0" fieldPosition="0">
        <references count="3">
          <reference field="0" count="1" selected="0">
            <x v="57"/>
          </reference>
          <reference field="16" count="1" selected="0">
            <x v="4"/>
          </reference>
          <reference field="62" count="1">
            <x v="46"/>
          </reference>
        </references>
      </pivotArea>
    </format>
    <format dxfId="40">
      <pivotArea type="all" dataOnly="0" outline="0" fieldPosition="0"/>
    </format>
    <format dxfId="41">
      <pivotArea field="0" type="button" dataOnly="0" labelOnly="1" outline="0" axis="axisRow" fieldPosition="0"/>
    </format>
    <format dxfId="42">
      <pivotArea field="16" type="button" dataOnly="0" labelOnly="1" outline="0" axis="axisRow" fieldPosition="1"/>
    </format>
    <format dxfId="43">
      <pivotArea field="62" type="button" dataOnly="0" labelOnly="1" outline="0" axis="axisRow" fieldPosition="2"/>
    </format>
    <format dxfId="44">
      <pivotArea dataOnly="0" labelOnly="1" outline="0" fieldPosition="0">
        <references count="1">
          <reference field="0" count="0"/>
        </references>
      </pivotArea>
    </format>
    <format dxfId="45">
      <pivotArea dataOnly="0" labelOnly="1" outline="0" fieldPosition="0">
        <references count="2">
          <reference field="0" count="1" selected="0">
            <x v="55"/>
          </reference>
          <reference field="16" count="1">
            <x v="3"/>
          </reference>
        </references>
      </pivotArea>
    </format>
    <format dxfId="46">
      <pivotArea dataOnly="0" labelOnly="1" outline="0" fieldPosition="0">
        <references count="2">
          <reference field="0" count="1" selected="0">
            <x v="57"/>
          </reference>
          <reference field="16" count="1">
            <x v="4"/>
          </reference>
        </references>
      </pivotArea>
    </format>
    <format dxfId="47">
      <pivotArea dataOnly="0" labelOnly="1" outline="0" fieldPosition="0">
        <references count="3">
          <reference field="0" count="1" selected="0">
            <x v="55"/>
          </reference>
          <reference field="16" count="1" selected="0">
            <x v="3"/>
          </reference>
          <reference field="62" count="1">
            <x v="44"/>
          </reference>
        </references>
      </pivotArea>
    </format>
    <format dxfId="48">
      <pivotArea dataOnly="0" labelOnly="1" outline="0" fieldPosition="0">
        <references count="3">
          <reference field="0" count="1" selected="0">
            <x v="56"/>
          </reference>
          <reference field="16" count="1" selected="0">
            <x v="3"/>
          </reference>
          <reference field="62" count="1">
            <x v="45"/>
          </reference>
        </references>
      </pivotArea>
    </format>
    <format dxfId="49">
      <pivotArea dataOnly="0" labelOnly="1" outline="0" fieldPosition="0">
        <references count="3">
          <reference field="0" count="1" selected="0">
            <x v="57"/>
          </reference>
          <reference field="16" count="1" selected="0">
            <x v="4"/>
          </reference>
          <reference field="62" count="1">
            <x v="46"/>
          </reference>
        </references>
      </pivotArea>
    </format>
    <format dxfId="50">
      <pivotArea dataOnly="0" labelOnly="1" outline="0" fieldPosition="0">
        <references count="1">
          <reference field="0" count="1">
            <x v="81"/>
          </reference>
        </references>
      </pivotArea>
    </format>
    <format dxfId="51">
      <pivotArea dataOnly="0" labelOnly="1" outline="0" fieldPosition="0">
        <references count="2">
          <reference field="0" count="1" selected="0">
            <x v="81"/>
          </reference>
          <reference field="16" count="1">
            <x v="2"/>
          </reference>
        </references>
      </pivotArea>
    </format>
    <format dxfId="52">
      <pivotArea dataOnly="0" labelOnly="1" outline="0" fieldPosition="0">
        <references count="3">
          <reference field="0" count="1" selected="0">
            <x v="81"/>
          </reference>
          <reference field="16" count="1" selected="0">
            <x v="2"/>
          </reference>
          <reference field="62" count="1">
            <x v="67"/>
          </reference>
        </references>
      </pivotArea>
    </format>
    <format dxfId="53">
      <pivotArea dataOnly="0" labelOnly="1" outline="0" fieldPosition="0">
        <references count="1">
          <reference field="0" count="1">
            <x v="87"/>
          </reference>
        </references>
      </pivotArea>
    </format>
    <format dxfId="54">
      <pivotArea dataOnly="0" labelOnly="1" outline="0" fieldPosition="0">
        <references count="2">
          <reference field="0" count="1" selected="0">
            <x v="87"/>
          </reference>
          <reference field="16" count="1">
            <x v="9"/>
          </reference>
        </references>
      </pivotArea>
    </format>
    <format dxfId="55">
      <pivotArea dataOnly="0" labelOnly="1" outline="0" fieldPosition="0">
        <references count="3">
          <reference field="0" count="1" selected="0">
            <x v="87"/>
          </reference>
          <reference field="16" count="1" selected="0">
            <x v="9"/>
          </reference>
          <reference field="62"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4032637F-328B-40CC-A319-EC9979B8E759}" name="TablaDinámica3" cacheId="51" applyNumberFormats="0" applyBorderFormats="0" applyFontFormats="0" applyPatternFormats="0" applyAlignmentFormats="0" applyWidthHeightFormats="1" dataCaption="Valores" updatedVersion="8" minRefreshableVersion="3" useAutoFormatting="1" rowGrandTotals="0" colGrandTotals="0" itemPrintTitles="1" createdVersion="7" indent="0" compact="0" compactData="0" multipleFieldFilters="0">
  <location ref="A19:H24" firstHeaderRow="1" firstDataRow="1" firstDataCol="8"/>
  <pivotFields count="100">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5">
        <item x="4"/>
        <item x="3"/>
        <item x="2"/>
        <item x="1"/>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
        <item x="0"/>
      </items>
      <extLst>
        <ext xmlns:x14="http://schemas.microsoft.com/office/spreadsheetml/2009/9/main" uri="{2946ED86-A175-432a-8AC1-64E0C546D7DE}">
          <x14:pivotField fillDownLabels="1"/>
        </ext>
      </extLst>
    </pivotField>
    <pivotField axis="axisRow" compact="0" outline="0" showAll="0" defaultSubtotal="0">
      <items count="1">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
        <item x="0"/>
        <item x="2"/>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4">
        <item x="1"/>
        <item x="0"/>
        <item x="3"/>
        <item x="2"/>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numFmtId="22"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
        <item x="0"/>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8">
    <field x="1"/>
    <field x="6"/>
    <field x="14"/>
    <field x="15"/>
    <field x="17"/>
    <field x="19"/>
    <field x="55"/>
    <field x="94"/>
  </rowFields>
  <rowItems count="5">
    <i>
      <x/>
      <x/>
      <x/>
      <x/>
      <x v="2"/>
      <x v="2"/>
      <x/>
      <x/>
    </i>
    <i>
      <x v="1"/>
      <x/>
      <x/>
      <x/>
      <x v="1"/>
      <x v="3"/>
      <x/>
      <x v="1"/>
    </i>
    <i>
      <x v="2"/>
      <x/>
      <x/>
      <x/>
      <x v="2"/>
      <x/>
      <x/>
      <x/>
    </i>
    <i>
      <x v="3"/>
      <x/>
      <x/>
      <x/>
      <x v="2"/>
      <x/>
      <x/>
      <x/>
    </i>
    <i>
      <x v="4"/>
      <x/>
      <x/>
      <x/>
      <x/>
      <x v="1"/>
      <x/>
      <x/>
    </i>
  </rowItems>
  <colItems count="1">
    <i/>
  </colItems>
  <formats count="4">
    <format dxfId="108">
      <pivotArea dataOnly="0" labelOnly="1" outline="0" fieldPosition="0">
        <references count="6">
          <reference field="1" count="1" selected="0">
            <x v="0"/>
          </reference>
          <reference field="6" count="0" selected="0"/>
          <reference field="14" count="0" selected="0"/>
          <reference field="15" count="0" selected="0"/>
          <reference field="17" count="1">
            <x v="2"/>
          </reference>
          <reference field="19" count="1" selected="0">
            <x v="2"/>
          </reference>
        </references>
      </pivotArea>
    </format>
    <format dxfId="109">
      <pivotArea dataOnly="0" labelOnly="1" outline="0" fieldPosition="0">
        <references count="6">
          <reference field="1" count="1" selected="0">
            <x v="1"/>
          </reference>
          <reference field="6" count="0" selected="0"/>
          <reference field="14" count="0" selected="0"/>
          <reference field="15" count="0" selected="0"/>
          <reference field="17" count="1">
            <x v="1"/>
          </reference>
          <reference field="19" count="1" selected="0">
            <x v="3"/>
          </reference>
        </references>
      </pivotArea>
    </format>
    <format dxfId="110">
      <pivotArea dataOnly="0" labelOnly="1" outline="0" fieldPosition="0">
        <references count="6">
          <reference field="1" count="1" selected="0">
            <x v="2"/>
          </reference>
          <reference field="6" count="0" selected="0"/>
          <reference field="14" count="0" selected="0"/>
          <reference field="15" count="0" selected="0"/>
          <reference field="17" count="1">
            <x v="2"/>
          </reference>
          <reference field="19" count="1" selected="0">
            <x v="0"/>
          </reference>
        </references>
      </pivotArea>
    </format>
    <format dxfId="111">
      <pivotArea dataOnly="0" labelOnly="1" outline="0" fieldPosition="0">
        <references count="6">
          <reference field="1" count="1" selected="0">
            <x v="4"/>
          </reference>
          <reference field="6" count="0" selected="0"/>
          <reference field="14" count="0" selected="0"/>
          <reference field="15" count="0" selected="0"/>
          <reference field="17" count="1">
            <x v="0"/>
          </reference>
          <reference field="19"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AF3C217-A5E2-4B43-8DCA-F69089FF6FD6}" name="Tabla18" displayName="Tabla18" ref="A2:CW12" totalsRowShown="0" headerRowDxfId="423">
  <autoFilter ref="A2:CW12" xr:uid="{5AF3C217-A5E2-4B43-8DCA-F69089FF6FD6}"/>
  <sortState xmlns:xlrd2="http://schemas.microsoft.com/office/spreadsheetml/2017/richdata2" ref="A3:CW3">
    <sortCondition ref="A3"/>
    <sortCondition ref="F3"/>
    <sortCondition descending="1" ref="CG3"/>
  </sortState>
  <tableColumns count="101">
    <tableColumn id="102" xr3:uid="{6CDACD48-A2EC-4B50-A9F5-088B15C5203C}" name="Número petición" dataDxfId="422"/>
    <tableColumn id="1" xr3:uid="{A6996548-20F6-4C13-8C9E-F484117768B3}" name="Sector"/>
    <tableColumn id="2" xr3:uid="{CF7AC0B4-646A-442C-8702-87CFF48B6B11}" name="Tipo de entidad"/>
    <tableColumn id="3" xr3:uid="{3A499029-5EB6-4A38-B5EF-266528910A84}" name="Entidad"/>
    <tableColumn id="4" xr3:uid="{DDCB5AD1-DBE7-463E-8501-A1A54B696427}" name="Tipo de dependencia"/>
    <tableColumn id="5" xr3:uid="{F22A0144-F5E8-4F96-BBEB-DE28B9C07FD6}" name="Dependencia"/>
    <tableColumn id="6" xr3:uid="{781AFEC7-82D9-4705-B6EB-ACBE0AC43599}" name="Dependencia hija"/>
    <tableColumn id="7" xr3:uid="{C0D79E17-DCEE-476A-803C-94742B8D9EDB}" name="Tema"/>
    <tableColumn id="8" xr3:uid="{B6CB0891-0D10-4B9F-A03B-B3C9465B9DA9}" name="Categoría subtema"/>
    <tableColumn id="9" xr3:uid="{8BB04758-5D57-4C0F-B5DE-71D2BB3394C5}" name="Subtema"/>
    <tableColumn id="10" xr3:uid="{F2ABFF15-F419-43F6-AD89-10BFF9B70D1B}" name="Funcionario"/>
    <tableColumn id="11" xr3:uid="{E66A0878-8633-4800-8157-18A6A6631B93}" name="Estado del Usuario"/>
    <tableColumn id="12" xr3:uid="{85C666D7-EEA6-4321-B5B6-461030CA7834}" name="Punto atención"/>
    <tableColumn id="13" xr3:uid="{0757184B-297E-44C8-83E6-5D57608F4413}" name="Canal"/>
    <tableColumn id="14" xr3:uid="{227513E3-516B-460A-8CC6-49B6DA40D450}" name="Tipo petición"/>
    <tableColumn id="15" xr3:uid="{C12E90F4-DDB2-4928-A97F-F7075BE41701}" name="Estado petición inicial"/>
    <tableColumn id="16" xr3:uid="{894F22CE-4089-464B-8B8A-DFE3AB06EB2F}" name="Estado petición final"/>
    <tableColumn id="17" xr3:uid="{B3394352-91DA-4CEE-9793-216A04500414}" name="Estado de la petición"/>
    <tableColumn id="18" xr3:uid="{763CA2CA-C000-4A86-87E5-7B874D328306}" name="Asunto"/>
    <tableColumn id="19" xr3:uid="{3A51F551-C20F-4444-9D51-15ACC87307A9}" name="Proceso de calidad"/>
    <tableColumn id="20" xr3:uid="{73E5FA19-D915-4D62-8742-CDB57DACB66B}" name="Trámite o servicio"/>
    <tableColumn id="21" xr3:uid="{377AD5A7-0011-4D6B-A19C-D78BC8439621}" name="Es trámite"/>
    <tableColumn id="22" xr3:uid="{118AA3D3-50A2-4C09-A7FA-52BA7D9CC12D}" name="Adjunto"/>
    <tableColumn id="23" xr3:uid="{43F39B6F-DFB9-4FFA-A88A-D33E2534C9F8}" name="Tiene procedencia"/>
    <tableColumn id="24" xr3:uid="{549E0F62-471E-4D96-8372-3764AFA52BCC}" name="Entidad procedencia"/>
    <tableColumn id="25" xr3:uid="{9027587C-E47C-4272-9B9B-162096CD8E88}" name="Radicado de procedencia"/>
    <tableColumn id="26" xr3:uid="{D4AE64C3-9A4D-4B6F-B4A3-4A9ED5AD6C20}" name="Es copia"/>
    <tableColumn id="27" xr3:uid="{715DC795-AC85-4B72-8E5A-4E610E188A77}" name="Entidad fuente"/>
    <tableColumn id="28" xr3:uid="{4759E4E0-1D5A-4925-A8E9-159152D59F03}" name="Nota"/>
    <tableColumn id="29" xr3:uid="{318F2C82-8FD5-4848-BABF-358451F9A643}" name="Localidad de los hechos"/>
    <tableColumn id="30" xr3:uid="{5CB783AC-692E-48C7-8A62-DF15E83D0027}" name="UPZ de los hechos"/>
    <tableColumn id="31" xr3:uid="{B7325ABA-8B5A-40A2-941F-B0B5EE7ED2A8}" name="Barrio de los hechos"/>
    <tableColumn id="32" xr3:uid="{D8622426-0FC9-4A43-9387-A35B73892D04}" name="Estrato de los hechos" dataDxfId="421"/>
    <tableColumn id="33" xr3:uid="{22C76F38-374E-4BE9-BDF0-C0C6CBB9176F}" name="Longitud de los hechos" dataDxfId="420"/>
    <tableColumn id="34" xr3:uid="{D324DBDC-71A2-4AE6-B60F-DAAFD0106793}" name="Latitud de los hechos" dataDxfId="419"/>
    <tableColumn id="35" xr3:uid="{9C46939B-AB96-4492-8186-D137444C0257}" name="Longitud de registro de la petición" dataDxfId="418"/>
    <tableColumn id="36" xr3:uid="{E85A7E60-8B74-4865-9617-3063DBD94D47}" name="Latitud de registro de la petición" dataDxfId="417"/>
    <tableColumn id="37" xr3:uid="{C9C2EC9C-796F-41FC-AD4D-20AFB7B3C69B}" name="Fecha ingreso" dataDxfId="416"/>
    <tableColumn id="38" xr3:uid="{1D07CB92-A1E6-49D1-8E7C-79B52A1C938C}" name="Fecha registro" dataDxfId="415"/>
    <tableColumn id="39" xr3:uid="{F7AAD57E-760B-43A7-B65E-D7A7545234B6}" name="Fecha asignación" dataDxfId="414"/>
    <tableColumn id="40" xr3:uid="{6790AB65-4960-4954-816A-F58D29553499}" name="Fecha inicio términos" dataDxfId="413"/>
    <tableColumn id="41" xr3:uid="{F4E52A11-8483-4761-B9DC-7E4036747FC7}" name="Número radicado entrada" dataDxfId="412"/>
    <tableColumn id="42" xr3:uid="{9148B41D-612F-45F6-B9ED-60F9A90B1C4A}" name="Fecha radicado entrada" dataDxfId="411"/>
    <tableColumn id="43" xr3:uid="{6301B721-1E4B-4C1D-854F-7D8501485D1A}" name="Fecha solicitud aclaración" dataDxfId="410"/>
    <tableColumn id="44" xr3:uid="{2F21BEA8-9A9A-45FB-9E37-66D4C9BBBF64}" name="Fecha solicitud ampliación" dataDxfId="409"/>
    <tableColumn id="45" xr3:uid="{82E32B16-728B-4D06-97ED-F7E4F5105000}" name="Fecha respuesta aclaración" dataDxfId="408"/>
    <tableColumn id="46" xr3:uid="{B1259AF3-9288-4A12-9F4B-E04740E7F956}" name="Fecha respuesta ampliación" dataDxfId="407"/>
    <tableColumn id="47" xr3:uid="{D337E24C-3F5B-4865-B40F-C72309FC6871}" name="Fecha reinicio de términos" dataDxfId="406"/>
    <tableColumn id="48" xr3:uid="{5EDB7085-836C-423E-8EAC-0661B8366AD1}" name="Fecha vencimiento" dataDxfId="405"/>
    <tableColumn id="49" xr3:uid="{2A8028C5-236B-4A38-9427-CB79AF5B50C2}" name="Días para el vencimiento" dataDxfId="404"/>
    <tableColumn id="50" xr3:uid="{C318C084-2BD5-4201-A6C8-B0D371EDA36F}" name="Número radicado salida" dataDxfId="403"/>
    <tableColumn id="51" xr3:uid="{A2BCC445-019E-475E-A50E-FEF78A4C101D}" name="Fecha radicado salida" dataDxfId="402"/>
    <tableColumn id="52" xr3:uid="{37A39E96-DE97-4B04-ABB8-1357ACB15C96}" name="Fecha finalización" dataDxfId="401"/>
    <tableColumn id="53" xr3:uid="{D0FCA4F1-9B22-46DD-9845-14728AECFA5B}" name="Fecha cierre" dataDxfId="400"/>
    <tableColumn id="54" xr3:uid="{FAF79A9D-EDB3-4B26-ACB4-48AE7854B0EC}" name="Días gestión" dataDxfId="399"/>
    <tableColumn id="55" xr3:uid="{3F04C641-DE98-44C8-B2B6-FA12C8F043F8}" name="Días vencimiento"/>
    <tableColumn id="56" xr3:uid="{2E909AA5-6541-4AFC-8623-4D39153C7133}" name="Actividad"/>
    <tableColumn id="57" xr3:uid="{3575530D-11B0-4537-93D3-6D48F0C36326}" name="Responsable actividad" dataDxfId="398"/>
    <tableColumn id="58" xr3:uid="{7BC8D085-A344-485A-94D1-E6DB354AD273}" name="Fecha fin actividad" dataDxfId="397"/>
    <tableColumn id="59" xr3:uid="{3E20DA29-EF5A-4522-BBED-1ACC48C3752E}" name="Días de la actividad" dataDxfId="396"/>
    <tableColumn id="60" xr3:uid="{CF152F56-6E9A-4BBF-AD90-00E98725870B}" name="Días vencimiento actividad"/>
    <tableColumn id="61" xr3:uid="{2BC57C0E-4F10-453C-979E-8D83C95C5542}" name="Comentario"/>
    <tableColumn id="62" xr3:uid="{8340B6D1-97EB-41E8-90B8-9EA7F5EB1575}" name="Observaciones"/>
    <tableColumn id="63" xr3:uid="{98259512-BEB7-4CD1-B13D-9E1525B02810}" name="Tipo persona"/>
    <tableColumn id="64" xr3:uid="{48343516-ADA6-4341-830A-544518B46C48}" name="Tipo de peticionario"/>
    <tableColumn id="65" xr3:uid="{B62D489A-DABB-45D6-B2ED-BCBB81839365}" name="Tipo usuario"/>
    <tableColumn id="66" xr3:uid="{A4507DC7-43AD-4069-8997-3BC0EE88D45D}" name="Login de usuario"/>
    <tableColumn id="67" xr3:uid="{D5418350-463B-43B3-B0ED-75DFA399DA7A}" name="Tipo de solicitante"/>
    <tableColumn id="68" xr3:uid="{BE37B23F-1689-4113-9A5A-97FE300A5A27}" name="Tipo de documento"/>
    <tableColumn id="69" xr3:uid="{4C2E5343-D955-4DDA-A55B-9FFFF22DDACA}" name="Nombre peticionario"/>
    <tableColumn id="70" xr3:uid="{843019BF-DF34-4370-A1D4-2391E77989B7}" name="Número de documento"/>
    <tableColumn id="71" xr3:uid="{25C86EFA-A2E6-4D7B-93C9-473BAA619996}" name="Condición del ciudadano"/>
    <tableColumn id="72" xr3:uid="{88E79693-AED2-4490-B4F9-B399D712E7D1}" name="Correo electrónico peticionario"/>
    <tableColumn id="73" xr3:uid="{81A585EF-512C-44CC-A96E-64CEFD05F537}" name="Teléfono fijo peticionario"/>
    <tableColumn id="74" xr3:uid="{DA199EA7-8F48-4FA4-B547-0646F3E20717}" name="Celular peticionario"/>
    <tableColumn id="75" xr3:uid="{33BCD182-D4D7-4C74-84B6-CAB8BF5902AF}" name="Dirección residencia peticionario"/>
    <tableColumn id="76" xr3:uid="{FD3C5F5F-2A8A-40C6-8B30-26D8A20E5013}" name="Localidad del ciudadano"/>
    <tableColumn id="77" xr3:uid="{5575264A-5C69-42D4-B173-83CB6E775329}" name="UPZ del ciudadano"/>
    <tableColumn id="78" xr3:uid="{C1D7BE72-A6A5-439C-9658-BDBB9DCAC36F}" name="Barrio del ciudadano"/>
    <tableColumn id="79" xr3:uid="{420E2C35-4D1F-40CA-8CB9-636848FC4B75}" name="Estrato del ciudadano"/>
    <tableColumn id="80" xr3:uid="{C9869119-3BA1-47A2-8390-99EF37140CC4}" name="Notificación física"/>
    <tableColumn id="81" xr3:uid="{40892A8F-2F9B-474D-9922-3DDAA47BB527}" name="Notificación electrónica"/>
    <tableColumn id="82" xr3:uid="{3B37BBEB-8367-442F-997E-7973D9ACC560}" name="Entidad que recibe"/>
    <tableColumn id="83" xr3:uid="{05FFD2FD-A8F5-4490-89DB-F83A92F22C61}" name="Entidad que traslada"/>
    <tableColumn id="84" xr3:uid="{716BD4DF-B3CC-4202-A315-82D4511BA343}" name="Transacción entidad"/>
    <tableColumn id="85" xr3:uid="{17585AF0-C0D0-4D68-842E-522BB221990F}" name="Tipo de ingreso"/>
    <tableColumn id="86" xr3:uid="{1D110B3F-564A-4009-ADAA-8BFFA0E050C2}" name="Tipo de registro"/>
    <tableColumn id="87" xr3:uid="{4C80FA96-FEB3-4979-AC5E-8EF84F4083BE}" name="Comunes"/>
    <tableColumn id="88" xr3:uid="{7D347F39-D28E-4D95-9A50-C2253A50F1B9}" name="Periodo"/>
    <tableColumn id="89" xr3:uid="{E403F0CF-8E4C-4036-A80E-C71BB4258812}" name="Tipo de gestión"/>
    <tableColumn id="90" xr3:uid="{8195B631-0A99-4882-84B4-CCBC965B9D46}" name="Tipo de pendiente"/>
    <tableColumn id="91" xr3:uid="{1BE25225-44DB-4E5E-B9F2-E7412F989066}" name="Gestión en rango días"/>
    <tableColumn id="92" xr3:uid="{5FE37B04-6443-4EC7-A5E4-6A474D3E6E3D}" name="Tipo reporte"/>
    <tableColumn id="93" xr3:uid="{F29AABE2-6F1C-4EA8-91A1-05A2FE5AA733}" name="Tipo reporte por entidad"/>
    <tableColumn id="94" xr3:uid="{C15FB37F-D9D1-4502-8172-36A909A531A8}" name="Tipo de Re-ingreso"/>
    <tableColumn id="95" xr3:uid="{353987F6-DDCC-454F-8A76-75DAC2C19C6D}" name="Estado del reingreso"/>
    <tableColumn id="96" xr3:uid="{334FFC4C-D73E-406C-BD41-FB28BA34ADA7}" name="Número de veces de reingreso"/>
    <tableColumn id="97" xr3:uid="{DFA45348-CB67-442C-AFD5-977917B243AD}" name="Tipo de traslado"/>
    <tableColumn id="98" xr3:uid="{43DF3362-8399-4FFC-908B-29DAF6793FF0}" name="Excluir"/>
    <tableColumn id="99" xr3:uid="{202D7B0D-F1D4-4957-B566-B47E7F1509B3}" name="Columna1"/>
    <tableColumn id="100" xr3:uid="{2FBDD773-A107-470B-8F2A-0163852902CF}" name="Columna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E5C052-EA4B-483A-BDC0-4A68AC0D8E23}" name="Tabla8" displayName="Tabla8" ref="A1:CV6" totalsRowShown="0">
  <autoFilter ref="A1:CV6" xr:uid="{13E5C052-EA4B-483A-BDC0-4A68AC0D8E23}"/>
  <tableColumns count="100">
    <tableColumn id="1" xr3:uid="{C6A54463-A2FB-4248-8C4A-A9963FC96998}" name="Número petición"/>
    <tableColumn id="2" xr3:uid="{CE0B4E4C-3380-4710-A7B3-74CE7A5472DE}" name="Número petición2"/>
    <tableColumn id="3" xr3:uid="{7922353E-988C-447A-8CEB-2C33C873AA16}" name="Sector"/>
    <tableColumn id="4" xr3:uid="{89382BBE-68E8-4AE5-969F-691C67A7538D}" name="Tipo de entidad"/>
    <tableColumn id="5" xr3:uid="{212CC079-D817-4D27-A86A-AFAFBB55E0E1}" name="Entidad"/>
    <tableColumn id="6" xr3:uid="{99434635-B7AA-4BB2-A4A1-C89644F6C60E}" name="Tipo de dependencia"/>
    <tableColumn id="7" xr3:uid="{75A01063-7640-40B3-A87B-253E839C60AB}" name="Dependencia"/>
    <tableColumn id="8" xr3:uid="{9E4B2E04-7365-4F82-8189-FCDBD3933184}" name="Dependencia hija"/>
    <tableColumn id="9" xr3:uid="{3F27935A-B898-4E19-B2AA-427DD2037DEB}" name="Tema"/>
    <tableColumn id="10" xr3:uid="{B4323D5D-ECF4-4F5D-98DD-03D28A12C0F6}" name="Categoría subtema"/>
    <tableColumn id="11" xr3:uid="{FEF93E36-6B1B-4E3B-8771-A9F5608AB3E5}" name="Subtema"/>
    <tableColumn id="12" xr3:uid="{B99898EF-506B-49A6-B126-B120D6227ADB}" name="Funcionario"/>
    <tableColumn id="13" xr3:uid="{E7712403-8756-49F6-A73C-1EBFDAAA9ADE}" name="Estado del Usuario"/>
    <tableColumn id="14" xr3:uid="{4D9AB7F6-E4E0-464C-AE8B-486D5E071696}" name="Punto atención"/>
    <tableColumn id="15" xr3:uid="{02ED90B7-4048-475D-BDEC-0F952DEBEE89}" name="Canal"/>
    <tableColumn id="16" xr3:uid="{FD71CA32-31C2-4118-BF17-A054CA141B84}" name="Tipo petición"/>
    <tableColumn id="17" xr3:uid="{16C7D9CB-5B96-41D2-82AD-A46D0452553E}" name="Estado petición inicial"/>
    <tableColumn id="18" xr3:uid="{906FDA1E-C8ED-4D06-A274-CC2042A80381}" name="Estado petición final"/>
    <tableColumn id="19" xr3:uid="{2F2375E7-F2BB-4D69-BF39-E4FAA621F115}" name="Estado de la petición"/>
    <tableColumn id="20" xr3:uid="{6AC17740-997C-4E7C-BEEC-2066136C4083}" name="Asunto"/>
    <tableColumn id="21" xr3:uid="{969FC58D-D42A-47D6-AF0D-9FDAD640F741}" name="Proceso de calidad"/>
    <tableColumn id="22" xr3:uid="{2CA1AA8E-D5B4-4E6A-90DD-16D88B949B71}" name="Trámite o servicio"/>
    <tableColumn id="23" xr3:uid="{6E52B662-7A8A-4146-83EA-85760E4F6C31}" name="Es trámite"/>
    <tableColumn id="24" xr3:uid="{D0E6FA3C-6DEB-4763-9778-9D2C819B74DA}" name="Adjunto"/>
    <tableColumn id="25" xr3:uid="{ECD0A33F-709D-4B89-8E7F-1733C02A9B3C}" name="Tiene procedencia"/>
    <tableColumn id="26" xr3:uid="{50A7F95C-EEE8-4F78-B5E7-5EC9CD391EE3}" name="Entidad procedencia"/>
    <tableColumn id="27" xr3:uid="{4AF93353-17F9-4068-A11C-880378E51486}" name="Radicado de procedencia"/>
    <tableColumn id="28" xr3:uid="{C98F07E6-DB42-48B3-9B43-7577102D920A}" name="Es copia"/>
    <tableColumn id="29" xr3:uid="{34E51593-552A-4306-B158-3986902C3723}" name="Entidad fuente"/>
    <tableColumn id="30" xr3:uid="{A36CD9F3-4E68-4CBC-BD8A-96D1DDB01029}" name="Nota"/>
    <tableColumn id="31" xr3:uid="{B1AD7E92-29B6-4201-8E31-64A815681300}" name="Localidad de los hechos"/>
    <tableColumn id="32" xr3:uid="{F7CF29DA-DF88-4CEF-8322-6C3BACC5ABBA}" name="UPZ de los hechos"/>
    <tableColumn id="33" xr3:uid="{297FCD39-1189-4784-9AAC-DDD61F8F9A0A}" name="Barrio de los hechos"/>
    <tableColumn id="34" xr3:uid="{C3289A74-940F-41B1-AF48-8FDDB117310E}" name="Estrato de los hechos"/>
    <tableColumn id="35" xr3:uid="{FA665EC1-9C89-49EE-B535-876DB0E3E734}" name="Longitud de los hechos"/>
    <tableColumn id="36" xr3:uid="{923A87EA-AAE2-42B2-835A-49C25A88AED3}" name="Latitud de los hechos"/>
    <tableColumn id="37" xr3:uid="{18AF2CA7-3DD5-4D57-A6AE-CF276B801678}" name="Longitud de registro de la petición"/>
    <tableColumn id="38" xr3:uid="{904B68C7-DD6C-478A-B7C6-D6C1F9C1FFE9}" name="Latitud de registro de la petición"/>
    <tableColumn id="39" xr3:uid="{A9C4F4D2-8A78-4FE4-8FB8-6A5EB9A4684E}" name="Fecha ingreso" dataDxfId="395"/>
    <tableColumn id="40" xr3:uid="{3E68F13F-1EE6-4D3B-8296-B8AD231A9E2D}" name="Fecha registro" dataDxfId="394"/>
    <tableColumn id="41" xr3:uid="{83232C0B-5478-4454-A57F-4186EEA16356}" name="Fecha asignación" dataDxfId="393"/>
    <tableColumn id="42" xr3:uid="{6D2EEA70-F09D-4252-81F6-EF17616FF226}" name="Fecha inicio términos" dataDxfId="392"/>
    <tableColumn id="43" xr3:uid="{625EB2CD-9F67-4941-8F63-363EDC46F761}" name="Número radicado entrada"/>
    <tableColumn id="44" xr3:uid="{BF2AD51B-12CE-4E96-B6BC-F6488843EE03}" name="Fecha radicado entrada"/>
    <tableColumn id="45" xr3:uid="{00721A82-D358-4A26-8622-7994CA8B3C85}" name="Fecha solicitud aclaración"/>
    <tableColumn id="46" xr3:uid="{893C1239-6782-48FB-87DE-9A90F95720DF}" name="Fecha solicitud ampliación"/>
    <tableColumn id="47" xr3:uid="{F6246192-25BB-4739-A968-E4B1A142EE7C}" name="Fecha respuesta aclaración"/>
    <tableColumn id="48" xr3:uid="{83AA68FD-8A2C-4393-B4EC-CD327B34F838}" name="Fecha respuesta ampliación"/>
    <tableColumn id="49" xr3:uid="{8E415EDC-6A4F-46AD-BB61-F2607D666AD0}" name="Fecha reinicio de términos"/>
    <tableColumn id="50" xr3:uid="{5827CC33-9B7D-4A34-8630-4DBB09C842B7}" name="Fecha vencimiento" dataDxfId="391"/>
    <tableColumn id="51" xr3:uid="{31F51C32-E514-4837-BBAC-4F12746BB4F7}" name="Días para el vencimiento"/>
    <tableColumn id="52" xr3:uid="{F06A2AF6-483A-4DCA-A731-2F6B86544A6D}" name="Número radicado salida"/>
    <tableColumn id="53" xr3:uid="{8B621078-9D2E-41A5-9B53-ED89E1C8CFB4}" name="Fecha radicado salida"/>
    <tableColumn id="54" xr3:uid="{3B10F295-5040-4E6F-B6DE-9699CF1BC0E7}" name="Fecha finalización" dataDxfId="390"/>
    <tableColumn id="55" xr3:uid="{0442AD39-A6C0-4BE8-8AFB-7F88FE45C0CE}" name="Fecha cierre"/>
    <tableColumn id="56" xr3:uid="{BF01CD4D-DA81-4465-BC4A-F1E8C2751D0B}" name="Días gestión"/>
    <tableColumn id="57" xr3:uid="{2430CCAB-FCAB-4B1E-A0D4-85657F713F5B}" name="Días vencimiento"/>
    <tableColumn id="58" xr3:uid="{F153AE9E-83DF-48E2-8F11-F58771AAD988}" name="Actividad"/>
    <tableColumn id="59" xr3:uid="{888C5A83-AC15-4A7A-969A-5632E649A2B6}" name="Responsable actividad"/>
    <tableColumn id="60" xr3:uid="{0C950547-E7A8-4D94-A9A2-DCC60B2FD922}" name="Fecha fin actividad" dataDxfId="389"/>
    <tableColumn id="61" xr3:uid="{63E65291-00CA-489C-ADBE-6C3B9206FF9F}" name="Días de la actividad"/>
    <tableColumn id="62" xr3:uid="{56772795-CD5F-48B2-B8BD-55EADAEDB605}" name="Días vencimiento actividad"/>
    <tableColumn id="63" xr3:uid="{2201215E-0AC6-43AF-B3B3-C24EA9D61C14}" name="Comentario"/>
    <tableColumn id="64" xr3:uid="{C3C9C207-86ED-4DA6-932A-0D5544475FA3}" name="Observaciones"/>
    <tableColumn id="65" xr3:uid="{DCFDE7CD-B249-4C91-8F73-1F0B5097431B}" name="Tipo persona"/>
    <tableColumn id="66" xr3:uid="{5623F895-B8F9-45BE-BFA9-4507637E7CCB}" name="Tipo de peticionario"/>
    <tableColumn id="67" xr3:uid="{0B253EB3-E0C6-4481-B92B-731546EBA0C5}" name="Tipo usuario"/>
    <tableColumn id="68" xr3:uid="{A84635A8-7D61-4C56-972B-F919E6319D58}" name="Login de usuario"/>
    <tableColumn id="69" xr3:uid="{F0A7828E-9C84-405E-B256-EC93E5980160}" name="Tipo de solicitante"/>
    <tableColumn id="70" xr3:uid="{D18338CE-C357-4E35-9404-DF1E0D9F7D5C}" name="Tipo de documento"/>
    <tableColumn id="71" xr3:uid="{642ACBE3-6FB9-4E86-BB75-78BB6A5C05A3}" name="Nombre peticionario"/>
    <tableColumn id="72" xr3:uid="{D2E4C109-689B-4985-B7AE-A4835FD00596}" name="Número de documento"/>
    <tableColumn id="73" xr3:uid="{B412D4EC-EE4D-402B-AA3D-9859934D5BC7}" name="Condición del ciudadano"/>
    <tableColumn id="74" xr3:uid="{DEC50969-0302-435C-BB14-D5BFDB2C4CE2}" name="Correo electrónico peticionario"/>
    <tableColumn id="75" xr3:uid="{B1FC8BE3-6212-4996-ABC5-B80ABEC49259}" name="Teléfono fijo peticionario"/>
    <tableColumn id="76" xr3:uid="{07E1AA82-5108-4D0B-A3A8-6C4D48EC3821}" name="Celular peticionario"/>
    <tableColumn id="77" xr3:uid="{EF5FB244-6338-435B-8A01-7539A8FA74B3}" name="Dirección residencia peticionario"/>
    <tableColumn id="78" xr3:uid="{3A183312-0016-4E3F-B9F2-887DA54DF68A}" name="Localidad del ciudadano"/>
    <tableColumn id="79" xr3:uid="{5D957437-2EED-45F3-83BC-6AA9913CD53D}" name="UPZ del ciudadano"/>
    <tableColumn id="80" xr3:uid="{4C45A509-ADD5-41C3-A23A-6E66407E90B6}" name="Barrio del ciudadano"/>
    <tableColumn id="81" xr3:uid="{F768C46F-AEC3-4AD9-BDE1-523584062D19}" name="Estrato del ciudadano"/>
    <tableColumn id="82" xr3:uid="{1A7E3673-DB13-4084-893F-B2524BBA0A1E}" name="Notificación física"/>
    <tableColumn id="83" xr3:uid="{5CF8A970-3047-4AB7-998B-F6E13FBFBF33}" name="Notificación electrónica"/>
    <tableColumn id="84" xr3:uid="{89748AB7-CC27-4E1E-BB29-D1E570B17CCD}" name="Entidad que recibe"/>
    <tableColumn id="85" xr3:uid="{FC474784-3373-484D-9098-8164FAFDC6BA}" name="Entidad que traslada"/>
    <tableColumn id="86" xr3:uid="{7B1DF6D3-FCB4-4539-9C50-77E4E2A433E7}" name="Transacción entidad"/>
    <tableColumn id="87" xr3:uid="{5F71ED36-2318-409D-AD1C-86BDFE18D39B}" name="Tipo de ingreso"/>
    <tableColumn id="88" xr3:uid="{80BF2F2C-0AC6-445E-8DB7-DD2952CC6BD7}" name="Tipo de registro"/>
    <tableColumn id="89" xr3:uid="{88B78B00-4D58-48B5-9242-981D15BD2C7D}" name="Comunes"/>
    <tableColumn id="90" xr3:uid="{1356A576-62E1-47BD-ABD0-5D40A59E4122}" name="Periodo"/>
    <tableColumn id="91" xr3:uid="{79BBFE37-DFAA-4F20-B1EA-D23B40CB594F}" name="Tipo de gestión"/>
    <tableColumn id="92" xr3:uid="{835B8ABC-32AC-41BC-ACF2-9D023ED51A98}" name="Tipo de pendiente"/>
    <tableColumn id="93" xr3:uid="{93678348-B604-4CB2-A906-154B790A7F87}" name="Gestión en rango días"/>
    <tableColumn id="94" xr3:uid="{40E2A94C-6ABB-47D2-A74F-B1DEA5C230DE}" name="Tipo reporte"/>
    <tableColumn id="95" xr3:uid="{185B5D68-72E6-4907-8BC4-0AA313875E77}" name="Tipo reporte por entidad"/>
    <tableColumn id="96" xr3:uid="{AD9CFF09-8B3C-4332-9B06-925226259DE5}" name="Tipo de Re-ingreso"/>
    <tableColumn id="97" xr3:uid="{7E5E5689-2A07-4103-B57D-CB7669D457A4}" name="Estado del reingreso"/>
    <tableColumn id="98" xr3:uid="{6A7DFB1D-7580-4AA9-85EF-194FBA0C710D}" name="Número de veces de reingreso"/>
    <tableColumn id="99" xr3:uid="{F5F9CE03-A28E-4C87-BF8F-7CC63314874D}" name="Tipo de traslado"/>
    <tableColumn id="100" xr3:uid="{10ADA190-7D11-4E70-8090-F009197F9F31}" name="Excluir"/>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ivotTable" Target="../pivotTables/pivotTable4.xml"/><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6.bin"/><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47"/>
  <sheetViews>
    <sheetView showGridLines="0" tabSelected="1" zoomScale="85" zoomScaleNormal="85" workbookViewId="0"/>
  </sheetViews>
  <sheetFormatPr baseColWidth="10" defaultColWidth="0" defaultRowHeight="15" zeroHeight="1"/>
  <cols>
    <col min="1" max="1" width="3.42578125" customWidth="1"/>
    <col min="2" max="2" width="2.42578125" customWidth="1"/>
    <col min="3" max="17" width="11.42578125" customWidth="1"/>
    <col min="18" max="18" width="3.42578125" customWidth="1"/>
    <col min="19" max="16383" width="11.42578125" hidden="1"/>
    <col min="16384" max="16384" width="2.42578125" customWidth="1"/>
  </cols>
  <sheetData>
    <row r="1" spans="16:18">
      <c r="P1" s="11" t="s">
        <v>272</v>
      </c>
      <c r="R1" t="s">
        <v>0</v>
      </c>
    </row>
    <row r="2" spans="16:18"/>
    <row r="3" spans="16:18"/>
    <row r="4" spans="16:18"/>
    <row r="5" spans="16:18"/>
    <row r="6" spans="16:18"/>
    <row r="7" spans="16:18"/>
    <row r="8" spans="16:18"/>
    <row r="9" spans="16:18"/>
    <row r="10" spans="16:18"/>
    <row r="11" spans="16:18"/>
    <row r="12" spans="16:18"/>
    <row r="13" spans="16:18"/>
    <row r="14" spans="16:18"/>
    <row r="15" spans="16:18"/>
    <row r="16" spans="16:18"/>
    <row r="17"/>
    <row r="18"/>
    <row r="19"/>
    <row r="20"/>
    <row r="21"/>
    <row r="22"/>
    <row r="23"/>
    <row r="24"/>
    <row r="25"/>
    <row r="26"/>
    <row r="27"/>
    <row r="28"/>
    <row r="29"/>
    <row r="30"/>
    <row r="31"/>
    <row r="32"/>
    <row r="33" spans="1:1"/>
    <row r="34" spans="1:1"/>
    <row r="35" spans="1:1"/>
    <row r="36" spans="1:1"/>
    <row r="37" spans="1:1"/>
    <row r="38" spans="1:1"/>
    <row r="39" spans="1:1"/>
    <row r="40" spans="1:1" hidden="1">
      <c r="A40" t="s">
        <v>1</v>
      </c>
    </row>
    <row r="47" spans="1:1" ht="31.35" hidden="1" customHeight="1"/>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J46"/>
  <sheetViews>
    <sheetView showGridLines="0" zoomScale="50" zoomScaleNormal="50" workbookViewId="0">
      <selection activeCell="D11" sqref="D11:G12"/>
    </sheetView>
  </sheetViews>
  <sheetFormatPr baseColWidth="10" defaultColWidth="0" defaultRowHeight="15" zeroHeight="1"/>
  <cols>
    <col min="1" max="1" width="8.140625" customWidth="1"/>
    <col min="2" max="2" width="23.5703125" customWidth="1"/>
    <col min="3" max="3" width="31.140625" customWidth="1"/>
    <col min="4" max="4" width="35.85546875" customWidth="1"/>
    <col min="5" max="5" width="35" customWidth="1"/>
    <col min="6" max="6" width="28.42578125" customWidth="1"/>
    <col min="7" max="7" width="153.28515625" customWidth="1"/>
    <col min="8" max="8" width="20.140625" customWidth="1"/>
    <col min="9" max="9" width="32.42578125" bestFit="1" customWidth="1"/>
    <col min="10" max="10" width="6.42578125" customWidth="1"/>
    <col min="11" max="16384" width="11.42578125" hidden="1"/>
  </cols>
  <sheetData>
    <row r="1" spans="2:8"/>
    <row r="2" spans="2:8" ht="14.45" customHeight="1">
      <c r="B2" s="1"/>
      <c r="C2" s="1"/>
      <c r="D2" s="1"/>
    </row>
    <row r="3" spans="2:8">
      <c r="B3" s="1"/>
      <c r="C3" s="1"/>
      <c r="D3" s="1"/>
    </row>
    <row r="4" spans="2:8">
      <c r="B4" s="1"/>
      <c r="C4" s="1"/>
      <c r="D4" s="1"/>
    </row>
    <row r="5" spans="2:8">
      <c r="B5" s="1"/>
      <c r="C5" s="1"/>
      <c r="D5" s="1"/>
    </row>
    <row r="6" spans="2:8">
      <c r="B6" s="1"/>
      <c r="C6" s="1"/>
      <c r="D6" s="1"/>
    </row>
    <row r="7" spans="2:8">
      <c r="B7" s="1"/>
      <c r="C7" s="1"/>
      <c r="D7" s="1"/>
    </row>
    <row r="8" spans="2:8">
      <c r="B8" s="1"/>
      <c r="C8" s="1"/>
      <c r="D8" s="1"/>
    </row>
    <row r="9" spans="2:8" ht="34.5" customHeight="1">
      <c r="B9" s="1"/>
      <c r="C9" s="1"/>
      <c r="D9" s="1"/>
    </row>
    <row r="10" spans="2:8" ht="77.25" customHeight="1">
      <c r="B10" s="1"/>
      <c r="C10" s="1"/>
      <c r="D10" s="1"/>
    </row>
    <row r="11" spans="2:8" ht="45" customHeight="1">
      <c r="B11" s="97" t="s">
        <v>328</v>
      </c>
      <c r="C11" s="97"/>
      <c r="D11" s="99"/>
      <c r="E11" s="99"/>
      <c r="F11" s="99"/>
      <c r="G11" s="99"/>
      <c r="H11" s="4"/>
    </row>
    <row r="12" spans="2:8" ht="15" customHeight="1">
      <c r="B12" s="97"/>
      <c r="C12" s="97"/>
      <c r="D12" s="99"/>
      <c r="E12" s="99"/>
      <c r="F12" s="99"/>
      <c r="G12" s="99"/>
      <c r="H12" s="4"/>
    </row>
    <row r="13" spans="2:8" ht="10.5" customHeight="1">
      <c r="B13" s="97"/>
      <c r="C13" s="97"/>
      <c r="D13" s="4"/>
      <c r="E13" s="4"/>
      <c r="F13" s="4"/>
      <c r="G13" s="4"/>
      <c r="H13" s="4"/>
    </row>
    <row r="14" spans="2:8" ht="26.25" customHeight="1">
      <c r="B14" s="97"/>
      <c r="C14" s="97"/>
      <c r="D14" s="98"/>
      <c r="E14" s="98"/>
      <c r="F14" s="98"/>
      <c r="G14" s="98"/>
      <c r="H14" s="98"/>
    </row>
    <row r="15" spans="2:8" ht="18" customHeight="1">
      <c r="D15" s="98"/>
      <c r="E15" s="98"/>
      <c r="F15" s="98"/>
      <c r="G15" s="98"/>
      <c r="H15" s="98"/>
    </row>
    <row r="16" spans="2:8"/>
    <row r="17" spans="1:9"/>
    <row r="18" spans="1:9" ht="15.75" thickBot="1"/>
    <row r="19" spans="1:9" ht="100.5" customHeight="1">
      <c r="B19" s="8" t="s">
        <v>2</v>
      </c>
      <c r="C19" s="9" t="s">
        <v>3</v>
      </c>
      <c r="D19" s="9" t="s">
        <v>4</v>
      </c>
      <c r="E19" s="9" t="s">
        <v>5</v>
      </c>
      <c r="F19" s="9" t="s">
        <v>6</v>
      </c>
      <c r="G19" s="9" t="s">
        <v>7</v>
      </c>
      <c r="H19" s="9" t="s">
        <v>8</v>
      </c>
      <c r="I19" s="10" t="s">
        <v>9</v>
      </c>
    </row>
    <row r="20" spans="1:9" ht="96" customHeight="1">
      <c r="A20" s="62">
        <v>1</v>
      </c>
      <c r="B20" s="16">
        <f>+'solc.acc.info.sept'!A3</f>
        <v>5929572026</v>
      </c>
      <c r="C20" s="16" t="str">
        <f>+'solc.acc.info.sept'!K3</f>
        <v>JUAN CAMILO MANTILLA GONZALEZ</v>
      </c>
      <c r="D20" s="16" t="str">
        <f>+'solc.acc.info.sept'!N3</f>
        <v>WEB</v>
      </c>
      <c r="E20" s="16" t="str">
        <f>+'solc.acc.info.sept'!O3</f>
        <v>SOLICITUD DE ACCESO A LA INFORMACION</v>
      </c>
      <c r="F20" s="16" t="str">
        <f>+'solc.acc.info.sept'!Q3</f>
        <v>Solucionado - Por respuesta definitiva</v>
      </c>
      <c r="G20" s="87" t="s">
        <v>243</v>
      </c>
      <c r="H20" s="18">
        <f>+'solc.acc.info.sept'!BC3</f>
        <v>11</v>
      </c>
      <c r="I20" s="16" t="str">
        <f>+'solc.acc.info.sept'!CP3</f>
        <v>GESTIONADO</v>
      </c>
    </row>
    <row r="21" spans="1:9" ht="69.75" customHeight="1">
      <c r="A21">
        <v>2</v>
      </c>
      <c r="B21" s="16">
        <f>+'solc.acc.info.sept'!A4</f>
        <v>5967152026</v>
      </c>
      <c r="C21" s="16" t="str">
        <f>+'solc.acc.info.sept'!K4</f>
        <v>JUAN CAMILO MANTILLA GONZALEZ</v>
      </c>
      <c r="D21" s="16" t="str">
        <f>+'solc.acc.info.sept'!N4</f>
        <v>WEB</v>
      </c>
      <c r="E21" s="16" t="str">
        <f>+'solc.acc.info.sept'!O4</f>
        <v>SOLICITUD DE ACCESO A LA INFORMACION</v>
      </c>
      <c r="F21" s="16" t="str">
        <f>+'solc.acc.info.sept'!Q4</f>
        <v>Solucionado - Por respuesta definitiva</v>
      </c>
      <c r="G21" s="87" t="s">
        <v>271</v>
      </c>
      <c r="H21" s="18">
        <f>+'solc.acc.info.sept'!BC4</f>
        <v>9</v>
      </c>
      <c r="I21" s="16" t="str">
        <f>+'solc.acc.info.sept'!CP4</f>
        <v>GESTIONADO</v>
      </c>
    </row>
    <row r="22" spans="1:9" ht="70.5" customHeight="1">
      <c r="A22">
        <v>3</v>
      </c>
      <c r="B22" s="16">
        <f>+'solc.acc.info.sept'!A5</f>
        <v>6117072026</v>
      </c>
      <c r="C22" s="16" t="str">
        <f>+'solc.acc.info.sept'!K5</f>
        <v>HERNANDO  RODRIGUEZ MARTINEZ</v>
      </c>
      <c r="D22" s="16" t="str">
        <f>+'solc.acc.info.sept'!N5</f>
        <v>WEB</v>
      </c>
      <c r="E22" s="16" t="str">
        <f>+'solc.acc.info.sept'!O5</f>
        <v>SOLICITUD DE ACCESO A LA INFORMACION</v>
      </c>
      <c r="F22" s="16" t="str">
        <f>+'solc.acc.info.sept'!Q5</f>
        <v>Solucionado - Por respuesta definitiva</v>
      </c>
      <c r="G22" s="87" t="s">
        <v>261</v>
      </c>
      <c r="H22" s="18">
        <f>+'solc.acc.info.sept'!BC5</f>
        <v>10</v>
      </c>
      <c r="I22" s="16" t="str">
        <f>+'solc.acc.info.sept'!CP5</f>
        <v>GESTIONADO</v>
      </c>
    </row>
    <row r="23" spans="1:9" ht="70.5" customHeight="1">
      <c r="A23">
        <v>4</v>
      </c>
      <c r="B23" s="16">
        <f>+'solc.acc.info.sept'!A6</f>
        <v>6118452026</v>
      </c>
      <c r="C23" s="16" t="str">
        <f>+'solc.acc.info.sept'!K6</f>
        <v>Cristhian Camilo Montana Hernandez</v>
      </c>
      <c r="D23" s="16" t="str">
        <f>+'solc.acc.info.sept'!N6</f>
        <v>WEB</v>
      </c>
      <c r="E23" s="16" t="str">
        <f>+'solc.acc.info.sept'!O6</f>
        <v>SOLICITUD DE ACCESO A LA INFORMACION</v>
      </c>
      <c r="F23" s="16" t="str">
        <f>+'solc.acc.info.sept'!Q6</f>
        <v>Solucionado - Por asignacion</v>
      </c>
      <c r="G23" s="87" t="s">
        <v>282</v>
      </c>
      <c r="H23" s="18">
        <f>+'solc.acc.info.sept'!BC6</f>
        <v>1</v>
      </c>
      <c r="I23" s="16" t="str">
        <f>+'solc.acc.info.sept'!CP6</f>
        <v>GESTIONADO</v>
      </c>
    </row>
    <row r="24" spans="1:9" ht="84" customHeight="1">
      <c r="A24">
        <v>5</v>
      </c>
      <c r="B24" s="16">
        <f>+'solc.acc.info.sept'!A7</f>
        <v>6454422026</v>
      </c>
      <c r="C24" s="16" t="str">
        <f>+'solc.acc.info.sept'!K7</f>
        <v>Cristhian Camilo Montana Hernandez</v>
      </c>
      <c r="D24" s="16" t="str">
        <f>+'solc.acc.info.sept'!N7</f>
        <v>WEB</v>
      </c>
      <c r="E24" s="16" t="str">
        <f>+'solc.acc.info.sept'!O7</f>
        <v>SOLICITUD DE ACCESO A LA INFORMACION</v>
      </c>
      <c r="F24" s="16" t="str">
        <f>+'solc.acc.info.sept'!Q7</f>
        <v>Solucionado - Por asignacion</v>
      </c>
      <c r="G24" s="87" t="s">
        <v>322</v>
      </c>
      <c r="H24" s="18">
        <f>+'solc.acc.info.sept'!BC7</f>
        <v>1</v>
      </c>
      <c r="I24" s="16" t="str">
        <f>+'solc.acc.info.sept'!CP7</f>
        <v>GESTIONADO</v>
      </c>
    </row>
    <row r="25" spans="1:9" ht="70.5" customHeight="1">
      <c r="A25">
        <v>6</v>
      </c>
      <c r="B25" s="16">
        <f>+'solc.acc.info.sept'!A8</f>
        <v>6687512026</v>
      </c>
      <c r="C25" s="16" t="str">
        <f>+'solc.acc.info.sept'!K8</f>
        <v>Cristhian Camilo Montana Hernandez</v>
      </c>
      <c r="D25" s="16" t="str">
        <f>+'solc.acc.info.sept'!N8</f>
        <v>E-MAIL</v>
      </c>
      <c r="E25" s="16" t="str">
        <f>+'solc.acc.info.sept'!O8</f>
        <v>SOLICITUD DE ACCESO A LA INFORMACION</v>
      </c>
      <c r="F25" s="16" t="str">
        <f>+'solc.acc.info.sept'!Q8</f>
        <v>Solucionado - Por respuesta definitiva</v>
      </c>
      <c r="G25" s="87" t="s">
        <v>289</v>
      </c>
      <c r="H25" s="18">
        <f>+'solc.acc.info.sept'!BC8</f>
        <v>1</v>
      </c>
      <c r="I25" s="16" t="str">
        <f>+'solc.acc.info.sept'!CP8</f>
        <v>GESTIONADO</v>
      </c>
    </row>
    <row r="26" spans="1:9" ht="70.5" customHeight="1">
      <c r="A26">
        <v>7</v>
      </c>
      <c r="B26" s="16">
        <f>+'solc.acc.info.sept'!A9</f>
        <v>6786902026</v>
      </c>
      <c r="C26" s="16" t="str">
        <f>+'solc.acc.info.sept'!K9</f>
        <v>Cristhian Camilo Montana Hernandez</v>
      </c>
      <c r="D26" s="16" t="str">
        <f>+'solc.acc.info.sept'!N9</f>
        <v>WEB</v>
      </c>
      <c r="E26" s="16" t="str">
        <f>+'solc.acc.info.sept'!O9</f>
        <v>SOLICITUD DE ACCESO A LA INFORMACION</v>
      </c>
      <c r="F26" s="16" t="str">
        <f>+'solc.acc.info.sept'!Q9</f>
        <v>Por aclarar - por solicitud aclaracion</v>
      </c>
      <c r="G26" s="87" t="s">
        <v>296</v>
      </c>
      <c r="H26" s="18">
        <f>+'solc.acc.info.sept'!BC9</f>
        <v>1</v>
      </c>
      <c r="I26" s="16" t="str">
        <f>+'solc.acc.info.sept'!CP9</f>
        <v>GESTIONADO</v>
      </c>
    </row>
    <row r="27" spans="1:9" ht="129.75" customHeight="1">
      <c r="A27">
        <v>8</v>
      </c>
      <c r="B27" s="16">
        <f>+'solc.acc.info.sept'!A10</f>
        <v>6788162026</v>
      </c>
      <c r="C27" s="16" t="str">
        <f>+'solc.acc.info.sept'!K10</f>
        <v>Cristhian Camilo Montana Hernandez</v>
      </c>
      <c r="D27" s="16" t="str">
        <f>+'solc.acc.info.sept'!N10</f>
        <v>WEB</v>
      </c>
      <c r="E27" s="16" t="str">
        <f>+'solc.acc.info.sept'!O10</f>
        <v>SOLICITUD DE ACCESO A LA INFORMACION</v>
      </c>
      <c r="F27" s="16" t="str">
        <f>+'solc.acc.info.sept'!Q10</f>
        <v>Solucionado por asignar - Trasladar</v>
      </c>
      <c r="G27" s="87" t="s">
        <v>323</v>
      </c>
      <c r="H27" s="18">
        <f>+'solc.acc.info.sept'!BC10</f>
        <v>1</v>
      </c>
      <c r="I27" s="16" t="str">
        <f>+'solc.acc.info.sept'!CP10</f>
        <v>PENDIENTE</v>
      </c>
    </row>
    <row r="28" spans="1:9" ht="70.5" customHeight="1">
      <c r="A28">
        <v>9</v>
      </c>
      <c r="B28" s="16">
        <f>+'solc.acc.info.sept'!A11</f>
        <v>6882782026</v>
      </c>
      <c r="C28" s="16" t="str">
        <f>+'solc.acc.info.sept'!K11</f>
        <v>Cristhian Camilo Montana Hernandez</v>
      </c>
      <c r="D28" s="16" t="str">
        <f>+'solc.acc.info.sept'!N11</f>
        <v>WEB</v>
      </c>
      <c r="E28" s="16" t="str">
        <f>+'solc.acc.info.sept'!O11</f>
        <v>SOLICITUD DE ACCESO A LA INFORMACION</v>
      </c>
      <c r="F28" s="16" t="str">
        <f>+'solc.acc.info.sept'!Q11</f>
        <v>Solucionado por asignar - Trasladar</v>
      </c>
      <c r="G28" s="87" t="s">
        <v>307</v>
      </c>
      <c r="H28" s="18">
        <f>+'solc.acc.info.sept'!BC11</f>
        <v>1</v>
      </c>
      <c r="I28" s="16" t="str">
        <f>+'solc.acc.info.sept'!CP11</f>
        <v>PENDIENTE</v>
      </c>
    </row>
    <row r="29" spans="1:9" ht="216" customHeight="1">
      <c r="A29">
        <v>10</v>
      </c>
      <c r="B29" s="16">
        <f>+'solc.acc.info.sept'!A12</f>
        <v>6896202026</v>
      </c>
      <c r="C29" s="16" t="str">
        <f>+'solc.acc.info.sept'!K12</f>
        <v>Cristhian Camilo Montana Hernandez</v>
      </c>
      <c r="D29" s="16" t="str">
        <f>+'solc.acc.info.sept'!N12</f>
        <v>WEB</v>
      </c>
      <c r="E29" s="16" t="str">
        <f>+'solc.acc.info.sept'!O12</f>
        <v>SOLICITUD DE ACCESO A LA INFORMACION</v>
      </c>
      <c r="F29" s="16" t="str">
        <f>+'solc.acc.info.sept'!Q12</f>
        <v>Solucionado - Por asignacion</v>
      </c>
      <c r="G29" s="87" t="s">
        <v>324</v>
      </c>
      <c r="H29" s="18">
        <f>+'solc.acc.info.sept'!BC12</f>
        <v>1</v>
      </c>
      <c r="I29" s="16" t="str">
        <f>+'solc.acc.info.sept'!CP12</f>
        <v>PENDIENTE</v>
      </c>
    </row>
    <row r="30" spans="1:9"/>
    <row r="31" spans="1:9"/>
    <row r="32" spans="1:9"/>
    <row r="33"/>
    <row r="34"/>
    <row r="35"/>
    <row r="36"/>
    <row r="37"/>
    <row r="38"/>
    <row r="39"/>
    <row r="40"/>
    <row r="41"/>
    <row r="42"/>
    <row r="43"/>
    <row r="44"/>
    <row r="45"/>
    <row r="46"/>
  </sheetData>
  <autoFilter ref="B19:I29" xr:uid="{00000000-0001-0000-0300-000000000000}"/>
  <mergeCells count="3">
    <mergeCell ref="B11:C14"/>
    <mergeCell ref="D14:H15"/>
    <mergeCell ref="D11:G12"/>
  </mergeCells>
  <pageMargins left="0.7" right="0.7" top="0.75" bottom="0.75" header="0.3" footer="0.3"/>
  <pageSetup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6A563-92D5-4959-AFBF-BE85D757BFEA}">
  <dimension ref="A1:CW12"/>
  <sheetViews>
    <sheetView zoomScale="80" zoomScaleNormal="80" workbookViewId="0">
      <pane xSplit="2" ySplit="2" topLeftCell="BX3" activePane="bottomRight" state="frozen"/>
      <selection pane="topRight" activeCell="C1" sqref="C1"/>
      <selection pane="bottomLeft" activeCell="A3" sqref="A3"/>
      <selection pane="bottomRight" activeCell="A3" sqref="A3:A12"/>
    </sheetView>
  </sheetViews>
  <sheetFormatPr baseColWidth="10" defaultColWidth="11.42578125" defaultRowHeight="15"/>
  <cols>
    <col min="1" max="1" width="19.7109375" customWidth="1"/>
    <col min="2" max="2" width="18.42578125" bestFit="1" customWidth="1"/>
    <col min="3" max="3" width="22.28515625" bestFit="1" customWidth="1"/>
    <col min="4" max="4" width="32.28515625" bestFit="1" customWidth="1"/>
    <col min="5" max="5" width="38.140625" customWidth="1"/>
    <col min="6" max="6" width="34.85546875" bestFit="1" customWidth="1"/>
    <col min="7" max="7" width="18.85546875" bestFit="1" customWidth="1"/>
    <col min="8" max="8" width="16.7109375" bestFit="1" customWidth="1"/>
    <col min="9" max="9" width="39.85546875" bestFit="1" customWidth="1"/>
    <col min="10" max="10" width="66" bestFit="1" customWidth="1"/>
    <col min="11" max="11" width="45.140625" bestFit="1" customWidth="1"/>
    <col min="12" max="12" width="19.85546875" bestFit="1" customWidth="1"/>
    <col min="13" max="13" width="16.7109375" bestFit="1" customWidth="1"/>
    <col min="14" max="14" width="8.140625" bestFit="1" customWidth="1"/>
    <col min="15" max="15" width="38.85546875" bestFit="1" customWidth="1"/>
    <col min="16" max="16" width="30" bestFit="1" customWidth="1"/>
    <col min="17" max="18" width="26.5703125" bestFit="1" customWidth="1"/>
    <col min="19" max="19" width="28.5703125" customWidth="1"/>
    <col min="20" max="20" width="19.85546875" bestFit="1" customWidth="1"/>
    <col min="21" max="21" width="19.140625" bestFit="1" customWidth="1"/>
    <col min="22" max="22" width="12.140625" bestFit="1" customWidth="1"/>
    <col min="23" max="23" width="10.42578125" bestFit="1" customWidth="1"/>
    <col min="24" max="24" width="19.7109375" bestFit="1" customWidth="1"/>
    <col min="25" max="25" width="21.42578125" bestFit="1" customWidth="1"/>
    <col min="26" max="26" width="25.5703125" bestFit="1" customWidth="1"/>
    <col min="27" max="27" width="10.28515625" bestFit="1" customWidth="1"/>
    <col min="28" max="28" width="16.42578125" bestFit="1" customWidth="1"/>
    <col min="29" max="29" width="38.5703125" customWidth="1"/>
    <col min="30" max="30" width="24.28515625" bestFit="1" customWidth="1"/>
    <col min="31" max="33" width="10.85546875" customWidth="1"/>
    <col min="34" max="35" width="21.42578125" customWidth="1"/>
    <col min="36" max="36" width="20.85546875" bestFit="1" customWidth="1"/>
    <col min="37" max="37" width="25.140625" customWidth="1"/>
    <col min="38" max="38" width="10.85546875" customWidth="1"/>
    <col min="39" max="39" width="22.42578125" customWidth="1"/>
    <col min="40" max="40" width="21.42578125" customWidth="1"/>
    <col min="41" max="41" width="18.5703125" bestFit="1" customWidth="1"/>
    <col min="42" max="47" width="10.85546875" customWidth="1"/>
    <col min="48" max="48" width="15.5703125" customWidth="1"/>
    <col min="49" max="50" width="20.42578125" bestFit="1" customWidth="1"/>
    <col min="51" max="51" width="10.85546875" customWidth="1"/>
    <col min="52" max="52" width="18" customWidth="1"/>
    <col min="53" max="53" width="19.42578125" bestFit="1" customWidth="1"/>
    <col min="54" max="54" width="18" customWidth="1"/>
    <col min="55" max="55" width="14" style="12" customWidth="1"/>
    <col min="56" max="56" width="19.42578125" bestFit="1" customWidth="1"/>
    <col min="57" max="57" width="14.140625" bestFit="1" customWidth="1"/>
    <col min="58" max="58" width="14" bestFit="1" customWidth="1"/>
    <col min="59" max="59" width="18.5703125" bestFit="1" customWidth="1"/>
    <col min="60" max="60" width="20.85546875" bestFit="1" customWidth="1"/>
    <col min="61" max="61" width="23.42578125" bestFit="1" customWidth="1"/>
    <col min="62" max="62" width="19.85546875" bestFit="1" customWidth="1"/>
    <col min="63" max="63" width="20.42578125" bestFit="1" customWidth="1"/>
    <col min="64" max="89" width="11" customWidth="1"/>
    <col min="90" max="90" width="19" bestFit="1" customWidth="1"/>
    <col min="91" max="100" width="11" customWidth="1"/>
  </cols>
  <sheetData>
    <row r="1" spans="1:101">
      <c r="B1" s="21">
        <v>1</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c r="AA1">
        <v>27</v>
      </c>
      <c r="AB1">
        <v>28</v>
      </c>
      <c r="AC1">
        <v>29</v>
      </c>
      <c r="AD1">
        <v>30</v>
      </c>
      <c r="AE1">
        <v>31</v>
      </c>
      <c r="AF1">
        <v>32</v>
      </c>
      <c r="AG1">
        <v>33</v>
      </c>
      <c r="AH1">
        <v>34</v>
      </c>
      <c r="AI1">
        <v>35</v>
      </c>
      <c r="AJ1">
        <v>36</v>
      </c>
      <c r="AK1">
        <v>37</v>
      </c>
      <c r="AL1">
        <v>38</v>
      </c>
      <c r="AM1">
        <v>39</v>
      </c>
      <c r="AN1">
        <v>40</v>
      </c>
      <c r="AO1">
        <v>41</v>
      </c>
      <c r="AP1">
        <v>42</v>
      </c>
      <c r="AQ1">
        <v>43</v>
      </c>
      <c r="AR1">
        <v>44</v>
      </c>
      <c r="AS1">
        <v>45</v>
      </c>
      <c r="AT1">
        <v>46</v>
      </c>
      <c r="AU1">
        <v>47</v>
      </c>
      <c r="AV1">
        <v>48</v>
      </c>
      <c r="AW1">
        <v>49</v>
      </c>
      <c r="AX1">
        <v>50</v>
      </c>
      <c r="AY1">
        <v>51</v>
      </c>
      <c r="AZ1">
        <v>52</v>
      </c>
      <c r="BA1">
        <v>53</v>
      </c>
      <c r="BB1" s="30">
        <v>54</v>
      </c>
      <c r="BC1">
        <v>55</v>
      </c>
      <c r="BD1">
        <v>56</v>
      </c>
      <c r="BE1">
        <v>57</v>
      </c>
      <c r="BF1">
        <v>58</v>
      </c>
      <c r="BG1">
        <v>59</v>
      </c>
      <c r="BH1">
        <v>60</v>
      </c>
      <c r="BI1">
        <v>61</v>
      </c>
      <c r="BJ1">
        <v>62</v>
      </c>
      <c r="BK1">
        <v>63</v>
      </c>
      <c r="BL1">
        <v>64</v>
      </c>
      <c r="BM1">
        <v>65</v>
      </c>
      <c r="BN1">
        <v>66</v>
      </c>
      <c r="BO1">
        <v>67</v>
      </c>
      <c r="BP1">
        <v>68</v>
      </c>
      <c r="BQ1">
        <v>69</v>
      </c>
      <c r="BR1">
        <v>70</v>
      </c>
      <c r="BS1">
        <v>71</v>
      </c>
      <c r="BT1">
        <v>72</v>
      </c>
      <c r="BU1">
        <v>73</v>
      </c>
      <c r="BV1">
        <v>74</v>
      </c>
      <c r="BW1">
        <v>75</v>
      </c>
      <c r="BX1">
        <v>76</v>
      </c>
      <c r="BY1">
        <v>77</v>
      </c>
      <c r="BZ1">
        <v>78</v>
      </c>
      <c r="CA1">
        <v>79</v>
      </c>
      <c r="CB1">
        <v>80</v>
      </c>
      <c r="CC1">
        <v>81</v>
      </c>
      <c r="CD1">
        <v>82</v>
      </c>
      <c r="CE1">
        <v>83</v>
      </c>
      <c r="CF1">
        <v>84</v>
      </c>
      <c r="CG1">
        <v>85</v>
      </c>
      <c r="CH1">
        <v>86</v>
      </c>
      <c r="CI1">
        <v>87</v>
      </c>
      <c r="CJ1">
        <v>88</v>
      </c>
      <c r="CK1">
        <v>89</v>
      </c>
      <c r="CL1">
        <v>90</v>
      </c>
      <c r="CM1">
        <v>91</v>
      </c>
      <c r="CN1">
        <v>92</v>
      </c>
      <c r="CO1">
        <v>93</v>
      </c>
      <c r="CP1">
        <v>94</v>
      </c>
      <c r="CQ1">
        <v>95</v>
      </c>
      <c r="CR1">
        <v>96</v>
      </c>
      <c r="CS1">
        <v>97</v>
      </c>
      <c r="CT1">
        <v>98</v>
      </c>
      <c r="CU1">
        <v>99</v>
      </c>
    </row>
    <row r="2" spans="1:101" s="66" customFormat="1">
      <c r="A2" s="66" t="s">
        <v>10</v>
      </c>
      <c r="B2" s="66" t="s">
        <v>11</v>
      </c>
      <c r="C2" s="66" t="s">
        <v>12</v>
      </c>
      <c r="D2" s="66" t="s">
        <v>13</v>
      </c>
      <c r="E2" s="66" t="s">
        <v>14</v>
      </c>
      <c r="F2" s="66" t="s">
        <v>15</v>
      </c>
      <c r="G2" s="66" t="s">
        <v>16</v>
      </c>
      <c r="H2" s="66" t="s">
        <v>17</v>
      </c>
      <c r="I2" s="66" t="s">
        <v>18</v>
      </c>
      <c r="J2" s="66" t="s">
        <v>19</v>
      </c>
      <c r="K2" s="66" t="s">
        <v>20</v>
      </c>
      <c r="L2" s="66" t="s">
        <v>21</v>
      </c>
      <c r="M2" s="66" t="s">
        <v>22</v>
      </c>
      <c r="N2" s="66" t="s">
        <v>23</v>
      </c>
      <c r="O2" s="66" t="s">
        <v>24</v>
      </c>
      <c r="P2" s="66" t="s">
        <v>25</v>
      </c>
      <c r="Q2" s="66" t="s">
        <v>26</v>
      </c>
      <c r="R2" s="66" t="s">
        <v>27</v>
      </c>
      <c r="S2" s="66" t="s">
        <v>28</v>
      </c>
      <c r="T2" s="66" t="s">
        <v>29</v>
      </c>
      <c r="U2" s="66" t="s">
        <v>30</v>
      </c>
      <c r="V2" s="66" t="s">
        <v>31</v>
      </c>
      <c r="W2" s="66" t="s">
        <v>32</v>
      </c>
      <c r="X2" s="66" t="s">
        <v>33</v>
      </c>
      <c r="Y2" s="66" t="s">
        <v>34</v>
      </c>
      <c r="Z2" s="66" t="s">
        <v>35</v>
      </c>
      <c r="AA2" s="66" t="s">
        <v>36</v>
      </c>
      <c r="AB2" s="66" t="s">
        <v>37</v>
      </c>
      <c r="AC2" s="66" t="s">
        <v>38</v>
      </c>
      <c r="AD2" s="66" t="s">
        <v>39</v>
      </c>
      <c r="AE2" s="66" t="s">
        <v>40</v>
      </c>
      <c r="AF2" s="66" t="s">
        <v>41</v>
      </c>
      <c r="AG2" s="66" t="s">
        <v>42</v>
      </c>
      <c r="AH2" s="66" t="s">
        <v>43</v>
      </c>
      <c r="AI2" s="66" t="s">
        <v>44</v>
      </c>
      <c r="AJ2" s="66" t="s">
        <v>45</v>
      </c>
      <c r="AK2" s="66" t="s">
        <v>46</v>
      </c>
      <c r="AL2" s="66" t="s">
        <v>47</v>
      </c>
      <c r="AM2" s="66" t="s">
        <v>48</v>
      </c>
      <c r="AN2" s="66" t="s">
        <v>49</v>
      </c>
      <c r="AO2" s="66" t="s">
        <v>50</v>
      </c>
      <c r="AP2" s="66" t="s">
        <v>51</v>
      </c>
      <c r="AQ2" s="66" t="s">
        <v>52</v>
      </c>
      <c r="AR2" s="66" t="s">
        <v>53</v>
      </c>
      <c r="AS2" s="66" t="s">
        <v>54</v>
      </c>
      <c r="AT2" s="66" t="s">
        <v>55</v>
      </c>
      <c r="AU2" s="66" t="s">
        <v>56</v>
      </c>
      <c r="AV2" s="66" t="s">
        <v>57</v>
      </c>
      <c r="AW2" s="66" t="s">
        <v>58</v>
      </c>
      <c r="AX2" s="66" t="s">
        <v>59</v>
      </c>
      <c r="AY2" s="66" t="s">
        <v>60</v>
      </c>
      <c r="AZ2" s="66" t="s">
        <v>61</v>
      </c>
      <c r="BA2" s="66" t="s">
        <v>62</v>
      </c>
      <c r="BB2" s="66" t="s">
        <v>63</v>
      </c>
      <c r="BC2" s="66" t="s">
        <v>64</v>
      </c>
      <c r="BD2" s="66" t="s">
        <v>65</v>
      </c>
      <c r="BE2" s="66" t="s">
        <v>66</v>
      </c>
      <c r="BF2" s="66" t="s">
        <v>67</v>
      </c>
      <c r="BG2" s="66" t="s">
        <v>68</v>
      </c>
      <c r="BH2" s="66" t="s">
        <v>69</v>
      </c>
      <c r="BI2" s="66" t="s">
        <v>70</v>
      </c>
      <c r="BJ2" s="66" t="s">
        <v>71</v>
      </c>
      <c r="BK2" s="66" t="s">
        <v>72</v>
      </c>
      <c r="BL2" s="66" t="s">
        <v>73</v>
      </c>
      <c r="BM2" s="66" t="s">
        <v>74</v>
      </c>
      <c r="BN2" s="66" t="s">
        <v>75</v>
      </c>
      <c r="BO2" s="66" t="s">
        <v>76</v>
      </c>
      <c r="BP2" s="66" t="s">
        <v>77</v>
      </c>
      <c r="BQ2" s="66" t="s">
        <v>78</v>
      </c>
      <c r="BR2" s="66" t="s">
        <v>79</v>
      </c>
      <c r="BS2" s="66" t="s">
        <v>80</v>
      </c>
      <c r="BT2" s="66" t="s">
        <v>81</v>
      </c>
      <c r="BU2" s="66" t="s">
        <v>82</v>
      </c>
      <c r="BV2" s="66" t="s">
        <v>83</v>
      </c>
      <c r="BW2" s="66" t="s">
        <v>84</v>
      </c>
      <c r="BX2" s="66" t="s">
        <v>85</v>
      </c>
      <c r="BY2" s="66" t="s">
        <v>86</v>
      </c>
      <c r="BZ2" s="66" t="s">
        <v>87</v>
      </c>
      <c r="CA2" s="66" t="s">
        <v>88</v>
      </c>
      <c r="CB2" s="66" t="s">
        <v>89</v>
      </c>
      <c r="CC2" s="66" t="s">
        <v>90</v>
      </c>
      <c r="CD2" s="66" t="s">
        <v>91</v>
      </c>
      <c r="CE2" s="66" t="s">
        <v>92</v>
      </c>
      <c r="CF2" s="66" t="s">
        <v>93</v>
      </c>
      <c r="CG2" s="66" t="s">
        <v>94</v>
      </c>
      <c r="CH2" s="66" t="s">
        <v>95</v>
      </c>
      <c r="CI2" s="66" t="s">
        <v>96</v>
      </c>
      <c r="CJ2" s="66" t="s">
        <v>97</v>
      </c>
      <c r="CK2" s="66" t="s">
        <v>98</v>
      </c>
      <c r="CL2" s="66" t="s">
        <v>99</v>
      </c>
      <c r="CM2" s="66" t="s">
        <v>100</v>
      </c>
      <c r="CN2" s="66" t="s">
        <v>101</v>
      </c>
      <c r="CO2" s="66" t="s">
        <v>102</v>
      </c>
      <c r="CP2" s="66" t="s">
        <v>103</v>
      </c>
      <c r="CQ2" s="66" t="s">
        <v>104</v>
      </c>
      <c r="CR2" s="66" t="s">
        <v>105</v>
      </c>
      <c r="CS2" s="66" t="s">
        <v>106</v>
      </c>
      <c r="CT2" s="66" t="s">
        <v>107</v>
      </c>
      <c r="CU2" s="66" t="s">
        <v>108</v>
      </c>
      <c r="CV2" s="66" t="s">
        <v>109</v>
      </c>
      <c r="CW2" s="66" t="s">
        <v>110</v>
      </c>
    </row>
    <row r="3" spans="1:101">
      <c r="A3">
        <v>5929572026</v>
      </c>
      <c r="B3" t="s">
        <v>111</v>
      </c>
      <c r="C3" t="s">
        <v>112</v>
      </c>
      <c r="D3" t="s">
        <v>113</v>
      </c>
      <c r="E3" t="s">
        <v>230</v>
      </c>
      <c r="F3" t="s">
        <v>231</v>
      </c>
      <c r="H3" t="s">
        <v>116</v>
      </c>
      <c r="I3" t="s">
        <v>232</v>
      </c>
      <c r="J3" t="s">
        <v>233</v>
      </c>
      <c r="K3" t="s">
        <v>234</v>
      </c>
      <c r="L3" t="s">
        <v>120</v>
      </c>
      <c r="N3" t="s">
        <v>121</v>
      </c>
      <c r="O3" t="s">
        <v>122</v>
      </c>
      <c r="P3" t="s">
        <v>123</v>
      </c>
      <c r="Q3" t="s">
        <v>229</v>
      </c>
      <c r="R3" t="s">
        <v>229</v>
      </c>
      <c r="S3" t="s">
        <v>243</v>
      </c>
      <c r="T3" t="s">
        <v>195</v>
      </c>
      <c r="V3" t="s">
        <v>126</v>
      </c>
      <c r="W3" t="s">
        <v>127</v>
      </c>
      <c r="X3" t="s">
        <v>126</v>
      </c>
      <c r="AA3" t="s">
        <v>126</v>
      </c>
      <c r="AH3" s="90">
        <v>-74143625536</v>
      </c>
      <c r="AI3" s="90">
        <v>464555237799999</v>
      </c>
      <c r="AL3" s="88">
        <v>46255</v>
      </c>
      <c r="AM3" s="88">
        <v>46258</v>
      </c>
      <c r="AN3" s="89">
        <v>46261.538287037038</v>
      </c>
      <c r="AO3" s="88">
        <v>46258</v>
      </c>
      <c r="AQ3" s="88">
        <v>46255</v>
      </c>
      <c r="AR3" t="s">
        <v>228</v>
      </c>
      <c r="AS3" t="s">
        <v>228</v>
      </c>
      <c r="AT3" t="s">
        <v>228</v>
      </c>
      <c r="AU3" t="s">
        <v>228</v>
      </c>
      <c r="AV3" t="s">
        <v>228</v>
      </c>
      <c r="AW3" s="89">
        <v>46269.999988425923</v>
      </c>
      <c r="AX3">
        <v>0</v>
      </c>
      <c r="AY3">
        <v>20262010161471</v>
      </c>
      <c r="AZ3" s="88">
        <v>46262</v>
      </c>
      <c r="BA3" s="89">
        <v>46272.400555555563</v>
      </c>
      <c r="BB3" s="89">
        <v>46280.835300925923</v>
      </c>
      <c r="BC3">
        <v>11</v>
      </c>
      <c r="BD3">
        <v>1</v>
      </c>
      <c r="BE3" t="s">
        <v>129</v>
      </c>
      <c r="BF3" t="s">
        <v>20</v>
      </c>
      <c r="BG3" s="88">
        <v>46259</v>
      </c>
      <c r="BH3">
        <v>2</v>
      </c>
      <c r="BI3">
        <v>10</v>
      </c>
      <c r="BJ3" t="s">
        <v>273</v>
      </c>
      <c r="BK3" t="s">
        <v>273</v>
      </c>
      <c r="BL3" t="s">
        <v>130</v>
      </c>
      <c r="BM3" t="s">
        <v>130</v>
      </c>
      <c r="BN3" t="s">
        <v>131</v>
      </c>
      <c r="BO3" t="s">
        <v>235</v>
      </c>
      <c r="BP3" t="s">
        <v>146</v>
      </c>
      <c r="BQ3" t="s">
        <v>133</v>
      </c>
      <c r="BR3" t="s">
        <v>244</v>
      </c>
      <c r="BS3">
        <v>79241741</v>
      </c>
      <c r="BT3" t="s">
        <v>134</v>
      </c>
      <c r="BU3" t="s">
        <v>245</v>
      </c>
      <c r="BV3">
        <v>4648964</v>
      </c>
      <c r="BW3">
        <v>3115132177</v>
      </c>
      <c r="BX3" t="s">
        <v>246</v>
      </c>
      <c r="CC3" t="s">
        <v>126</v>
      </c>
      <c r="CD3" t="s">
        <v>127</v>
      </c>
      <c r="CG3">
        <v>3</v>
      </c>
      <c r="CH3" t="s">
        <v>236</v>
      </c>
      <c r="CI3" t="s">
        <v>136</v>
      </c>
      <c r="CK3" t="s">
        <v>240</v>
      </c>
      <c r="CL3" t="s">
        <v>241</v>
      </c>
      <c r="CN3" t="s">
        <v>242</v>
      </c>
      <c r="CO3" t="s">
        <v>139</v>
      </c>
      <c r="CP3" t="s">
        <v>140</v>
      </c>
    </row>
    <row r="4" spans="1:101">
      <c r="A4">
        <v>5967152026</v>
      </c>
      <c r="B4" t="s">
        <v>111</v>
      </c>
      <c r="C4" t="s">
        <v>112</v>
      </c>
      <c r="D4" t="s">
        <v>113</v>
      </c>
      <c r="E4" t="s">
        <v>230</v>
      </c>
      <c r="F4" t="s">
        <v>231</v>
      </c>
      <c r="H4" t="s">
        <v>116</v>
      </c>
      <c r="I4" t="s">
        <v>247</v>
      </c>
      <c r="J4" t="s">
        <v>248</v>
      </c>
      <c r="K4" t="s">
        <v>234</v>
      </c>
      <c r="L4" t="s">
        <v>120</v>
      </c>
      <c r="N4" t="s">
        <v>121</v>
      </c>
      <c r="O4" t="s">
        <v>122</v>
      </c>
      <c r="P4" t="s">
        <v>274</v>
      </c>
      <c r="Q4" t="s">
        <v>229</v>
      </c>
      <c r="R4" t="s">
        <v>229</v>
      </c>
      <c r="S4" t="s">
        <v>249</v>
      </c>
      <c r="T4" t="s">
        <v>250</v>
      </c>
      <c r="V4" t="s">
        <v>126</v>
      </c>
      <c r="W4" t="s">
        <v>127</v>
      </c>
      <c r="X4" t="s">
        <v>126</v>
      </c>
      <c r="AA4" t="s">
        <v>126</v>
      </c>
      <c r="AL4" s="88">
        <v>46258</v>
      </c>
      <c r="AM4" s="88">
        <v>46259</v>
      </c>
      <c r="AN4" s="89">
        <v>46258.599328703713</v>
      </c>
      <c r="AO4" s="88">
        <v>46259</v>
      </c>
      <c r="AQ4" s="88">
        <v>46258</v>
      </c>
      <c r="AR4" t="s">
        <v>228</v>
      </c>
      <c r="AS4" t="s">
        <v>228</v>
      </c>
      <c r="AT4" t="s">
        <v>228</v>
      </c>
      <c r="AU4" t="s">
        <v>228</v>
      </c>
      <c r="AV4" t="s">
        <v>228</v>
      </c>
      <c r="AW4" s="89">
        <v>46272.999988425923</v>
      </c>
      <c r="AX4">
        <v>1</v>
      </c>
      <c r="AY4">
        <v>5967152026</v>
      </c>
      <c r="AZ4" s="88">
        <v>46266</v>
      </c>
      <c r="BA4" s="89">
        <v>46269.425763888888</v>
      </c>
      <c r="BB4" s="89">
        <v>46269.425763888888</v>
      </c>
      <c r="BC4">
        <v>9</v>
      </c>
      <c r="BD4">
        <v>0</v>
      </c>
      <c r="BE4" t="s">
        <v>275</v>
      </c>
      <c r="BF4" t="s">
        <v>20</v>
      </c>
      <c r="BG4" s="88">
        <v>46267</v>
      </c>
      <c r="BH4">
        <v>7</v>
      </c>
      <c r="BI4">
        <v>3</v>
      </c>
      <c r="BJ4" t="s">
        <v>276</v>
      </c>
      <c r="BK4" t="s">
        <v>276</v>
      </c>
      <c r="BL4" t="s">
        <v>130</v>
      </c>
      <c r="BM4" t="s">
        <v>130</v>
      </c>
      <c r="BN4" t="s">
        <v>131</v>
      </c>
      <c r="BO4" t="s">
        <v>235</v>
      </c>
      <c r="BP4" t="s">
        <v>251</v>
      </c>
      <c r="BQ4" t="s">
        <v>133</v>
      </c>
      <c r="BR4" t="s">
        <v>252</v>
      </c>
      <c r="BS4">
        <v>1076716509</v>
      </c>
      <c r="BT4" t="s">
        <v>134</v>
      </c>
      <c r="BU4" t="s">
        <v>253</v>
      </c>
      <c r="BV4">
        <v>0</v>
      </c>
      <c r="BW4">
        <v>3125445128</v>
      </c>
      <c r="BY4" t="s">
        <v>254</v>
      </c>
      <c r="BZ4" t="s">
        <v>255</v>
      </c>
      <c r="CA4" t="s">
        <v>256</v>
      </c>
      <c r="CC4" t="s">
        <v>126</v>
      </c>
      <c r="CD4" t="s">
        <v>127</v>
      </c>
      <c r="CG4">
        <v>3</v>
      </c>
      <c r="CH4" t="s">
        <v>236</v>
      </c>
      <c r="CI4" t="s">
        <v>136</v>
      </c>
      <c r="CK4" t="s">
        <v>240</v>
      </c>
      <c r="CL4" t="s">
        <v>138</v>
      </c>
      <c r="CN4" t="s">
        <v>277</v>
      </c>
      <c r="CO4" t="s">
        <v>139</v>
      </c>
      <c r="CP4" t="s">
        <v>140</v>
      </c>
    </row>
    <row r="5" spans="1:101">
      <c r="A5">
        <v>6117072026</v>
      </c>
      <c r="B5" t="s">
        <v>111</v>
      </c>
      <c r="C5" t="s">
        <v>112</v>
      </c>
      <c r="D5" t="s">
        <v>113</v>
      </c>
      <c r="E5" t="s">
        <v>230</v>
      </c>
      <c r="F5" t="s">
        <v>278</v>
      </c>
      <c r="H5" t="s">
        <v>116</v>
      </c>
      <c r="I5" t="s">
        <v>116</v>
      </c>
      <c r="J5" t="s">
        <v>259</v>
      </c>
      <c r="K5" t="s">
        <v>279</v>
      </c>
      <c r="L5" t="s">
        <v>120</v>
      </c>
      <c r="N5" t="s">
        <v>121</v>
      </c>
      <c r="O5" t="s">
        <v>122</v>
      </c>
      <c r="P5" t="s">
        <v>123</v>
      </c>
      <c r="Q5" t="s">
        <v>229</v>
      </c>
      <c r="R5" t="s">
        <v>229</v>
      </c>
      <c r="S5" t="s">
        <v>261</v>
      </c>
      <c r="T5" t="s">
        <v>195</v>
      </c>
      <c r="V5" t="s">
        <v>126</v>
      </c>
      <c r="W5" t="s">
        <v>127</v>
      </c>
      <c r="X5" t="s">
        <v>126</v>
      </c>
      <c r="AA5" t="s">
        <v>126</v>
      </c>
      <c r="AD5" t="s">
        <v>254</v>
      </c>
      <c r="AE5" t="s">
        <v>262</v>
      </c>
      <c r="AF5" t="s">
        <v>263</v>
      </c>
      <c r="AG5">
        <v>2</v>
      </c>
      <c r="AL5" s="88">
        <v>46262</v>
      </c>
      <c r="AM5" s="88">
        <v>46265</v>
      </c>
      <c r="AN5" s="89">
        <v>46262.494780092587</v>
      </c>
      <c r="AO5" s="88">
        <v>46265</v>
      </c>
      <c r="AQ5" s="88">
        <v>46262</v>
      </c>
      <c r="AR5" t="s">
        <v>228</v>
      </c>
      <c r="AS5" t="s">
        <v>228</v>
      </c>
      <c r="AT5" t="s">
        <v>228</v>
      </c>
      <c r="AU5" t="s">
        <v>228</v>
      </c>
      <c r="AV5" t="s">
        <v>228</v>
      </c>
      <c r="AW5" s="89">
        <v>46276.999988425923</v>
      </c>
      <c r="AX5">
        <v>0</v>
      </c>
      <c r="AY5">
        <v>20263010172631</v>
      </c>
      <c r="AZ5" s="88">
        <v>46274</v>
      </c>
      <c r="BA5" s="89">
        <v>46276.69258101852</v>
      </c>
      <c r="BB5" s="89">
        <v>46276.69258101852</v>
      </c>
      <c r="BC5">
        <v>10</v>
      </c>
      <c r="BD5">
        <v>0</v>
      </c>
      <c r="BE5" t="s">
        <v>129</v>
      </c>
      <c r="BF5" t="s">
        <v>20</v>
      </c>
      <c r="BG5" s="88">
        <v>46266</v>
      </c>
      <c r="BH5">
        <v>2</v>
      </c>
      <c r="BI5">
        <v>9</v>
      </c>
      <c r="BJ5" t="s">
        <v>280</v>
      </c>
      <c r="BK5" t="s">
        <v>280</v>
      </c>
      <c r="BL5" t="s">
        <v>130</v>
      </c>
      <c r="BM5" t="s">
        <v>130</v>
      </c>
      <c r="BN5" t="s">
        <v>131</v>
      </c>
      <c r="BO5" t="s">
        <v>281</v>
      </c>
      <c r="BP5" t="s">
        <v>251</v>
      </c>
      <c r="BQ5" t="s">
        <v>133</v>
      </c>
      <c r="BR5" t="s">
        <v>264</v>
      </c>
      <c r="BS5">
        <v>1018468242</v>
      </c>
      <c r="BT5" t="s">
        <v>134</v>
      </c>
      <c r="BU5" t="s">
        <v>265</v>
      </c>
      <c r="BV5">
        <v>3213939532</v>
      </c>
      <c r="BW5">
        <v>3213939532</v>
      </c>
      <c r="BX5" t="s">
        <v>266</v>
      </c>
      <c r="BY5" t="s">
        <v>267</v>
      </c>
      <c r="BZ5" t="s">
        <v>268</v>
      </c>
      <c r="CA5" t="s">
        <v>269</v>
      </c>
      <c r="CB5">
        <v>4</v>
      </c>
      <c r="CC5" t="s">
        <v>126</v>
      </c>
      <c r="CD5" t="s">
        <v>127</v>
      </c>
      <c r="CG5">
        <v>2</v>
      </c>
      <c r="CH5" t="s">
        <v>236</v>
      </c>
      <c r="CI5" t="s">
        <v>136</v>
      </c>
      <c r="CK5" t="s">
        <v>240</v>
      </c>
      <c r="CL5" t="s">
        <v>138</v>
      </c>
      <c r="CN5" t="s">
        <v>277</v>
      </c>
      <c r="CO5" t="s">
        <v>139</v>
      </c>
      <c r="CP5" t="s">
        <v>140</v>
      </c>
    </row>
    <row r="6" spans="1:101">
      <c r="A6">
        <v>6118452026</v>
      </c>
      <c r="B6" t="s">
        <v>111</v>
      </c>
      <c r="C6" t="s">
        <v>112</v>
      </c>
      <c r="D6" t="s">
        <v>113</v>
      </c>
      <c r="E6" t="s">
        <v>114</v>
      </c>
      <c r="F6" t="s">
        <v>115</v>
      </c>
      <c r="H6" t="s">
        <v>116</v>
      </c>
      <c r="I6" t="s">
        <v>116</v>
      </c>
      <c r="J6" t="s">
        <v>259</v>
      </c>
      <c r="K6" t="s">
        <v>237</v>
      </c>
      <c r="L6" t="s">
        <v>120</v>
      </c>
      <c r="N6" t="s">
        <v>121</v>
      </c>
      <c r="O6" t="s">
        <v>122</v>
      </c>
      <c r="P6" t="s">
        <v>123</v>
      </c>
      <c r="Q6" t="s">
        <v>204</v>
      </c>
      <c r="R6" t="s">
        <v>204</v>
      </c>
      <c r="S6" t="s">
        <v>282</v>
      </c>
      <c r="T6" t="s">
        <v>195</v>
      </c>
      <c r="V6" t="s">
        <v>126</v>
      </c>
      <c r="W6" t="s">
        <v>127</v>
      </c>
      <c r="X6" t="s">
        <v>126</v>
      </c>
      <c r="AA6" t="s">
        <v>126</v>
      </c>
      <c r="AC6" t="s">
        <v>283</v>
      </c>
      <c r="AD6" t="s">
        <v>254</v>
      </c>
      <c r="AE6" t="s">
        <v>262</v>
      </c>
      <c r="AF6" t="s">
        <v>263</v>
      </c>
      <c r="AG6">
        <v>2</v>
      </c>
      <c r="AL6" s="88">
        <v>46262</v>
      </c>
      <c r="AM6" s="88">
        <v>46265</v>
      </c>
      <c r="AN6" s="89">
        <v>46268.511817129627</v>
      </c>
      <c r="AO6" s="88">
        <v>46269</v>
      </c>
      <c r="AQ6" s="88">
        <v>46262</v>
      </c>
      <c r="AR6" t="s">
        <v>228</v>
      </c>
      <c r="AS6" t="s">
        <v>228</v>
      </c>
      <c r="AT6" t="s">
        <v>228</v>
      </c>
      <c r="AU6" t="s">
        <v>228</v>
      </c>
      <c r="AV6" t="s">
        <v>228</v>
      </c>
      <c r="AW6" s="89">
        <v>46282.999988425923</v>
      </c>
      <c r="AX6">
        <v>10</v>
      </c>
      <c r="AZ6" t="s">
        <v>228</v>
      </c>
      <c r="BA6" s="89">
        <v>46268.524791666663</v>
      </c>
      <c r="BB6" s="89">
        <v>46283.506261574083</v>
      </c>
      <c r="BC6">
        <v>1</v>
      </c>
      <c r="BD6">
        <v>0</v>
      </c>
      <c r="BE6" t="s">
        <v>129</v>
      </c>
      <c r="BF6" t="s">
        <v>20</v>
      </c>
      <c r="BG6" s="88">
        <v>46272</v>
      </c>
      <c r="BH6">
        <v>2</v>
      </c>
      <c r="BI6">
        <v>0</v>
      </c>
      <c r="BJ6" t="s">
        <v>284</v>
      </c>
      <c r="BK6" t="s">
        <v>284</v>
      </c>
      <c r="BL6" t="s">
        <v>130</v>
      </c>
      <c r="BM6" t="s">
        <v>130</v>
      </c>
      <c r="BN6" t="s">
        <v>131</v>
      </c>
      <c r="BO6" t="s">
        <v>238</v>
      </c>
      <c r="BP6" t="s">
        <v>251</v>
      </c>
      <c r="BQ6" t="s">
        <v>133</v>
      </c>
      <c r="BR6" t="s">
        <v>264</v>
      </c>
      <c r="BS6">
        <v>1018468242</v>
      </c>
      <c r="BT6" t="s">
        <v>134</v>
      </c>
      <c r="BU6" t="s">
        <v>265</v>
      </c>
      <c r="BV6">
        <v>3213939532</v>
      </c>
      <c r="BW6">
        <v>3213939532</v>
      </c>
      <c r="BX6" t="s">
        <v>266</v>
      </c>
      <c r="BY6" t="s">
        <v>267</v>
      </c>
      <c r="BZ6" t="s">
        <v>268</v>
      </c>
      <c r="CA6" t="s">
        <v>269</v>
      </c>
      <c r="CB6">
        <v>4</v>
      </c>
      <c r="CC6" t="s">
        <v>126</v>
      </c>
      <c r="CD6" t="s">
        <v>127</v>
      </c>
      <c r="CG6">
        <v>1</v>
      </c>
      <c r="CH6" t="s">
        <v>135</v>
      </c>
      <c r="CI6" t="s">
        <v>136</v>
      </c>
      <c r="CK6" t="s">
        <v>240</v>
      </c>
      <c r="CL6" t="s">
        <v>138</v>
      </c>
      <c r="CO6" t="s">
        <v>139</v>
      </c>
      <c r="CP6" t="s">
        <v>140</v>
      </c>
    </row>
    <row r="7" spans="1:101">
      <c r="A7">
        <v>6454422026</v>
      </c>
      <c r="B7" t="s">
        <v>111</v>
      </c>
      <c r="C7" t="s">
        <v>112</v>
      </c>
      <c r="D7" t="s">
        <v>113</v>
      </c>
      <c r="E7" t="s">
        <v>114</v>
      </c>
      <c r="F7" t="s">
        <v>115</v>
      </c>
      <c r="H7" t="s">
        <v>116</v>
      </c>
      <c r="I7" t="s">
        <v>232</v>
      </c>
      <c r="J7" t="s">
        <v>233</v>
      </c>
      <c r="K7" t="s">
        <v>237</v>
      </c>
      <c r="L7" t="s">
        <v>120</v>
      </c>
      <c r="N7" t="s">
        <v>121</v>
      </c>
      <c r="O7" t="s">
        <v>122</v>
      </c>
      <c r="P7" t="s">
        <v>201</v>
      </c>
      <c r="Q7" t="s">
        <v>204</v>
      </c>
      <c r="R7" t="s">
        <v>204</v>
      </c>
      <c r="S7" t="s">
        <v>285</v>
      </c>
      <c r="T7" t="s">
        <v>195</v>
      </c>
      <c r="V7" t="s">
        <v>126</v>
      </c>
      <c r="W7" t="s">
        <v>126</v>
      </c>
      <c r="X7" t="s">
        <v>126</v>
      </c>
      <c r="AA7" t="s">
        <v>126</v>
      </c>
      <c r="AD7" t="s">
        <v>254</v>
      </c>
      <c r="AE7" t="s">
        <v>255</v>
      </c>
      <c r="AF7" t="s">
        <v>286</v>
      </c>
      <c r="AG7">
        <v>2</v>
      </c>
      <c r="AH7" s="90">
        <v>-74138113881</v>
      </c>
      <c r="AI7" s="90">
        <v>4582638481</v>
      </c>
      <c r="AL7" s="88">
        <v>46274</v>
      </c>
      <c r="AM7" s="88">
        <v>46275</v>
      </c>
      <c r="AN7" s="89">
        <v>46274.686493055553</v>
      </c>
      <c r="AO7" s="88">
        <v>46275</v>
      </c>
      <c r="AQ7" s="88">
        <v>46274</v>
      </c>
      <c r="AR7" t="s">
        <v>228</v>
      </c>
      <c r="AS7" t="s">
        <v>228</v>
      </c>
      <c r="AT7" t="s">
        <v>228</v>
      </c>
      <c r="AU7" t="s">
        <v>228</v>
      </c>
      <c r="AV7" t="s">
        <v>228</v>
      </c>
      <c r="AW7" s="89">
        <v>46288.999988425923</v>
      </c>
      <c r="AX7">
        <v>9</v>
      </c>
      <c r="AZ7" t="s">
        <v>228</v>
      </c>
      <c r="BA7" s="89">
        <v>46275.454594907409</v>
      </c>
      <c r="BB7" s="89">
        <v>46286.523379629631</v>
      </c>
      <c r="BC7">
        <v>1</v>
      </c>
      <c r="BD7">
        <v>0</v>
      </c>
      <c r="BE7" t="s">
        <v>129</v>
      </c>
      <c r="BF7" t="s">
        <v>20</v>
      </c>
      <c r="BG7" s="88">
        <v>46276</v>
      </c>
      <c r="BH7">
        <v>2</v>
      </c>
      <c r="BI7">
        <v>0</v>
      </c>
      <c r="BJ7" t="s">
        <v>287</v>
      </c>
      <c r="BK7" t="s">
        <v>287</v>
      </c>
      <c r="BN7" t="s">
        <v>145</v>
      </c>
      <c r="BO7" t="s">
        <v>238</v>
      </c>
      <c r="BP7" t="s">
        <v>146</v>
      </c>
      <c r="BR7" t="s">
        <v>147</v>
      </c>
      <c r="CC7" t="s">
        <v>126</v>
      </c>
      <c r="CD7" t="s">
        <v>126</v>
      </c>
      <c r="CG7">
        <v>1</v>
      </c>
      <c r="CH7" t="s">
        <v>202</v>
      </c>
      <c r="CI7" t="s">
        <v>136</v>
      </c>
      <c r="CK7" t="s">
        <v>137</v>
      </c>
      <c r="CL7" t="s">
        <v>138</v>
      </c>
      <c r="CN7" t="s">
        <v>193</v>
      </c>
      <c r="CO7" t="s">
        <v>139</v>
      </c>
      <c r="CP7" t="s">
        <v>140</v>
      </c>
    </row>
    <row r="8" spans="1:101">
      <c r="A8">
        <v>6687512026</v>
      </c>
      <c r="B8" t="s">
        <v>111</v>
      </c>
      <c r="C8" t="s">
        <v>112</v>
      </c>
      <c r="D8" t="s">
        <v>113</v>
      </c>
      <c r="E8" t="s">
        <v>114</v>
      </c>
      <c r="F8" t="s">
        <v>115</v>
      </c>
      <c r="H8" t="s">
        <v>116</v>
      </c>
      <c r="I8" t="s">
        <v>117</v>
      </c>
      <c r="J8" t="s">
        <v>118</v>
      </c>
      <c r="K8" t="s">
        <v>237</v>
      </c>
      <c r="L8" t="s">
        <v>120</v>
      </c>
      <c r="M8" t="s">
        <v>288</v>
      </c>
      <c r="N8" t="s">
        <v>257</v>
      </c>
      <c r="O8" t="s">
        <v>122</v>
      </c>
      <c r="P8" t="s">
        <v>123</v>
      </c>
      <c r="Q8" t="s">
        <v>229</v>
      </c>
      <c r="R8" t="s">
        <v>229</v>
      </c>
      <c r="S8" t="s">
        <v>289</v>
      </c>
      <c r="T8" t="s">
        <v>125</v>
      </c>
      <c r="U8" t="s">
        <v>117</v>
      </c>
      <c r="V8" t="s">
        <v>127</v>
      </c>
      <c r="W8" t="s">
        <v>127</v>
      </c>
      <c r="X8" t="s">
        <v>126</v>
      </c>
      <c r="AA8" t="s">
        <v>126</v>
      </c>
      <c r="AC8" t="s">
        <v>290</v>
      </c>
      <c r="AL8" s="88">
        <v>46282</v>
      </c>
      <c r="AM8" s="88">
        <v>46282</v>
      </c>
      <c r="AN8" s="89">
        <v>46282.927037037043</v>
      </c>
      <c r="AO8" s="88">
        <v>46283</v>
      </c>
      <c r="AP8" t="s">
        <v>291</v>
      </c>
      <c r="AQ8" s="88">
        <v>46281</v>
      </c>
      <c r="AR8" t="s">
        <v>228</v>
      </c>
      <c r="AS8" t="s">
        <v>228</v>
      </c>
      <c r="AT8" t="s">
        <v>228</v>
      </c>
      <c r="AU8" t="s">
        <v>228</v>
      </c>
      <c r="AV8" t="s">
        <v>228</v>
      </c>
      <c r="AW8" s="89">
        <v>46296.999988425923</v>
      </c>
      <c r="AX8">
        <v>9</v>
      </c>
      <c r="AZ8" t="s">
        <v>228</v>
      </c>
      <c r="BA8" s="89">
        <v>46283.481956018521</v>
      </c>
      <c r="BB8" s="89">
        <v>46288.518368055556</v>
      </c>
      <c r="BC8">
        <v>1</v>
      </c>
      <c r="BD8">
        <v>0</v>
      </c>
      <c r="BE8" t="s">
        <v>129</v>
      </c>
      <c r="BF8" t="s">
        <v>20</v>
      </c>
      <c r="BG8" s="88">
        <v>46286</v>
      </c>
      <c r="BH8">
        <v>2</v>
      </c>
      <c r="BI8">
        <v>0</v>
      </c>
      <c r="BJ8" t="s">
        <v>290</v>
      </c>
      <c r="BK8" t="s">
        <v>290</v>
      </c>
      <c r="BL8" t="s">
        <v>130</v>
      </c>
      <c r="BM8" t="s">
        <v>130</v>
      </c>
      <c r="BN8" t="s">
        <v>20</v>
      </c>
      <c r="BO8" t="s">
        <v>238</v>
      </c>
      <c r="BP8" t="s">
        <v>146</v>
      </c>
      <c r="BR8" t="s">
        <v>292</v>
      </c>
      <c r="BU8" t="s">
        <v>293</v>
      </c>
      <c r="BX8" t="s">
        <v>294</v>
      </c>
      <c r="CC8" t="s">
        <v>126</v>
      </c>
      <c r="CD8" t="s">
        <v>127</v>
      </c>
      <c r="CG8">
        <v>1</v>
      </c>
      <c r="CH8" t="s">
        <v>135</v>
      </c>
      <c r="CI8" t="s">
        <v>258</v>
      </c>
      <c r="CK8" t="s">
        <v>137</v>
      </c>
      <c r="CL8" t="s">
        <v>138</v>
      </c>
      <c r="CN8" t="s">
        <v>193</v>
      </c>
      <c r="CO8" t="s">
        <v>139</v>
      </c>
      <c r="CP8" t="s">
        <v>140</v>
      </c>
    </row>
    <row r="9" spans="1:101">
      <c r="A9">
        <v>6786902026</v>
      </c>
      <c r="B9" t="s">
        <v>111</v>
      </c>
      <c r="C9" t="s">
        <v>112</v>
      </c>
      <c r="D9" t="s">
        <v>113</v>
      </c>
      <c r="E9" t="s">
        <v>114</v>
      </c>
      <c r="F9" t="s">
        <v>115</v>
      </c>
      <c r="H9" t="s">
        <v>116</v>
      </c>
      <c r="I9" t="s">
        <v>117</v>
      </c>
      <c r="J9" t="s">
        <v>118</v>
      </c>
      <c r="K9" t="s">
        <v>237</v>
      </c>
      <c r="L9" t="s">
        <v>120</v>
      </c>
      <c r="N9" t="s">
        <v>121</v>
      </c>
      <c r="O9" t="s">
        <v>122</v>
      </c>
      <c r="P9" t="s">
        <v>201</v>
      </c>
      <c r="Q9" t="s">
        <v>295</v>
      </c>
      <c r="R9" t="s">
        <v>295</v>
      </c>
      <c r="S9" t="s">
        <v>296</v>
      </c>
      <c r="T9" t="s">
        <v>125</v>
      </c>
      <c r="V9" t="s">
        <v>126</v>
      </c>
      <c r="W9" t="s">
        <v>126</v>
      </c>
      <c r="X9" t="s">
        <v>126</v>
      </c>
      <c r="AA9" t="s">
        <v>126</v>
      </c>
      <c r="AL9" s="88">
        <v>46287</v>
      </c>
      <c r="AM9" s="88">
        <v>46288</v>
      </c>
      <c r="AN9" s="89">
        <v>46287.507581018523</v>
      </c>
      <c r="AO9" s="88">
        <v>46288</v>
      </c>
      <c r="AQ9" s="88">
        <v>46287</v>
      </c>
      <c r="AR9" t="s">
        <v>228</v>
      </c>
      <c r="AS9" t="s">
        <v>228</v>
      </c>
      <c r="AT9" t="s">
        <v>228</v>
      </c>
      <c r="AU9" t="s">
        <v>228</v>
      </c>
      <c r="AV9" t="s">
        <v>228</v>
      </c>
      <c r="AW9" s="89">
        <v>46301.999988425923</v>
      </c>
      <c r="AX9">
        <v>10</v>
      </c>
      <c r="AZ9" t="s">
        <v>228</v>
      </c>
      <c r="BA9" s="89">
        <v>46287.520972222221</v>
      </c>
      <c r="BB9" t="s">
        <v>228</v>
      </c>
      <c r="BC9">
        <v>1</v>
      </c>
      <c r="BD9">
        <v>0</v>
      </c>
      <c r="BE9" t="s">
        <v>129</v>
      </c>
      <c r="BF9" t="s">
        <v>20</v>
      </c>
      <c r="BG9" s="88">
        <v>46289</v>
      </c>
      <c r="BH9">
        <v>2</v>
      </c>
      <c r="BI9">
        <v>0</v>
      </c>
      <c r="BJ9" t="s">
        <v>297</v>
      </c>
      <c r="BK9" t="s">
        <v>298</v>
      </c>
      <c r="BN9" t="s">
        <v>145</v>
      </c>
      <c r="BO9" t="s">
        <v>238</v>
      </c>
      <c r="BP9" t="s">
        <v>146</v>
      </c>
      <c r="BR9" t="s">
        <v>147</v>
      </c>
      <c r="CC9" t="s">
        <v>126</v>
      </c>
      <c r="CD9" t="s">
        <v>126</v>
      </c>
      <c r="CG9">
        <v>1</v>
      </c>
      <c r="CH9" t="s">
        <v>202</v>
      </c>
      <c r="CI9" t="s">
        <v>136</v>
      </c>
      <c r="CK9" t="s">
        <v>137</v>
      </c>
      <c r="CL9" t="s">
        <v>138</v>
      </c>
      <c r="CO9" t="s">
        <v>139</v>
      </c>
      <c r="CP9" t="s">
        <v>140</v>
      </c>
    </row>
    <row r="10" spans="1:101">
      <c r="A10">
        <v>6788162026</v>
      </c>
      <c r="B10" t="s">
        <v>111</v>
      </c>
      <c r="C10" t="s">
        <v>112</v>
      </c>
      <c r="D10" t="s">
        <v>113</v>
      </c>
      <c r="E10" t="s">
        <v>114</v>
      </c>
      <c r="F10" t="s">
        <v>115</v>
      </c>
      <c r="H10" t="s">
        <v>116</v>
      </c>
      <c r="I10" t="s">
        <v>116</v>
      </c>
      <c r="J10" t="s">
        <v>259</v>
      </c>
      <c r="K10" t="s">
        <v>237</v>
      </c>
      <c r="L10" t="s">
        <v>120</v>
      </c>
      <c r="N10" t="s">
        <v>121</v>
      </c>
      <c r="O10" t="s">
        <v>122</v>
      </c>
      <c r="P10" t="s">
        <v>201</v>
      </c>
      <c r="Q10" t="s">
        <v>260</v>
      </c>
      <c r="R10" t="s">
        <v>260</v>
      </c>
      <c r="S10" t="s">
        <v>299</v>
      </c>
      <c r="T10" t="s">
        <v>195</v>
      </c>
      <c r="V10" t="s">
        <v>126</v>
      </c>
      <c r="W10" t="s">
        <v>127</v>
      </c>
      <c r="X10" t="s">
        <v>126</v>
      </c>
      <c r="AA10" t="s">
        <v>126</v>
      </c>
      <c r="AL10" s="88">
        <v>46287</v>
      </c>
      <c r="AM10" s="88">
        <v>46288</v>
      </c>
      <c r="AN10" s="89">
        <v>46287.530775462961</v>
      </c>
      <c r="AO10" s="88">
        <v>46288</v>
      </c>
      <c r="AQ10" s="88">
        <v>46287</v>
      </c>
      <c r="AR10" t="s">
        <v>228</v>
      </c>
      <c r="AS10" t="s">
        <v>228</v>
      </c>
      <c r="AT10" t="s">
        <v>228</v>
      </c>
      <c r="AU10" t="s">
        <v>228</v>
      </c>
      <c r="AV10" t="s">
        <v>228</v>
      </c>
      <c r="AW10" s="89">
        <v>46301.999988425923</v>
      </c>
      <c r="AX10">
        <v>9</v>
      </c>
      <c r="AZ10" t="s">
        <v>228</v>
      </c>
      <c r="BA10" s="89">
        <v>46288.560972222222</v>
      </c>
      <c r="BB10" t="s">
        <v>228</v>
      </c>
      <c r="BC10">
        <v>1</v>
      </c>
      <c r="BD10">
        <v>0</v>
      </c>
      <c r="BE10" t="s">
        <v>129</v>
      </c>
      <c r="BF10" t="s">
        <v>20</v>
      </c>
      <c r="BG10" s="88">
        <v>46289</v>
      </c>
      <c r="BH10">
        <v>2</v>
      </c>
      <c r="BI10">
        <v>0</v>
      </c>
      <c r="BJ10" t="s">
        <v>300</v>
      </c>
      <c r="BK10" t="s">
        <v>300</v>
      </c>
      <c r="BL10" t="s">
        <v>130</v>
      </c>
      <c r="BM10" t="s">
        <v>130</v>
      </c>
      <c r="BN10" t="s">
        <v>131</v>
      </c>
      <c r="BO10" t="s">
        <v>238</v>
      </c>
      <c r="BP10" t="s">
        <v>146</v>
      </c>
      <c r="BQ10" t="s">
        <v>133</v>
      </c>
      <c r="BR10" t="s">
        <v>301</v>
      </c>
      <c r="BS10">
        <v>1052338413</v>
      </c>
      <c r="BT10" t="s">
        <v>134</v>
      </c>
      <c r="BU10" t="s">
        <v>302</v>
      </c>
      <c r="BW10">
        <v>3105663883</v>
      </c>
      <c r="BX10" t="s">
        <v>303</v>
      </c>
      <c r="BY10" t="s">
        <v>304</v>
      </c>
      <c r="BZ10" t="s">
        <v>305</v>
      </c>
      <c r="CA10" t="s">
        <v>306</v>
      </c>
      <c r="CB10">
        <v>3</v>
      </c>
      <c r="CC10" t="s">
        <v>126</v>
      </c>
      <c r="CD10" t="s">
        <v>127</v>
      </c>
      <c r="CE10" t="s">
        <v>270</v>
      </c>
      <c r="CF10" t="s">
        <v>113</v>
      </c>
      <c r="CG10">
        <v>1</v>
      </c>
      <c r="CH10" t="s">
        <v>202</v>
      </c>
      <c r="CI10" t="s">
        <v>136</v>
      </c>
      <c r="CK10" t="s">
        <v>137</v>
      </c>
      <c r="CL10" t="s">
        <v>138</v>
      </c>
      <c r="CN10" t="s">
        <v>193</v>
      </c>
      <c r="CO10" t="s">
        <v>139</v>
      </c>
      <c r="CP10" t="s">
        <v>213</v>
      </c>
    </row>
    <row r="11" spans="1:101">
      <c r="A11">
        <v>6882782026</v>
      </c>
      <c r="B11" t="s">
        <v>111</v>
      </c>
      <c r="C11" t="s">
        <v>112</v>
      </c>
      <c r="D11" t="s">
        <v>113</v>
      </c>
      <c r="E11" t="s">
        <v>114</v>
      </c>
      <c r="F11" t="s">
        <v>115</v>
      </c>
      <c r="H11" t="s">
        <v>116</v>
      </c>
      <c r="I11" t="s">
        <v>116</v>
      </c>
      <c r="J11" t="s">
        <v>259</v>
      </c>
      <c r="K11" t="s">
        <v>237</v>
      </c>
      <c r="L11" t="s">
        <v>120</v>
      </c>
      <c r="N11" t="s">
        <v>121</v>
      </c>
      <c r="O11" t="s">
        <v>122</v>
      </c>
      <c r="P11" t="s">
        <v>201</v>
      </c>
      <c r="Q11" t="s">
        <v>260</v>
      </c>
      <c r="R11" t="s">
        <v>260</v>
      </c>
      <c r="S11" t="s">
        <v>307</v>
      </c>
      <c r="T11" t="s">
        <v>195</v>
      </c>
      <c r="V11" t="s">
        <v>126</v>
      </c>
      <c r="W11" t="s">
        <v>127</v>
      </c>
      <c r="X11" t="s">
        <v>126</v>
      </c>
      <c r="AA11" t="s">
        <v>126</v>
      </c>
      <c r="AD11" t="s">
        <v>308</v>
      </c>
      <c r="AE11" t="s">
        <v>309</v>
      </c>
      <c r="AF11" t="s">
        <v>310</v>
      </c>
      <c r="AG11">
        <v>3</v>
      </c>
      <c r="AH11" s="90">
        <v>-7407292324302940</v>
      </c>
      <c r="AI11" s="90">
        <v>4602157357183430</v>
      </c>
      <c r="AL11" s="88">
        <v>46290</v>
      </c>
      <c r="AM11" s="88">
        <v>46293</v>
      </c>
      <c r="AN11" s="89">
        <v>46290.375879629632</v>
      </c>
      <c r="AO11" s="88">
        <v>46293</v>
      </c>
      <c r="AQ11" s="88">
        <v>46290</v>
      </c>
      <c r="AR11" t="s">
        <v>228</v>
      </c>
      <c r="AS11" t="s">
        <v>228</v>
      </c>
      <c r="AT11" t="s">
        <v>228</v>
      </c>
      <c r="AU11" t="s">
        <v>228</v>
      </c>
      <c r="AV11" t="s">
        <v>228</v>
      </c>
      <c r="AW11" s="89">
        <v>46304.999988425923</v>
      </c>
      <c r="AX11">
        <v>10</v>
      </c>
      <c r="AZ11" t="s">
        <v>228</v>
      </c>
      <c r="BA11" s="89">
        <v>46290.428912037038</v>
      </c>
      <c r="BB11" t="s">
        <v>228</v>
      </c>
      <c r="BC11">
        <v>1</v>
      </c>
      <c r="BD11">
        <v>0</v>
      </c>
      <c r="BE11" t="s">
        <v>129</v>
      </c>
      <c r="BF11" t="s">
        <v>20</v>
      </c>
      <c r="BG11" s="88">
        <v>46294</v>
      </c>
      <c r="BH11">
        <v>2</v>
      </c>
      <c r="BI11">
        <v>0</v>
      </c>
      <c r="BJ11" t="s">
        <v>311</v>
      </c>
      <c r="BK11" t="s">
        <v>311</v>
      </c>
      <c r="BL11" t="s">
        <v>130</v>
      </c>
      <c r="BM11" t="s">
        <v>130</v>
      </c>
      <c r="BN11" t="s">
        <v>131</v>
      </c>
      <c r="BO11" t="s">
        <v>238</v>
      </c>
      <c r="BP11" t="s">
        <v>146</v>
      </c>
      <c r="BQ11" t="s">
        <v>133</v>
      </c>
      <c r="BR11" t="s">
        <v>312</v>
      </c>
      <c r="BS11">
        <v>1121831182</v>
      </c>
      <c r="BT11" t="s">
        <v>313</v>
      </c>
      <c r="BU11" t="s">
        <v>314</v>
      </c>
      <c r="BV11">
        <v>3505749822</v>
      </c>
      <c r="BW11">
        <v>3505749822</v>
      </c>
      <c r="BY11" t="s">
        <v>218</v>
      </c>
      <c r="BZ11" t="s">
        <v>219</v>
      </c>
      <c r="CA11" t="s">
        <v>315</v>
      </c>
      <c r="CB11">
        <v>4</v>
      </c>
      <c r="CC11" t="s">
        <v>126</v>
      </c>
      <c r="CD11" t="s">
        <v>127</v>
      </c>
      <c r="CE11" t="s">
        <v>316</v>
      </c>
      <c r="CF11" t="s">
        <v>113</v>
      </c>
      <c r="CG11">
        <v>1</v>
      </c>
      <c r="CH11" t="s">
        <v>202</v>
      </c>
      <c r="CI11" t="s">
        <v>136</v>
      </c>
      <c r="CK11" t="s">
        <v>137</v>
      </c>
      <c r="CL11" t="s">
        <v>138</v>
      </c>
      <c r="CO11" t="s">
        <v>139</v>
      </c>
      <c r="CP11" t="s">
        <v>213</v>
      </c>
    </row>
    <row r="12" spans="1:101">
      <c r="A12">
        <v>6896202026</v>
      </c>
      <c r="B12" t="s">
        <v>111</v>
      </c>
      <c r="C12" t="s">
        <v>112</v>
      </c>
      <c r="D12" t="s">
        <v>113</v>
      </c>
      <c r="E12" t="s">
        <v>114</v>
      </c>
      <c r="F12" t="s">
        <v>115</v>
      </c>
      <c r="H12" t="s">
        <v>116</v>
      </c>
      <c r="I12" t="s">
        <v>116</v>
      </c>
      <c r="J12" t="s">
        <v>259</v>
      </c>
      <c r="K12" t="s">
        <v>237</v>
      </c>
      <c r="L12" t="s">
        <v>120</v>
      </c>
      <c r="N12" t="s">
        <v>121</v>
      </c>
      <c r="O12" t="s">
        <v>122</v>
      </c>
      <c r="P12" t="s">
        <v>201</v>
      </c>
      <c r="Q12" t="s">
        <v>204</v>
      </c>
      <c r="R12" t="s">
        <v>204</v>
      </c>
      <c r="S12" t="s">
        <v>317</v>
      </c>
      <c r="T12" t="s">
        <v>195</v>
      </c>
      <c r="V12" t="s">
        <v>126</v>
      </c>
      <c r="W12" t="s">
        <v>127</v>
      </c>
      <c r="X12" t="s">
        <v>126</v>
      </c>
      <c r="AA12" t="s">
        <v>126</v>
      </c>
      <c r="AH12" s="90">
        <v>-7406528557160900</v>
      </c>
      <c r="AI12" s="90">
        <v>4682244739538760</v>
      </c>
      <c r="AL12" s="88">
        <v>46290</v>
      </c>
      <c r="AM12" s="88">
        <v>46293</v>
      </c>
      <c r="AN12" s="89">
        <v>46290.563611111109</v>
      </c>
      <c r="AO12" s="88">
        <v>46293</v>
      </c>
      <c r="AQ12" s="88">
        <v>46290</v>
      </c>
      <c r="AR12" t="s">
        <v>228</v>
      </c>
      <c r="AS12" t="s">
        <v>228</v>
      </c>
      <c r="AT12" t="s">
        <v>228</v>
      </c>
      <c r="AU12" t="s">
        <v>228</v>
      </c>
      <c r="AV12" t="s">
        <v>228</v>
      </c>
      <c r="AW12" s="89">
        <v>46304.999988425923</v>
      </c>
      <c r="AX12">
        <v>10</v>
      </c>
      <c r="AZ12" t="s">
        <v>228</v>
      </c>
      <c r="BA12" s="89">
        <v>46290.623055555552</v>
      </c>
      <c r="BB12" t="s">
        <v>228</v>
      </c>
      <c r="BC12">
        <v>1</v>
      </c>
      <c r="BD12">
        <v>0</v>
      </c>
      <c r="BE12" t="s">
        <v>129</v>
      </c>
      <c r="BF12" t="s">
        <v>20</v>
      </c>
      <c r="BG12" s="88">
        <v>46294</v>
      </c>
      <c r="BH12">
        <v>2</v>
      </c>
      <c r="BI12">
        <v>0</v>
      </c>
      <c r="BJ12" t="s">
        <v>318</v>
      </c>
      <c r="BK12" t="s">
        <v>318</v>
      </c>
      <c r="BL12" t="s">
        <v>130</v>
      </c>
      <c r="BM12" t="s">
        <v>130</v>
      </c>
      <c r="BN12" t="s">
        <v>131</v>
      </c>
      <c r="BO12" t="s">
        <v>238</v>
      </c>
      <c r="BP12" t="s">
        <v>146</v>
      </c>
      <c r="BQ12" t="s">
        <v>133</v>
      </c>
      <c r="BR12" t="s">
        <v>319</v>
      </c>
      <c r="BS12">
        <v>1118552535</v>
      </c>
      <c r="BT12" t="s">
        <v>134</v>
      </c>
      <c r="BU12" t="s">
        <v>320</v>
      </c>
      <c r="BV12">
        <v>3202120883</v>
      </c>
      <c r="BW12">
        <v>3202120883</v>
      </c>
      <c r="BX12" t="s">
        <v>321</v>
      </c>
      <c r="CB12">
        <v>3</v>
      </c>
      <c r="CC12" t="s">
        <v>126</v>
      </c>
      <c r="CD12" t="s">
        <v>127</v>
      </c>
      <c r="CG12">
        <v>1</v>
      </c>
      <c r="CH12" t="s">
        <v>202</v>
      </c>
      <c r="CI12" t="s">
        <v>136</v>
      </c>
      <c r="CK12" t="s">
        <v>137</v>
      </c>
      <c r="CL12" t="s">
        <v>138</v>
      </c>
      <c r="CO12" t="s">
        <v>139</v>
      </c>
      <c r="CP12" t="s">
        <v>213</v>
      </c>
    </row>
  </sheetData>
  <phoneticPr fontId="27"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Q48"/>
  <sheetViews>
    <sheetView showGridLines="0" zoomScale="80" zoomScaleNormal="80" workbookViewId="0">
      <selection activeCell="A30" sqref="A30:XFD30"/>
    </sheetView>
  </sheetViews>
  <sheetFormatPr baseColWidth="10" defaultColWidth="0" defaultRowHeight="0" customHeight="1" zeroHeight="1"/>
  <cols>
    <col min="1" max="1" width="2.42578125" customWidth="1"/>
    <col min="2" max="2" width="4.42578125" customWidth="1"/>
    <col min="3" max="3" width="23" customWidth="1"/>
    <col min="4" max="4" width="23.42578125" customWidth="1"/>
    <col min="5" max="5" width="21.140625" customWidth="1"/>
    <col min="6" max="6" width="24.7109375" customWidth="1"/>
    <col min="7" max="7" width="20.42578125" customWidth="1"/>
    <col min="8" max="8" width="11.140625" customWidth="1"/>
    <col min="9" max="9" width="5.5703125" customWidth="1"/>
    <col min="10" max="12" width="11.5703125" customWidth="1"/>
    <col min="13" max="15" width="11.42578125" customWidth="1"/>
    <col min="16" max="16" width="11.42578125" hidden="1"/>
    <col min="18" max="16384" width="11.42578125" hidden="1"/>
  </cols>
  <sheetData>
    <row r="1" spans="3:4" ht="15"/>
    <row r="2" spans="3:4" ht="15"/>
    <row r="3" spans="3:4" ht="15"/>
    <row r="4" spans="3:4" ht="15"/>
    <row r="5" spans="3:4" ht="15"/>
    <row r="6" spans="3:4" ht="15"/>
    <row r="7" spans="3:4" ht="15"/>
    <row r="8" spans="3:4" ht="15"/>
    <row r="9" spans="3:4" ht="15"/>
    <row r="10" spans="3:4" ht="15"/>
    <row r="11" spans="3:4" ht="15"/>
    <row r="12" spans="3:4" ht="15"/>
    <row r="13" spans="3:4" ht="15"/>
    <row r="14" spans="3:4" ht="15"/>
    <row r="15" spans="3:4" ht="15" customHeight="1">
      <c r="C15" s="94" t="s">
        <v>148</v>
      </c>
      <c r="D15" s="94"/>
    </row>
    <row r="16" spans="3:4" ht="15" customHeight="1">
      <c r="C16" s="94"/>
      <c r="D16" s="94"/>
    </row>
    <row r="17" spans="2:9" ht="20.25">
      <c r="C17" s="2"/>
    </row>
    <row r="18" spans="2:9" ht="15" customHeight="1">
      <c r="C18" s="96" t="s">
        <v>326</v>
      </c>
      <c r="D18" s="96"/>
      <c r="E18" s="96"/>
      <c r="F18" s="96"/>
      <c r="G18" s="96"/>
      <c r="H18" s="93"/>
      <c r="I18" s="93"/>
    </row>
    <row r="19" spans="2:9" ht="15.75">
      <c r="C19" s="96"/>
      <c r="D19" s="96"/>
      <c r="E19" s="96"/>
      <c r="F19" s="96"/>
      <c r="G19" s="96"/>
      <c r="H19" s="93"/>
      <c r="I19" s="93"/>
    </row>
    <row r="20" spans="2:9" ht="20.25" customHeight="1">
      <c r="C20" s="114"/>
      <c r="D20" s="114"/>
      <c r="E20" s="114"/>
      <c r="F20" s="114"/>
      <c r="G20" s="114"/>
      <c r="H20" s="114"/>
      <c r="I20" s="114"/>
    </row>
    <row r="21" spans="2:9" ht="20.25" customHeight="1">
      <c r="C21" s="114"/>
      <c r="D21" s="114"/>
      <c r="E21" s="114"/>
      <c r="F21" s="114"/>
      <c r="G21" s="114"/>
      <c r="H21" s="114"/>
      <c r="I21" s="114"/>
    </row>
    <row r="22" spans="2:9" ht="20.25" customHeight="1">
      <c r="C22" s="96" t="s">
        <v>327</v>
      </c>
      <c r="D22" s="96"/>
      <c r="E22" s="96"/>
      <c r="F22" s="96"/>
      <c r="G22" s="114"/>
      <c r="H22" s="114"/>
      <c r="I22" s="114"/>
    </row>
    <row r="23" spans="2:9" ht="20.25" customHeight="1">
      <c r="C23" s="96"/>
      <c r="D23" s="96"/>
      <c r="E23" s="96"/>
      <c r="F23" s="96"/>
      <c r="G23" s="114"/>
      <c r="H23" s="114"/>
      <c r="I23" s="114"/>
    </row>
    <row r="24" spans="2:9" s="111" customFormat="1" ht="20.25" customHeight="1">
      <c r="B24" s="112"/>
      <c r="C24" s="96"/>
      <c r="D24" s="96"/>
      <c r="E24" s="96"/>
      <c r="F24" s="96"/>
      <c r="G24" s="114"/>
      <c r="H24" s="114"/>
      <c r="I24" s="114"/>
    </row>
    <row r="25" spans="2:9" s="118" customFormat="1" ht="20.25" customHeight="1">
      <c r="B25" s="112"/>
      <c r="C25" s="96"/>
      <c r="D25" s="96"/>
      <c r="E25" s="96"/>
      <c r="F25" s="96"/>
      <c r="G25" s="114"/>
      <c r="H25" s="114"/>
      <c r="I25" s="114"/>
    </row>
    <row r="26" spans="2:9" s="118" customFormat="1" ht="20.25" customHeight="1">
      <c r="B26" s="112"/>
      <c r="C26" s="96"/>
      <c r="D26" s="96"/>
      <c r="E26" s="96"/>
      <c r="F26" s="96"/>
      <c r="G26" s="114"/>
      <c r="H26" s="114"/>
      <c r="I26" s="114"/>
    </row>
    <row r="27" spans="2:9" s="118" customFormat="1" ht="20.25" customHeight="1">
      <c r="B27" s="112"/>
      <c r="C27" s="96"/>
      <c r="D27" s="96"/>
      <c r="E27" s="96"/>
      <c r="F27" s="96"/>
      <c r="G27" s="114"/>
      <c r="H27" s="114"/>
      <c r="I27" s="114"/>
    </row>
    <row r="28" spans="2:9" s="113" customFormat="1" ht="20.25" customHeight="1">
      <c r="C28" s="96"/>
      <c r="D28" s="96"/>
      <c r="E28" s="96"/>
      <c r="F28" s="96"/>
      <c r="G28" s="114"/>
      <c r="H28" s="114"/>
      <c r="I28" s="114"/>
    </row>
    <row r="29" spans="2:9" ht="20.25" customHeight="1">
      <c r="C29" s="96"/>
      <c r="D29" s="96"/>
      <c r="E29" s="96"/>
      <c r="F29" s="96"/>
      <c r="G29" s="114"/>
      <c r="H29" s="114"/>
      <c r="I29" s="114"/>
    </row>
    <row r="30" spans="2:9" ht="15.75">
      <c r="C30" s="60"/>
      <c r="D30" s="60"/>
      <c r="E30" s="58"/>
      <c r="F30" s="114"/>
      <c r="G30" s="114"/>
      <c r="H30" s="120"/>
      <c r="I30" s="120"/>
    </row>
    <row r="31" spans="2:9" ht="21.75" customHeight="1">
      <c r="C31" s="116" t="s">
        <v>149</v>
      </c>
      <c r="D31" s="117" t="s">
        <v>325</v>
      </c>
      <c r="E31" s="117"/>
      <c r="F31" s="117"/>
      <c r="G31" s="117"/>
      <c r="H31" s="121"/>
      <c r="I31" s="121"/>
    </row>
    <row r="32" spans="2:9" ht="43.5" customHeight="1">
      <c r="C32" s="116"/>
      <c r="D32" s="70" t="s">
        <v>295</v>
      </c>
      <c r="E32" s="70" t="s">
        <v>204</v>
      </c>
      <c r="F32" s="70" t="s">
        <v>229</v>
      </c>
      <c r="G32" s="70" t="s">
        <v>260</v>
      </c>
      <c r="H32" s="123"/>
      <c r="I32" s="120"/>
    </row>
    <row r="33" spans="3:10" ht="42" customHeight="1">
      <c r="C33" s="20">
        <v>10</v>
      </c>
      <c r="D33" s="20">
        <v>1</v>
      </c>
      <c r="E33" s="91">
        <v>3</v>
      </c>
      <c r="F33" s="91">
        <v>3</v>
      </c>
      <c r="G33" s="91">
        <v>1</v>
      </c>
      <c r="H33" s="122"/>
      <c r="I33" s="122"/>
    </row>
    <row r="34" spans="3:10" ht="30.75" customHeight="1">
      <c r="C34" s="115" t="s">
        <v>150</v>
      </c>
      <c r="D34" s="115"/>
      <c r="E34" s="115"/>
      <c r="F34" s="115"/>
      <c r="G34" s="115"/>
      <c r="H34" s="124"/>
      <c r="I34" s="119"/>
      <c r="J34" s="1"/>
    </row>
    <row r="35" spans="3:10" ht="27" customHeight="1">
      <c r="C35" s="95"/>
      <c r="D35" s="95"/>
      <c r="E35" s="95"/>
      <c r="F35" s="95"/>
      <c r="G35" s="95"/>
      <c r="H35" s="92"/>
      <c r="I35" s="92"/>
    </row>
    <row r="36" spans="3:10" ht="15" hidden="1" customHeight="1"/>
    <row r="37" spans="3:10" ht="15" hidden="1" customHeight="1"/>
    <row r="38" spans="3:10" ht="15" hidden="1" customHeight="1"/>
    <row r="44" spans="3:10" ht="15" hidden="1" customHeight="1"/>
    <row r="45" spans="3:10" ht="31.35" hidden="1" customHeight="1"/>
    <row r="46" spans="3:10" ht="0" hidden="1" customHeight="1"/>
    <row r="47" spans="3:10" ht="0" hidden="1" customHeight="1"/>
    <row r="48" spans="3:10" ht="0" hidden="1" customHeight="1"/>
  </sheetData>
  <mergeCells count="7">
    <mergeCell ref="C22:F29"/>
    <mergeCell ref="C34:G34"/>
    <mergeCell ref="C15:D16"/>
    <mergeCell ref="C35:G35"/>
    <mergeCell ref="C31:C32"/>
    <mergeCell ref="D31:G31"/>
    <mergeCell ref="C18:G1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C1:L78"/>
  <sheetViews>
    <sheetView showGridLines="0" zoomScale="60" zoomScaleNormal="60" workbookViewId="0">
      <selection activeCell="N1" sqref="N1:XFD1048576"/>
    </sheetView>
  </sheetViews>
  <sheetFormatPr baseColWidth="10" defaultColWidth="0" defaultRowHeight="14.45" customHeight="1" zeroHeight="1"/>
  <cols>
    <col min="1" max="1" width="2.42578125" customWidth="1"/>
    <col min="2" max="2" width="4.42578125" customWidth="1"/>
    <col min="3" max="3" width="20" customWidth="1"/>
    <col min="4" max="7" width="26" customWidth="1"/>
    <col min="8" max="11" width="11.85546875" customWidth="1"/>
    <col min="12" max="12" width="79.5703125" customWidth="1"/>
    <col min="13" max="13" width="11.42578125" customWidth="1"/>
    <col min="14" max="16384" width="11.42578125" hidden="1"/>
  </cols>
  <sheetData>
    <row r="1" spans="3:3" ht="14.45" customHeight="1"/>
    <row r="2" spans="3:3" ht="14.45" customHeight="1"/>
    <row r="3" spans="3:3" ht="14.45" customHeight="1"/>
    <row r="4" spans="3:3" ht="14.45" customHeight="1"/>
    <row r="5" spans="3:3" ht="18" customHeight="1"/>
    <row r="6" spans="3:3" ht="18" customHeight="1"/>
    <row r="7" spans="3:3" ht="18" customHeight="1"/>
    <row r="8" spans="3:3" ht="18" customHeight="1"/>
    <row r="9" spans="3:3" ht="18" customHeight="1"/>
    <row r="10" spans="3:3" ht="18" customHeight="1"/>
    <row r="11" spans="3:3" ht="18" customHeight="1"/>
    <row r="12" spans="3:3" ht="18" customHeight="1"/>
    <row r="13" spans="3:3" ht="14.45" customHeight="1"/>
    <row r="14" spans="3:3" ht="14.45" customHeight="1"/>
    <row r="15" spans="3:3" ht="14.45" customHeight="1"/>
    <row r="16" spans="3:3" ht="33.75">
      <c r="C16" s="17" t="s">
        <v>151</v>
      </c>
    </row>
    <row r="17" spans="3:12" ht="14.45" customHeight="1"/>
    <row r="18" spans="3:12" ht="15">
      <c r="C18" s="105" t="s">
        <v>152</v>
      </c>
      <c r="D18" s="106"/>
      <c r="E18" s="106"/>
      <c r="F18" s="106"/>
      <c r="G18" s="106"/>
      <c r="H18" s="106"/>
      <c r="I18" s="106"/>
      <c r="J18" s="106"/>
      <c r="K18" s="106"/>
      <c r="L18" s="106"/>
    </row>
    <row r="19" spans="3:12" ht="56.25" customHeight="1">
      <c r="C19" s="106"/>
      <c r="D19" s="106"/>
      <c r="E19" s="106"/>
      <c r="F19" s="106"/>
      <c r="G19" s="106"/>
      <c r="H19" s="106"/>
      <c r="I19" s="106"/>
      <c r="J19" s="106"/>
      <c r="K19" s="106"/>
      <c r="L19" s="106"/>
    </row>
    <row r="20" spans="3:12" ht="44.25" customHeight="1">
      <c r="C20" s="105" t="s">
        <v>340</v>
      </c>
      <c r="D20" s="105"/>
      <c r="E20" s="105"/>
      <c r="F20" s="105"/>
      <c r="G20" s="105"/>
      <c r="H20" s="105"/>
      <c r="I20" s="105"/>
      <c r="J20" s="105"/>
      <c r="K20" s="105"/>
      <c r="L20" s="105"/>
    </row>
    <row r="21" spans="3:12" ht="100.5" customHeight="1">
      <c r="C21" s="44" t="s">
        <v>153</v>
      </c>
      <c r="D21" s="45" t="s">
        <v>154</v>
      </c>
      <c r="E21" s="45" t="s">
        <v>155</v>
      </c>
      <c r="F21" s="45" t="s">
        <v>156</v>
      </c>
      <c r="G21" s="46" t="s">
        <v>157</v>
      </c>
      <c r="H21" s="107" t="s">
        <v>158</v>
      </c>
      <c r="I21" s="107"/>
      <c r="J21" s="107" t="s">
        <v>159</v>
      </c>
      <c r="K21" s="107"/>
      <c r="L21" s="47" t="s">
        <v>160</v>
      </c>
    </row>
    <row r="22" spans="3:12" ht="79.5" customHeight="1">
      <c r="C22" s="61">
        <f>+'base Solicitudes de Información'!B20</f>
        <v>5929572026</v>
      </c>
      <c r="D22" s="59">
        <f>+'plantilla formula'!E5</f>
        <v>46255</v>
      </c>
      <c r="E22" s="59">
        <f>+'plantilla formula'!P5</f>
        <v>46275</v>
      </c>
      <c r="F22" s="59">
        <f>+'plantilla formula'!H5</f>
        <v>46261.538287037038</v>
      </c>
      <c r="G22" s="59">
        <f>'plantilla formula'!N5</f>
        <v>46272</v>
      </c>
      <c r="H22" s="100">
        <f>'plantilla formula'!Q5</f>
        <v>8</v>
      </c>
      <c r="I22" s="101"/>
      <c r="J22" s="100" t="str">
        <f>+'plantilla formula'!G24</f>
        <v>GESTIONADO</v>
      </c>
      <c r="K22" s="101"/>
      <c r="L22" s="55" t="str">
        <f>+'datos adicionales'!D14</f>
        <v xml:space="preserve">Se dio respuesta definitiva mediante radicado 20262010161471 </v>
      </c>
    </row>
    <row r="23" spans="3:12" ht="79.5" customHeight="1">
      <c r="C23" s="61">
        <f>+'base Solicitudes de Información'!B21</f>
        <v>5967152026</v>
      </c>
      <c r="D23" s="59">
        <f>+'plantilla formula'!E6</f>
        <v>46258</v>
      </c>
      <c r="E23" s="59">
        <f>+'plantilla formula'!P6</f>
        <v>46272</v>
      </c>
      <c r="F23" s="59">
        <f>+'plantilla formula'!H6</f>
        <v>46258.599328703705</v>
      </c>
      <c r="G23" s="59">
        <f>'plantilla formula'!N6</f>
        <v>46269</v>
      </c>
      <c r="H23" s="100">
        <f>'plantilla formula'!Q6</f>
        <v>10</v>
      </c>
      <c r="I23" s="101"/>
      <c r="J23" s="100" t="str">
        <f>+'plantilla formula'!G25</f>
        <v>GESTIONADO</v>
      </c>
      <c r="K23" s="101"/>
      <c r="L23" s="55" t="s">
        <v>239</v>
      </c>
    </row>
    <row r="24" spans="3:12" ht="79.5" customHeight="1">
      <c r="C24" s="61">
        <f>+'base Solicitudes de Información'!B22</f>
        <v>6117072026</v>
      </c>
      <c r="D24" s="59">
        <f>+'plantilla formula'!E7</f>
        <v>46262</v>
      </c>
      <c r="E24" s="59">
        <f>+'plantilla formula'!P7</f>
        <v>46276</v>
      </c>
      <c r="F24" s="59">
        <f>+'plantilla formula'!H7</f>
        <v>46262.494780092595</v>
      </c>
      <c r="G24" s="59">
        <f>'plantilla formula'!N7</f>
        <v>46276</v>
      </c>
      <c r="H24" s="100">
        <f>'plantilla formula'!Q7</f>
        <v>11</v>
      </c>
      <c r="I24" s="101"/>
      <c r="J24" s="100" t="str">
        <f>+'plantilla formula'!G26</f>
        <v>GESTIONADO</v>
      </c>
      <c r="K24" s="101"/>
      <c r="L24" s="55" t="str">
        <f>+'datos adicionales'!D16</f>
        <v>Se dio respuesta definitiva mediante radicado 20263010172631</v>
      </c>
    </row>
    <row r="25" spans="3:12" ht="79.5" customHeight="1">
      <c r="C25" s="61">
        <f>+'base Solicitudes de Información'!B23</f>
        <v>6118452026</v>
      </c>
      <c r="D25" s="59">
        <f>+'plantilla formula'!E8</f>
        <v>46262</v>
      </c>
      <c r="E25" s="59">
        <f>+'plantilla formula'!P8</f>
        <v>46282</v>
      </c>
      <c r="F25" s="59">
        <f>+'plantilla formula'!H8</f>
        <v>46268.511817129627</v>
      </c>
      <c r="G25" s="59">
        <f>'plantilla formula'!N8</f>
        <v>46280</v>
      </c>
      <c r="H25" s="100">
        <f>'plantilla formula'!Q8</f>
        <v>9</v>
      </c>
      <c r="I25" s="101"/>
      <c r="J25" s="100" t="str">
        <f>+'plantilla formula'!G27</f>
        <v>GESTIONADO</v>
      </c>
      <c r="K25" s="101"/>
      <c r="L25" s="55" t="str">
        <f>+'datos adicionales'!D17</f>
        <v>Se asigna a la Subdireccion de Gestión Inmobiliaria y del Espacio Público (SGIEP) con el radicado Orfeo DADEP No. 20264000254712.</v>
      </c>
    </row>
    <row r="26" spans="3:12" ht="79.5" customHeight="1">
      <c r="C26" s="61">
        <f>+'base Solicitudes de Información'!B24</f>
        <v>6454422026</v>
      </c>
      <c r="D26" s="59">
        <f>+'plantilla formula'!E9</f>
        <v>46274</v>
      </c>
      <c r="E26" s="59">
        <f>+'plantilla formula'!P9</f>
        <v>46288</v>
      </c>
      <c r="F26" s="59">
        <f>+'plantilla formula'!H9</f>
        <v>46274.686493055553</v>
      </c>
      <c r="G26" s="59">
        <f>'plantilla formula'!N9</f>
        <v>46286</v>
      </c>
      <c r="H26" s="100">
        <f>'plantilla formula'!Q9</f>
        <v>9</v>
      </c>
      <c r="I26" s="101"/>
      <c r="J26" s="100" t="str">
        <f>+'plantilla formula'!G28</f>
        <v>GESTIONADO</v>
      </c>
      <c r="K26" s="101"/>
      <c r="L26" s="55" t="str">
        <f>+'datos adicionales'!D18</f>
        <v>Se asigna a la Subdireccion de Registro Inmobiliario (SRI) con el radicado Orfeo DADEP No. 20264000270322.</v>
      </c>
    </row>
    <row r="27" spans="3:12" ht="79.5" customHeight="1">
      <c r="C27" s="61">
        <f>+'base Solicitudes de Información'!B25</f>
        <v>6687512026</v>
      </c>
      <c r="D27" s="59">
        <f>+'plantilla formula'!E10</f>
        <v>46282</v>
      </c>
      <c r="E27" s="59">
        <f>+'plantilla formula'!P10</f>
        <v>46296</v>
      </c>
      <c r="F27" s="59">
        <f>+'plantilla formula'!H10</f>
        <v>46282.927037037036</v>
      </c>
      <c r="G27" s="59">
        <f>'plantilla formula'!N10</f>
        <v>46283</v>
      </c>
      <c r="H27" s="100">
        <f>'plantilla formula'!Q10</f>
        <v>2</v>
      </c>
      <c r="I27" s="101"/>
      <c r="J27" s="100" t="str">
        <f>+'plantilla formula'!G29</f>
        <v>GESTIONADO</v>
      </c>
      <c r="K27" s="101"/>
      <c r="L27" s="55" t="str">
        <f>+'datos adicionales'!D19</f>
        <v>Se da cierre a la petición ya que no corresponde a una petición entre entidades.</v>
      </c>
    </row>
    <row r="28" spans="3:12" ht="79.5" customHeight="1">
      <c r="C28" s="61">
        <f>+'base Solicitudes de Información'!B26</f>
        <v>6786902026</v>
      </c>
      <c r="D28" s="59">
        <f>+'plantilla formula'!E11</f>
        <v>46287</v>
      </c>
      <c r="E28" s="59">
        <f>+'plantilla formula'!P11</f>
        <v>46301</v>
      </c>
      <c r="F28" s="59">
        <f>+'plantilla formula'!H11</f>
        <v>46287.507581018515</v>
      </c>
      <c r="G28" s="59">
        <f>'plantilla formula'!N11</f>
        <v>46302</v>
      </c>
      <c r="H28" s="100">
        <f>'plantilla formula'!Q11</f>
        <v>12</v>
      </c>
      <c r="I28" s="101"/>
      <c r="J28" s="100" t="str">
        <f>+'plantilla formula'!G30</f>
        <v>GESTIONADO</v>
      </c>
      <c r="K28" s="101"/>
      <c r="L28" s="55" t="str">
        <f>+'datos adicionales'!D20</f>
        <v>Se solicita aclaración ya que no se comprende la finalidad de la petición.</v>
      </c>
    </row>
    <row r="29" spans="3:12" ht="79.5" customHeight="1">
      <c r="C29" s="61">
        <f>+'base Solicitudes de Información'!B27</f>
        <v>6788162026</v>
      </c>
      <c r="D29" s="59">
        <f>+'plantilla formula'!E12</f>
        <v>46287</v>
      </c>
      <c r="E29" s="59">
        <f>+'plantilla formula'!P12</f>
        <v>46301</v>
      </c>
      <c r="F29" s="59">
        <f>+'plantilla formula'!H12</f>
        <v>46287.530775462961</v>
      </c>
      <c r="G29" s="59">
        <f>'plantilla formula'!N12</f>
        <v>46300</v>
      </c>
      <c r="H29" s="100">
        <f>'plantilla formula'!Q12</f>
        <v>10</v>
      </c>
      <c r="I29" s="101"/>
      <c r="J29" s="100" t="str">
        <f>+'plantilla formula'!G31</f>
        <v>PENDIENTE</v>
      </c>
      <c r="K29" s="101"/>
      <c r="L29" s="55" t="str">
        <f>+'datos adicionales'!D21</f>
        <v>Se asigna a la Subdireccion de Gestión Inmobiliaria y del Espacio Público (SGIEP) con el radicado Orfeo DADEP No. 20264000286182 y se da traslado a la Secretaria Distrital de Gobierno (Alcaldia Local).</v>
      </c>
    </row>
    <row r="30" spans="3:12" ht="88.5" customHeight="1">
      <c r="C30" s="61">
        <f>+'base Solicitudes de Información'!B28</f>
        <v>6882782026</v>
      </c>
      <c r="D30" s="59">
        <f>+'plantilla formula'!E13</f>
        <v>46290</v>
      </c>
      <c r="E30" s="59">
        <f>+'plantilla formula'!P13</f>
        <v>46304</v>
      </c>
      <c r="F30" s="59">
        <f>+'plantilla formula'!H13</f>
        <v>46290.375879629632</v>
      </c>
      <c r="G30" s="59">
        <f>'plantilla formula'!N13</f>
        <v>46304</v>
      </c>
      <c r="H30" s="100">
        <f>'plantilla formula'!Q13</f>
        <v>11</v>
      </c>
      <c r="I30" s="101"/>
      <c r="J30" s="100" t="str">
        <f>+'plantilla formula'!G32</f>
        <v>PENDIENTE</v>
      </c>
      <c r="K30" s="101"/>
      <c r="L30" s="55" t="str">
        <f>+'datos adicionales'!D22</f>
        <v>Se asigna a la Subdireccion de Gestión Inmobiliaria y del Espacio Público (SGIEP) con el radicado Orfeo DADEP No. 20264000288702 y se da traslado a la Secretaria Distrital de Gobierno (Alcaldia Local), Secretaría Distrital de Seguridad, Convivencia y Justica (SSCJ) y al Instituto para la Economía Social (IPES).</v>
      </c>
    </row>
    <row r="31" spans="3:12" ht="79.5" customHeight="1">
      <c r="C31" s="61">
        <f>+'base Solicitudes de Información'!B29</f>
        <v>6896202026</v>
      </c>
      <c r="D31" s="59">
        <f>+'plantilla formula'!E14</f>
        <v>46290</v>
      </c>
      <c r="E31" s="59">
        <f>+'plantilla formula'!P14</f>
        <v>46304</v>
      </c>
      <c r="F31" s="59">
        <f>+'plantilla formula'!H14</f>
        <v>46290.563611111109</v>
      </c>
      <c r="G31" s="59">
        <f>'plantilla formula'!N14</f>
        <v>46304</v>
      </c>
      <c r="H31" s="100">
        <f>'plantilla formula'!Q14</f>
        <v>11</v>
      </c>
      <c r="I31" s="101"/>
      <c r="J31" s="100" t="str">
        <f>+'plantilla formula'!G33</f>
        <v>PENDIENTE</v>
      </c>
      <c r="K31" s="101"/>
      <c r="L31" s="55" t="str">
        <f>+'datos adicionales'!D23</f>
        <v>Se asigna a la Subdireccion de Gestión Inmobiliaria y del Espacio Público (SGIEP) con el radicado Orfeo DADEP No. 20264000289902.</v>
      </c>
    </row>
    <row r="32" spans="3:12" ht="28.5" customHeight="1">
      <c r="C32" s="126"/>
      <c r="D32" s="127"/>
      <c r="E32" s="127"/>
      <c r="F32" s="127"/>
      <c r="G32" s="127"/>
      <c r="H32" s="128"/>
      <c r="I32" s="128"/>
      <c r="J32" s="128"/>
      <c r="K32" s="128"/>
      <c r="L32" s="129"/>
    </row>
    <row r="33" spans="3:12" ht="79.5" customHeight="1">
      <c r="C33" s="103" t="s">
        <v>161</v>
      </c>
      <c r="D33" s="103"/>
      <c r="E33" s="19"/>
      <c r="F33" s="19"/>
      <c r="G33" s="19"/>
      <c r="H33" s="19"/>
      <c r="I33" s="19"/>
      <c r="J33" s="19"/>
      <c r="K33" s="19"/>
      <c r="L33" s="19"/>
    </row>
    <row r="34" spans="3:12" ht="79.5" customHeight="1">
      <c r="C34" s="104" t="s">
        <v>162</v>
      </c>
      <c r="D34" s="104"/>
      <c r="E34" s="104"/>
      <c r="F34" s="104"/>
      <c r="G34" s="104"/>
      <c r="H34" s="104"/>
      <c r="I34" s="104"/>
      <c r="J34" s="104"/>
      <c r="K34" s="104"/>
      <c r="L34" s="104"/>
    </row>
    <row r="35" spans="3:12" ht="79.5" customHeight="1">
      <c r="C35" s="102" t="s">
        <v>163</v>
      </c>
      <c r="D35" s="102"/>
      <c r="E35" s="102"/>
      <c r="F35" s="102"/>
      <c r="G35" s="102"/>
      <c r="H35" s="102"/>
      <c r="I35" s="102"/>
      <c r="J35" s="102"/>
      <c r="K35" s="102"/>
      <c r="L35" s="102"/>
    </row>
    <row r="36" spans="3:12" ht="79.5" customHeight="1"/>
    <row r="37" spans="3:12" ht="79.5" customHeight="1"/>
    <row r="38" spans="3:12" ht="79.5" customHeight="1"/>
    <row r="39" spans="3:12" ht="79.5" customHeight="1"/>
    <row r="40" spans="3:12" ht="79.5" customHeight="1"/>
    <row r="41" spans="3:12" ht="79.5" customHeight="1"/>
    <row r="42" spans="3:12" ht="79.5" customHeight="1"/>
    <row r="43" spans="3:12" ht="79.5" customHeight="1"/>
    <row r="44" spans="3:12" ht="79.5" customHeight="1"/>
    <row r="45" spans="3:12" ht="79.5" customHeight="1"/>
    <row r="46" spans="3:12" ht="79.5" customHeight="1"/>
    <row r="47" spans="3:12" ht="23.25" customHeight="1"/>
    <row r="48" spans="3:12" ht="35.1" customHeight="1"/>
    <row r="49" spans="3:12" s="73" customFormat="1" ht="87.95" customHeight="1">
      <c r="C49"/>
      <c r="D49"/>
      <c r="E49"/>
      <c r="F49"/>
      <c r="G49"/>
      <c r="H49"/>
      <c r="I49"/>
      <c r="J49"/>
      <c r="K49"/>
      <c r="L49"/>
    </row>
    <row r="50" spans="3:12" s="73" customFormat="1" ht="50.25" customHeight="1">
      <c r="C50"/>
      <c r="D50"/>
      <c r="E50"/>
      <c r="F50"/>
      <c r="G50"/>
      <c r="H50"/>
      <c r="I50"/>
      <c r="J50"/>
      <c r="K50"/>
      <c r="L50"/>
    </row>
    <row r="51" spans="3:12" ht="15" hidden="1"/>
    <row r="52" spans="3:12" ht="15" hidden="1"/>
    <row r="53" spans="3:12" ht="15" hidden="1"/>
    <row r="54" spans="3:12" ht="15" hidden="1"/>
    <row r="55" spans="3:12" ht="15" hidden="1"/>
    <row r="56" spans="3:12" ht="14.45" customHeight="1"/>
    <row r="57" spans="3:12" ht="14.45" customHeight="1"/>
    <row r="58" spans="3:12" ht="14.45" customHeight="1"/>
    <row r="59" spans="3:12" ht="14.45" customHeight="1"/>
    <row r="60" spans="3:12" ht="14.45" customHeight="1"/>
    <row r="61" spans="3:12" ht="14.45" customHeight="1"/>
    <row r="62" spans="3:12" ht="14.45" customHeight="1"/>
    <row r="63" spans="3:12" ht="14.45" customHeight="1"/>
    <row r="64" spans="3:12" ht="14.45" customHeight="1"/>
    <row r="65" ht="14.45" customHeight="1"/>
    <row r="66" ht="14.45" customHeight="1"/>
    <row r="67" ht="14.45" customHeight="1"/>
    <row r="68" ht="14.45" customHeight="1"/>
    <row r="69" ht="14.45" customHeight="1"/>
    <row r="70" ht="14.45" customHeight="1"/>
    <row r="71" ht="14.45" customHeight="1"/>
    <row r="72" ht="14.45" customHeight="1"/>
    <row r="73" ht="14.45" customHeight="1"/>
    <row r="74" ht="14.45" customHeight="1"/>
    <row r="75" ht="14.45" customHeight="1"/>
    <row r="76" ht="14.45" customHeight="1"/>
    <row r="77" ht="14.45" customHeight="1"/>
    <row r="78" ht="14.45" customHeight="1"/>
  </sheetData>
  <mergeCells count="27">
    <mergeCell ref="H23:I23"/>
    <mergeCell ref="J23:K23"/>
    <mergeCell ref="H24:I24"/>
    <mergeCell ref="H25:I25"/>
    <mergeCell ref="J24:K24"/>
    <mergeCell ref="J25:K25"/>
    <mergeCell ref="C18:L19"/>
    <mergeCell ref="C20:L20"/>
    <mergeCell ref="H21:I21"/>
    <mergeCell ref="J21:K21"/>
    <mergeCell ref="H22:I22"/>
    <mergeCell ref="J22:K22"/>
    <mergeCell ref="H26:I26"/>
    <mergeCell ref="J26:K26"/>
    <mergeCell ref="C35:L35"/>
    <mergeCell ref="C33:D33"/>
    <mergeCell ref="C34:L34"/>
    <mergeCell ref="H27:I27"/>
    <mergeCell ref="J27:K27"/>
    <mergeCell ref="H28:I28"/>
    <mergeCell ref="J28:K28"/>
    <mergeCell ref="H29:I29"/>
    <mergeCell ref="J29:K29"/>
    <mergeCell ref="H30:I30"/>
    <mergeCell ref="J30:K30"/>
    <mergeCell ref="H31:I31"/>
    <mergeCell ref="J31:K31"/>
  </mergeCells>
  <phoneticPr fontId="27"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C77FE-60D4-4EFB-B510-F5E98E530BEA}">
  <dimension ref="A1:AB36"/>
  <sheetViews>
    <sheetView topLeftCell="C1" zoomScale="70" zoomScaleNormal="70" workbookViewId="0">
      <pane xSplit="2" ySplit="4" topLeftCell="E5" activePane="bottomRight" state="frozen"/>
      <selection pane="topRight" activeCell="E1" sqref="E1"/>
      <selection pane="bottomLeft" activeCell="C5" sqref="C5"/>
      <selection pane="bottomRight" activeCell="N16" sqref="N16"/>
    </sheetView>
  </sheetViews>
  <sheetFormatPr baseColWidth="10" defaultColWidth="11.42578125" defaultRowHeight="15"/>
  <cols>
    <col min="1" max="2" width="2.140625" style="12" customWidth="1"/>
    <col min="3" max="3" width="4.42578125" style="31" customWidth="1"/>
    <col min="4" max="4" width="19.42578125" style="12" customWidth="1"/>
    <col min="5" max="5" width="22.5703125" style="12" bestFit="1" customWidth="1"/>
    <col min="6" max="6" width="14" style="12" customWidth="1"/>
    <col min="7" max="7" width="16.85546875" style="12" customWidth="1"/>
    <col min="8" max="8" width="15" style="12" customWidth="1"/>
    <col min="9" max="9" width="24.85546875" style="23" customWidth="1"/>
    <col min="10" max="10" width="14" style="12" bestFit="1" customWidth="1"/>
    <col min="11" max="11" width="22.7109375" style="12" customWidth="1"/>
    <col min="12" max="12" width="26.42578125" style="12" customWidth="1"/>
    <col min="13" max="13" width="37.7109375" style="12" bestFit="1" customWidth="1"/>
    <col min="14" max="14" width="27.140625" style="30" bestFit="1" customWidth="1"/>
    <col min="15" max="15" width="11.42578125" style="12"/>
    <col min="16" max="16" width="18.5703125" style="12" customWidth="1"/>
    <col min="17" max="17" width="14.85546875" style="12" customWidth="1"/>
    <col min="18" max="18" width="11.42578125" style="12"/>
    <col min="19" max="19" width="11.42578125" style="12" customWidth="1"/>
    <col min="20" max="21" width="14.85546875" style="12" customWidth="1"/>
    <col min="22" max="22" width="5.42578125" style="12" customWidth="1"/>
    <col min="23" max="24" width="10.85546875" style="12" customWidth="1"/>
    <col min="25" max="25" width="14.42578125" style="12" customWidth="1"/>
    <col min="26" max="16384" width="11.42578125" style="12"/>
  </cols>
  <sheetData>
    <row r="1" spans="1:28" ht="31.5">
      <c r="E1" s="68" t="str">
        <f>+Portada!P1</f>
        <v>Septiembre 2026</v>
      </c>
      <c r="K1" s="65" t="str">
        <f>+Portada!$P$1</f>
        <v>Septiembre 2026</v>
      </c>
      <c r="T1" s="22" t="s">
        <v>164</v>
      </c>
      <c r="U1" s="23">
        <f ca="1">TODAY()</f>
        <v>46304</v>
      </c>
    </row>
    <row r="2" spans="1:28" ht="15.75" thickBot="1">
      <c r="T2" s="24"/>
      <c r="U2" s="25"/>
      <c r="Y2" s="28"/>
    </row>
    <row r="3" spans="1:28" s="13" customFormat="1" ht="61.5">
      <c r="B3" s="64" t="s">
        <v>165</v>
      </c>
      <c r="C3" s="32"/>
      <c r="I3" s="33"/>
      <c r="N3" s="34"/>
      <c r="Q3" s="108" t="s">
        <v>166</v>
      </c>
      <c r="R3" s="109"/>
      <c r="S3" s="109"/>
      <c r="T3" s="110"/>
      <c r="W3" s="22"/>
      <c r="X3" s="23"/>
      <c r="Y3" s="12"/>
      <c r="Z3" s="12"/>
      <c r="AA3" s="12"/>
      <c r="AB3" s="12"/>
    </row>
    <row r="4" spans="1:28" s="28" customFormat="1" ht="48">
      <c r="C4" s="77"/>
      <c r="D4" s="28" t="s">
        <v>10</v>
      </c>
      <c r="E4" s="28" t="s">
        <v>47</v>
      </c>
      <c r="F4" s="28" t="s">
        <v>62</v>
      </c>
      <c r="G4" s="28" t="s">
        <v>103</v>
      </c>
      <c r="H4" s="28" t="s">
        <v>49</v>
      </c>
      <c r="I4" s="78" t="s">
        <v>63</v>
      </c>
      <c r="J4" s="28" t="s">
        <v>64</v>
      </c>
      <c r="K4" s="80" t="s">
        <v>167</v>
      </c>
      <c r="L4" s="80" t="s">
        <v>168</v>
      </c>
      <c r="M4" s="80" t="s">
        <v>49</v>
      </c>
      <c r="N4" s="81" t="s">
        <v>63</v>
      </c>
      <c r="O4" s="80" t="s">
        <v>169</v>
      </c>
      <c r="P4" s="80" t="s">
        <v>170</v>
      </c>
      <c r="Q4" s="80" t="s">
        <v>171</v>
      </c>
      <c r="R4" s="35"/>
      <c r="W4" s="26"/>
      <c r="X4" s="27"/>
      <c r="Y4" s="29" t="s">
        <v>172</v>
      </c>
    </row>
    <row r="5" spans="1:28" ht="18">
      <c r="C5" s="31">
        <v>1</v>
      </c>
      <c r="D5" s="12">
        <v>5929572026</v>
      </c>
      <c r="E5" s="23">
        <v>46255</v>
      </c>
      <c r="F5" s="23">
        <v>46272.400555555556</v>
      </c>
      <c r="G5" s="12" t="s">
        <v>140</v>
      </c>
      <c r="H5" s="23">
        <v>46261.538287037038</v>
      </c>
      <c r="I5" s="23">
        <v>46280.835300925923</v>
      </c>
      <c r="J5" s="12">
        <v>11</v>
      </c>
      <c r="K5" s="36">
        <f>+J5</f>
        <v>11</v>
      </c>
      <c r="L5" s="37">
        <f>NETWORKDAYS.INTL(H5,F5,1,$Y$5:$Y$30)</f>
        <v>8</v>
      </c>
      <c r="M5" s="38">
        <f>+H5</f>
        <v>46261.538287037038</v>
      </c>
      <c r="N5" s="39">
        <v>46272</v>
      </c>
      <c r="O5" s="40">
        <v>10</v>
      </c>
      <c r="P5" s="53">
        <f>WORKDAY(M5,O5,Y$5:Y$30)</f>
        <v>46275</v>
      </c>
      <c r="Q5" s="67">
        <f t="shared" ref="Q5:Q13" si="0">NETWORKDAYS.INTL(H5,N5,1,Y5:Y30)</f>
        <v>8</v>
      </c>
      <c r="R5" s="15"/>
      <c r="Y5" s="79">
        <v>46023</v>
      </c>
    </row>
    <row r="6" spans="1:28" ht="18">
      <c r="C6" s="31">
        <v>2</v>
      </c>
      <c r="D6" s="12">
        <v>5967152026</v>
      </c>
      <c r="E6" s="23">
        <v>46258</v>
      </c>
      <c r="F6" s="23">
        <v>46269.425763888888</v>
      </c>
      <c r="G6" s="12" t="s">
        <v>140</v>
      </c>
      <c r="H6" s="23">
        <v>46258.599328703705</v>
      </c>
      <c r="I6" s="23">
        <v>46269.425763888888</v>
      </c>
      <c r="J6" s="12">
        <v>9</v>
      </c>
      <c r="K6" s="36">
        <f t="shared" ref="K6:K17" si="1">+J6</f>
        <v>9</v>
      </c>
      <c r="L6" s="37">
        <f>NETWORKDAYS.INTL(H6,F6,1,$Y$5:$Y$30)</f>
        <v>10</v>
      </c>
      <c r="M6" s="38">
        <f t="shared" ref="M6" si="2">+H6</f>
        <v>46258.599328703705</v>
      </c>
      <c r="N6" s="39">
        <v>46269</v>
      </c>
      <c r="O6" s="40">
        <v>10</v>
      </c>
      <c r="P6" s="53">
        <f t="shared" ref="P6" si="3">WORKDAY(M6,O6,Y$5:Y$30)</f>
        <v>46272</v>
      </c>
      <c r="Q6" s="67">
        <f t="shared" si="0"/>
        <v>10</v>
      </c>
      <c r="R6" s="14"/>
      <c r="Y6" s="79">
        <v>46034</v>
      </c>
    </row>
    <row r="7" spans="1:28" ht="18">
      <c r="C7" s="31">
        <v>3</v>
      </c>
      <c r="D7" s="12">
        <v>6117072026</v>
      </c>
      <c r="E7" s="23">
        <v>46262</v>
      </c>
      <c r="F7" s="23">
        <v>46276.69258101852</v>
      </c>
      <c r="G7" s="12" t="s">
        <v>140</v>
      </c>
      <c r="H7" s="23">
        <v>46262.494780092595</v>
      </c>
      <c r="I7" s="23">
        <v>46276.69258101852</v>
      </c>
      <c r="J7" s="12">
        <v>10</v>
      </c>
      <c r="K7" s="36">
        <f t="shared" si="1"/>
        <v>10</v>
      </c>
      <c r="L7" s="37">
        <f t="shared" ref="L7:L17" si="4">NETWORKDAYS.INTL(H7,F7,1,$Y$5:$Y$30)</f>
        <v>11</v>
      </c>
      <c r="M7" s="38">
        <f t="shared" ref="M7:M9" si="5">+H7</f>
        <v>46262.494780092595</v>
      </c>
      <c r="N7" s="39">
        <v>46276</v>
      </c>
      <c r="O7" s="40">
        <v>10</v>
      </c>
      <c r="P7" s="53">
        <f>WORKDAY(M7,O7,Y$5:Y$30)</f>
        <v>46276</v>
      </c>
      <c r="Q7" s="67">
        <f t="shared" si="0"/>
        <v>11</v>
      </c>
      <c r="R7" s="15"/>
      <c r="Y7" s="79">
        <v>46104</v>
      </c>
    </row>
    <row r="8" spans="1:28" ht="18">
      <c r="C8" s="31">
        <v>4</v>
      </c>
      <c r="D8" s="12">
        <v>6118452026</v>
      </c>
      <c r="E8" s="23">
        <v>46262</v>
      </c>
      <c r="F8" s="23">
        <v>46268.524791666663</v>
      </c>
      <c r="G8" s="12" t="s">
        <v>140</v>
      </c>
      <c r="H8" s="23">
        <v>46268.511817129627</v>
      </c>
      <c r="I8" s="23">
        <v>46283.506261574075</v>
      </c>
      <c r="J8" s="12">
        <v>1</v>
      </c>
      <c r="K8" s="36">
        <f t="shared" si="1"/>
        <v>1</v>
      </c>
      <c r="L8" s="37">
        <f t="shared" si="4"/>
        <v>1</v>
      </c>
      <c r="M8" s="38">
        <f t="shared" si="5"/>
        <v>46268.511817129627</v>
      </c>
      <c r="N8" s="39">
        <v>46280</v>
      </c>
      <c r="O8" s="40">
        <v>10</v>
      </c>
      <c r="P8" s="53">
        <f>WORKDAY(M8,O8,Y$5:Y$30)</f>
        <v>46282</v>
      </c>
      <c r="Q8" s="67">
        <f t="shared" si="0"/>
        <v>9</v>
      </c>
      <c r="R8" s="15"/>
      <c r="Y8" s="79">
        <v>46114</v>
      </c>
    </row>
    <row r="9" spans="1:28" s="41" customFormat="1" ht="18">
      <c r="C9" s="31">
        <v>5</v>
      </c>
      <c r="D9" s="12">
        <v>6454422026</v>
      </c>
      <c r="E9" s="23">
        <v>46274</v>
      </c>
      <c r="F9" s="23">
        <v>46275.454594907409</v>
      </c>
      <c r="G9" s="12" t="s">
        <v>140</v>
      </c>
      <c r="H9" s="23">
        <v>46274.686493055553</v>
      </c>
      <c r="I9" s="23">
        <v>46286.523379629631</v>
      </c>
      <c r="J9" s="12">
        <v>1</v>
      </c>
      <c r="K9" s="36">
        <f t="shared" si="1"/>
        <v>1</v>
      </c>
      <c r="L9" s="37">
        <f t="shared" si="4"/>
        <v>2</v>
      </c>
      <c r="M9" s="38">
        <f t="shared" si="5"/>
        <v>46274.686493055553</v>
      </c>
      <c r="N9" s="39">
        <v>46286</v>
      </c>
      <c r="O9" s="40">
        <v>10</v>
      </c>
      <c r="P9" s="53">
        <f>WORKDAY(M9,O9,Y$5:Y$30)</f>
        <v>46288</v>
      </c>
      <c r="Q9" s="67">
        <f t="shared" si="0"/>
        <v>9</v>
      </c>
      <c r="R9" s="42"/>
      <c r="Y9" s="79">
        <v>46115</v>
      </c>
    </row>
    <row r="10" spans="1:28" s="41" customFormat="1" ht="18">
      <c r="C10" s="31">
        <v>6</v>
      </c>
      <c r="D10" s="12">
        <v>6687512026</v>
      </c>
      <c r="E10" s="23">
        <v>46282</v>
      </c>
      <c r="F10" s="23">
        <v>46283.481956018521</v>
      </c>
      <c r="G10" s="12" t="s">
        <v>140</v>
      </c>
      <c r="H10" s="23">
        <v>46282.927037037036</v>
      </c>
      <c r="I10" s="23">
        <v>46288.518368055556</v>
      </c>
      <c r="J10" s="12">
        <v>1</v>
      </c>
      <c r="K10" s="36">
        <f t="shared" si="1"/>
        <v>1</v>
      </c>
      <c r="L10" s="37">
        <f t="shared" si="4"/>
        <v>2</v>
      </c>
      <c r="M10" s="38">
        <f t="shared" ref="M10:M17" si="6">+H10</f>
        <v>46282.927037037036</v>
      </c>
      <c r="N10" s="39">
        <v>46283</v>
      </c>
      <c r="O10" s="40">
        <v>10</v>
      </c>
      <c r="P10" s="53">
        <f t="shared" ref="P10:P17" si="7">WORKDAY(M10,O10,Y$5:Y$30)</f>
        <v>46296</v>
      </c>
      <c r="Q10" s="67">
        <f t="shared" si="0"/>
        <v>2</v>
      </c>
      <c r="Y10" s="79">
        <v>46143</v>
      </c>
    </row>
    <row r="11" spans="1:28" s="41" customFormat="1" ht="18">
      <c r="A11" s="12"/>
      <c r="B11" s="12"/>
      <c r="C11" s="31">
        <v>7</v>
      </c>
      <c r="D11" s="12">
        <v>6786902026</v>
      </c>
      <c r="E11" s="23">
        <v>46287</v>
      </c>
      <c r="F11" s="23">
        <v>46287.520972222221</v>
      </c>
      <c r="G11" s="12" t="s">
        <v>140</v>
      </c>
      <c r="H11" s="23">
        <v>46287.507581018515</v>
      </c>
      <c r="I11" s="23" t="s">
        <v>228</v>
      </c>
      <c r="J11" s="12">
        <v>1</v>
      </c>
      <c r="K11" s="36">
        <f t="shared" si="1"/>
        <v>1</v>
      </c>
      <c r="L11" s="37">
        <f t="shared" si="4"/>
        <v>1</v>
      </c>
      <c r="M11" s="38">
        <f t="shared" si="6"/>
        <v>46287.507581018515</v>
      </c>
      <c r="N11" s="39">
        <v>46302</v>
      </c>
      <c r="O11" s="40">
        <v>10</v>
      </c>
      <c r="P11" s="53">
        <f t="shared" si="7"/>
        <v>46301</v>
      </c>
      <c r="Q11" s="67">
        <f t="shared" si="0"/>
        <v>12</v>
      </c>
      <c r="R11" s="12"/>
      <c r="S11" s="12"/>
      <c r="Y11" s="79">
        <v>46160</v>
      </c>
    </row>
    <row r="12" spans="1:28" s="41" customFormat="1" ht="18">
      <c r="A12" s="12"/>
      <c r="B12" s="12"/>
      <c r="C12" s="31">
        <v>8</v>
      </c>
      <c r="D12" s="12">
        <v>6788162026</v>
      </c>
      <c r="E12" s="23">
        <v>46287</v>
      </c>
      <c r="F12" s="23">
        <v>46288.560972222222</v>
      </c>
      <c r="G12" s="12" t="s">
        <v>213</v>
      </c>
      <c r="H12" s="23">
        <v>46287.530775462961</v>
      </c>
      <c r="I12" s="23" t="s">
        <v>228</v>
      </c>
      <c r="J12" s="12">
        <v>1</v>
      </c>
      <c r="K12" s="36">
        <f t="shared" si="1"/>
        <v>1</v>
      </c>
      <c r="L12" s="37">
        <f t="shared" si="4"/>
        <v>2</v>
      </c>
      <c r="M12" s="38">
        <f t="shared" si="6"/>
        <v>46287.530775462961</v>
      </c>
      <c r="N12" s="39">
        <v>46300</v>
      </c>
      <c r="O12" s="40">
        <v>10</v>
      </c>
      <c r="P12" s="53">
        <f t="shared" si="7"/>
        <v>46301</v>
      </c>
      <c r="Q12" s="67">
        <f t="shared" si="0"/>
        <v>10</v>
      </c>
      <c r="R12" s="12"/>
      <c r="S12" s="12"/>
      <c r="Y12" s="79">
        <v>46181</v>
      </c>
    </row>
    <row r="13" spans="1:28" ht="18">
      <c r="C13" s="31">
        <v>9</v>
      </c>
      <c r="D13" s="12">
        <v>6882782026</v>
      </c>
      <c r="E13" s="23">
        <v>46290</v>
      </c>
      <c r="F13" s="23">
        <v>46290.428912037038</v>
      </c>
      <c r="G13" s="12" t="s">
        <v>213</v>
      </c>
      <c r="H13" s="23">
        <v>46290.375879629632</v>
      </c>
      <c r="I13" s="23" t="s">
        <v>228</v>
      </c>
      <c r="J13" s="12">
        <v>1</v>
      </c>
      <c r="K13" s="36">
        <f t="shared" si="1"/>
        <v>1</v>
      </c>
      <c r="L13" s="37">
        <f t="shared" si="4"/>
        <v>1</v>
      </c>
      <c r="M13" s="38">
        <f t="shared" si="6"/>
        <v>46290.375879629632</v>
      </c>
      <c r="N13" s="39">
        <v>46304</v>
      </c>
      <c r="O13" s="40">
        <v>10</v>
      </c>
      <c r="P13" s="53">
        <f t="shared" si="7"/>
        <v>46304</v>
      </c>
      <c r="Q13" s="67">
        <f t="shared" si="0"/>
        <v>11</v>
      </c>
      <c r="Y13" s="79">
        <v>46188</v>
      </c>
    </row>
    <row r="14" spans="1:28" ht="18">
      <c r="C14" s="31">
        <v>10</v>
      </c>
      <c r="D14" s="12">
        <v>6896202026</v>
      </c>
      <c r="E14" s="23">
        <v>46290</v>
      </c>
      <c r="F14" s="23">
        <v>46290.623055555552</v>
      </c>
      <c r="G14" s="12" t="s">
        <v>213</v>
      </c>
      <c r="H14" s="23">
        <v>46290.563611111109</v>
      </c>
      <c r="I14" s="23" t="s">
        <v>228</v>
      </c>
      <c r="J14" s="12">
        <v>1</v>
      </c>
      <c r="K14" s="36">
        <f t="shared" si="1"/>
        <v>1</v>
      </c>
      <c r="L14" s="37">
        <f t="shared" si="4"/>
        <v>1</v>
      </c>
      <c r="M14" s="38">
        <f t="shared" si="6"/>
        <v>46290.563611111109</v>
      </c>
      <c r="N14" s="39">
        <v>46304</v>
      </c>
      <c r="O14" s="40">
        <v>10</v>
      </c>
      <c r="P14" s="53">
        <f t="shared" si="7"/>
        <v>46304</v>
      </c>
      <c r="Q14" s="67">
        <f t="shared" ref="Q14:Q17" si="8">NETWORKDAYS.INTL(H14,N14,1,Y14:Y39)</f>
        <v>11</v>
      </c>
      <c r="Y14" s="79">
        <v>46202</v>
      </c>
    </row>
    <row r="15" spans="1:28" ht="18">
      <c r="C15" s="31">
        <v>11</v>
      </c>
      <c r="D15"/>
      <c r="E15"/>
      <c r="F15"/>
      <c r="G15"/>
      <c r="H15"/>
      <c r="I15"/>
      <c r="J15"/>
      <c r="K15" s="36">
        <f t="shared" si="1"/>
        <v>0</v>
      </c>
      <c r="L15" s="37">
        <f t="shared" si="4"/>
        <v>0</v>
      </c>
      <c r="M15" s="38">
        <f t="shared" si="6"/>
        <v>0</v>
      </c>
      <c r="N15" s="39"/>
      <c r="O15" s="40">
        <v>10</v>
      </c>
      <c r="P15" s="53">
        <f t="shared" si="7"/>
        <v>13</v>
      </c>
      <c r="Q15" s="67">
        <f t="shared" si="8"/>
        <v>0</v>
      </c>
      <c r="Y15" s="79"/>
    </row>
    <row r="16" spans="1:28" ht="18">
      <c r="C16" s="31">
        <v>12</v>
      </c>
      <c r="D16"/>
      <c r="E16"/>
      <c r="F16"/>
      <c r="G16"/>
      <c r="H16"/>
      <c r="I16"/>
      <c r="J16"/>
      <c r="K16" s="36">
        <f t="shared" si="1"/>
        <v>0</v>
      </c>
      <c r="L16" s="37">
        <f t="shared" si="4"/>
        <v>0</v>
      </c>
      <c r="M16" s="38">
        <f t="shared" si="6"/>
        <v>0</v>
      </c>
      <c r="N16" s="39"/>
      <c r="O16" s="40">
        <v>10</v>
      </c>
      <c r="P16" s="53">
        <f t="shared" si="7"/>
        <v>13</v>
      </c>
      <c r="Q16" s="67">
        <f t="shared" si="8"/>
        <v>0</v>
      </c>
      <c r="Y16" s="79"/>
    </row>
    <row r="17" spans="2:25" ht="18">
      <c r="C17" s="31">
        <v>13</v>
      </c>
      <c r="D17"/>
      <c r="E17"/>
      <c r="F17"/>
      <c r="G17"/>
      <c r="H17"/>
      <c r="I17"/>
      <c r="J17"/>
      <c r="K17" s="36">
        <f t="shared" si="1"/>
        <v>0</v>
      </c>
      <c r="L17" s="37">
        <f t="shared" si="4"/>
        <v>0</v>
      </c>
      <c r="M17" s="38">
        <f t="shared" si="6"/>
        <v>0</v>
      </c>
      <c r="N17" s="39"/>
      <c r="O17" s="40">
        <v>10</v>
      </c>
      <c r="P17" s="53">
        <f t="shared" si="7"/>
        <v>13</v>
      </c>
      <c r="Q17" s="67">
        <f t="shared" si="8"/>
        <v>0</v>
      </c>
      <c r="Y17" s="79"/>
    </row>
    <row r="18" spans="2:25" ht="18">
      <c r="E18" s="23"/>
      <c r="F18" s="23"/>
      <c r="H18" s="23"/>
      <c r="K18" s="82"/>
      <c r="L18" s="83"/>
      <c r="M18" s="84"/>
      <c r="N18" s="85"/>
      <c r="O18" s="15"/>
      <c r="P18" s="5"/>
      <c r="Q18" s="86"/>
      <c r="Y18" s="79"/>
    </row>
    <row r="19" spans="2:25" ht="18">
      <c r="E19" s="23"/>
      <c r="F19" s="23"/>
      <c r="H19" s="23"/>
      <c r="K19" s="82"/>
      <c r="L19" s="83"/>
      <c r="M19" s="84"/>
      <c r="N19" s="85"/>
      <c r="O19" s="15"/>
      <c r="P19" s="5"/>
      <c r="Q19" s="86"/>
      <c r="Y19" s="79"/>
    </row>
    <row r="20" spans="2:25" ht="18">
      <c r="E20" s="23"/>
      <c r="F20" s="23"/>
      <c r="H20" s="23"/>
      <c r="K20" s="82"/>
      <c r="L20" s="83"/>
      <c r="M20" s="84"/>
      <c r="N20" s="85"/>
      <c r="O20" s="15"/>
      <c r="P20" s="5"/>
      <c r="Q20" s="86"/>
      <c r="Y20" s="79"/>
    </row>
    <row r="21" spans="2:25" ht="18">
      <c r="E21" s="23"/>
      <c r="F21" s="23"/>
      <c r="H21" s="23"/>
      <c r="K21" s="82"/>
      <c r="L21" s="83"/>
      <c r="M21" s="84"/>
      <c r="N21" s="85"/>
      <c r="O21" s="15"/>
      <c r="P21" s="5"/>
      <c r="Q21" s="86"/>
      <c r="Y21" s="79"/>
    </row>
    <row r="22" spans="2:25" ht="18">
      <c r="Y22" s="79">
        <v>46223</v>
      </c>
    </row>
    <row r="23" spans="2:25" ht="18">
      <c r="D23" s="12" t="s">
        <v>10</v>
      </c>
      <c r="E23" s="12" t="s">
        <v>47</v>
      </c>
      <c r="F23" s="12" t="s">
        <v>62</v>
      </c>
      <c r="G23" s="12" t="s">
        <v>103</v>
      </c>
      <c r="H23" s="12" t="s">
        <v>49</v>
      </c>
      <c r="I23" s="23" t="s">
        <v>63</v>
      </c>
      <c r="J23" s="12" t="s">
        <v>64</v>
      </c>
      <c r="K23" s="51" t="s">
        <v>93</v>
      </c>
      <c r="L23" s="51" t="s">
        <v>92</v>
      </c>
      <c r="M23" s="12" t="s">
        <v>26</v>
      </c>
      <c r="N23" s="63" t="s">
        <v>173</v>
      </c>
      <c r="Y23" s="79">
        <v>46241</v>
      </c>
    </row>
    <row r="24" spans="2:25" ht="18">
      <c r="C24" s="31">
        <v>1</v>
      </c>
      <c r="D24" s="12">
        <v>5929572026</v>
      </c>
      <c r="E24" s="23">
        <v>46255</v>
      </c>
      <c r="F24" s="23">
        <v>46272.400555555556</v>
      </c>
      <c r="G24" s="12" t="s">
        <v>140</v>
      </c>
      <c r="H24" s="23">
        <v>46261.538287037038</v>
      </c>
      <c r="I24" s="23">
        <v>46280.835300925923</v>
      </c>
      <c r="J24" s="12">
        <v>11</v>
      </c>
      <c r="K24" s="12" t="s">
        <v>174</v>
      </c>
      <c r="L24" s="12" t="s">
        <v>174</v>
      </c>
      <c r="M24" s="12" t="s">
        <v>229</v>
      </c>
      <c r="N24" s="12" t="s">
        <v>175</v>
      </c>
      <c r="Y24" s="79">
        <v>46251</v>
      </c>
    </row>
    <row r="25" spans="2:25" ht="18">
      <c r="C25" s="31">
        <v>2</v>
      </c>
      <c r="D25" s="12">
        <v>5967152026</v>
      </c>
      <c r="E25" s="23">
        <v>46258</v>
      </c>
      <c r="F25" s="23">
        <v>46269.425763888888</v>
      </c>
      <c r="G25" s="12" t="s">
        <v>140</v>
      </c>
      <c r="H25" s="23">
        <v>46258.599328703705</v>
      </c>
      <c r="I25" s="23">
        <v>46269.425763888888</v>
      </c>
      <c r="J25" s="12">
        <v>9</v>
      </c>
      <c r="K25" s="12" t="s">
        <v>174</v>
      </c>
      <c r="L25" s="12" t="s">
        <v>174</v>
      </c>
      <c r="M25" s="12" t="s">
        <v>229</v>
      </c>
      <c r="N25" s="12"/>
      <c r="Y25" s="79">
        <v>46307</v>
      </c>
    </row>
    <row r="26" spans="2:25" ht="18">
      <c r="C26" s="31">
        <v>3</v>
      </c>
      <c r="D26" s="12">
        <v>6117072026</v>
      </c>
      <c r="E26" s="23">
        <v>46262</v>
      </c>
      <c r="F26" s="23">
        <v>46276.69258101852</v>
      </c>
      <c r="G26" s="12" t="s">
        <v>140</v>
      </c>
      <c r="H26" s="23">
        <v>46262.494780092595</v>
      </c>
      <c r="I26" s="23">
        <v>46276.69258101852</v>
      </c>
      <c r="J26" s="12">
        <v>10</v>
      </c>
      <c r="K26" s="12" t="s">
        <v>174</v>
      </c>
      <c r="L26" s="12" t="s">
        <v>174</v>
      </c>
      <c r="M26" s="12" t="s">
        <v>229</v>
      </c>
      <c r="N26" s="12"/>
      <c r="Y26" s="79">
        <v>46328</v>
      </c>
    </row>
    <row r="27" spans="2:25" ht="18">
      <c r="C27" s="31">
        <v>4</v>
      </c>
      <c r="D27" s="12">
        <v>6118452026</v>
      </c>
      <c r="E27" s="23">
        <v>46262</v>
      </c>
      <c r="F27" s="23">
        <v>46268.524791666663</v>
      </c>
      <c r="G27" s="12" t="s">
        <v>140</v>
      </c>
      <c r="H27" s="23">
        <v>46268.511817129627</v>
      </c>
      <c r="I27" s="23">
        <v>46283.506261574075</v>
      </c>
      <c r="J27" s="12">
        <v>1</v>
      </c>
      <c r="K27" s="12" t="s">
        <v>174</v>
      </c>
      <c r="L27" s="12" t="s">
        <v>174</v>
      </c>
      <c r="M27" s="12" t="s">
        <v>204</v>
      </c>
      <c r="N27" s="72"/>
      <c r="Y27" s="79">
        <v>46342</v>
      </c>
    </row>
    <row r="28" spans="2:25" ht="18">
      <c r="B28" s="41"/>
      <c r="C28" s="31">
        <v>5</v>
      </c>
      <c r="D28" s="12">
        <v>6454422026</v>
      </c>
      <c r="E28" s="23">
        <v>46274</v>
      </c>
      <c r="F28" s="23">
        <v>46275.454594907409</v>
      </c>
      <c r="G28" s="12" t="s">
        <v>140</v>
      </c>
      <c r="H28" s="23">
        <v>46274.686493055553</v>
      </c>
      <c r="I28" s="23">
        <v>46286.523379629631</v>
      </c>
      <c r="J28" s="12">
        <v>1</v>
      </c>
      <c r="K28" s="12" t="s">
        <v>174</v>
      </c>
      <c r="L28" s="12" t="s">
        <v>174</v>
      </c>
      <c r="M28" s="12" t="s">
        <v>204</v>
      </c>
      <c r="N28" s="72"/>
      <c r="Y28" s="79">
        <v>46364</v>
      </c>
    </row>
    <row r="29" spans="2:25" ht="18">
      <c r="B29" s="41"/>
      <c r="C29" s="31">
        <v>6</v>
      </c>
      <c r="D29" s="12">
        <v>6687512026</v>
      </c>
      <c r="E29" s="23">
        <v>46282</v>
      </c>
      <c r="F29" s="23">
        <v>46283.481956018521</v>
      </c>
      <c r="G29" s="12" t="s">
        <v>140</v>
      </c>
      <c r="H29" s="23">
        <v>46282.927037037036</v>
      </c>
      <c r="I29" s="23">
        <v>46288.518368055556</v>
      </c>
      <c r="J29" s="12">
        <v>1</v>
      </c>
      <c r="K29" s="12" t="s">
        <v>174</v>
      </c>
      <c r="L29" s="12" t="s">
        <v>174</v>
      </c>
      <c r="M29" s="12" t="s">
        <v>229</v>
      </c>
      <c r="Y29" s="79">
        <v>46381</v>
      </c>
    </row>
    <row r="30" spans="2:25">
      <c r="C30" s="31">
        <v>7</v>
      </c>
      <c r="D30" s="12">
        <v>6786902026</v>
      </c>
      <c r="E30" s="23">
        <v>46287</v>
      </c>
      <c r="F30" s="23">
        <v>46287.520972222221</v>
      </c>
      <c r="G30" s="12" t="s">
        <v>140</v>
      </c>
      <c r="H30" s="23">
        <v>46287.507581018515</v>
      </c>
      <c r="I30" s="23" t="s">
        <v>228</v>
      </c>
      <c r="J30" s="12">
        <v>1</v>
      </c>
      <c r="K30" s="12" t="s">
        <v>174</v>
      </c>
      <c r="L30" s="12" t="s">
        <v>174</v>
      </c>
      <c r="M30" s="12" t="s">
        <v>295</v>
      </c>
      <c r="Y30" s="54"/>
    </row>
    <row r="31" spans="2:25">
      <c r="C31" s="31">
        <v>8</v>
      </c>
      <c r="D31" s="12">
        <v>6788162026</v>
      </c>
      <c r="E31" s="23">
        <v>46287</v>
      </c>
      <c r="F31" s="23">
        <v>46288.560972222222</v>
      </c>
      <c r="G31" s="12" t="s">
        <v>213</v>
      </c>
      <c r="H31" s="23">
        <v>46287.530775462961</v>
      </c>
      <c r="I31" s="23" t="s">
        <v>228</v>
      </c>
      <c r="J31" s="12">
        <v>1</v>
      </c>
      <c r="K31" s="12" t="s">
        <v>113</v>
      </c>
      <c r="L31" s="12" t="s">
        <v>270</v>
      </c>
      <c r="M31" s="12" t="s">
        <v>260</v>
      </c>
    </row>
    <row r="32" spans="2:25">
      <c r="C32" s="31">
        <v>9</v>
      </c>
      <c r="D32" s="12">
        <v>6882782026</v>
      </c>
      <c r="E32" s="23">
        <v>46290</v>
      </c>
      <c r="F32" s="23">
        <v>46290.428912037038</v>
      </c>
      <c r="G32" s="12" t="s">
        <v>213</v>
      </c>
      <c r="H32" s="23">
        <v>46290.375879629632</v>
      </c>
      <c r="I32" s="23" t="s">
        <v>228</v>
      </c>
      <c r="J32" s="12">
        <v>1</v>
      </c>
      <c r="K32" s="12" t="s">
        <v>113</v>
      </c>
      <c r="L32" s="12" t="s">
        <v>316</v>
      </c>
      <c r="M32" s="12" t="s">
        <v>260</v>
      </c>
    </row>
    <row r="33" spans="3:13">
      <c r="C33" s="31">
        <v>10</v>
      </c>
      <c r="D33" s="12">
        <v>6896202026</v>
      </c>
      <c r="E33" s="23">
        <v>46290</v>
      </c>
      <c r="F33" s="23">
        <v>46290.623055555552</v>
      </c>
      <c r="G33" s="12" t="s">
        <v>213</v>
      </c>
      <c r="H33" s="23">
        <v>46290.563611111109</v>
      </c>
      <c r="I33" s="23" t="s">
        <v>228</v>
      </c>
      <c r="J33" s="12">
        <v>1</v>
      </c>
      <c r="K33" s="12" t="s">
        <v>174</v>
      </c>
      <c r="L33" s="12" t="s">
        <v>174</v>
      </c>
      <c r="M33" s="12" t="s">
        <v>204</v>
      </c>
    </row>
    <row r="34" spans="3:13">
      <c r="C34" s="31">
        <v>11</v>
      </c>
      <c r="D34"/>
      <c r="E34"/>
      <c r="F34"/>
      <c r="G34"/>
      <c r="H34"/>
      <c r="I34"/>
      <c r="J34"/>
      <c r="K34"/>
      <c r="L34"/>
      <c r="M34"/>
    </row>
    <row r="35" spans="3:13">
      <c r="C35" s="31">
        <v>12</v>
      </c>
      <c r="D35"/>
      <c r="E35"/>
      <c r="F35"/>
      <c r="G35"/>
      <c r="H35"/>
      <c r="I35"/>
      <c r="J35"/>
      <c r="K35"/>
      <c r="L35"/>
      <c r="M35"/>
    </row>
    <row r="36" spans="3:13">
      <c r="C36" s="31">
        <v>13</v>
      </c>
      <c r="D36"/>
      <c r="E36"/>
      <c r="F36"/>
      <c r="G36"/>
      <c r="H36"/>
      <c r="I36"/>
      <c r="J36"/>
      <c r="K36"/>
      <c r="L36"/>
      <c r="M36"/>
    </row>
  </sheetData>
  <mergeCells count="1">
    <mergeCell ref="Q3:T3"/>
  </mergeCells>
  <phoneticPr fontId="27" type="noConversion"/>
  <conditionalFormatting sqref="Q5:Q21">
    <cfRule type="cellIs" dxfId="0" priority="1" operator="between">
      <formula>11</formula>
      <formula>30</formula>
    </cfRule>
  </conditionalFormatting>
  <pageMargins left="0.7" right="0.7" top="0.75" bottom="0.75" header="0.3" footer="0.3"/>
  <pageSetup paperSize="9" orientation="portrait"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C7C7B-266A-4980-BF16-4840BC4E7737}">
  <dimension ref="A1:G45"/>
  <sheetViews>
    <sheetView zoomScale="70" zoomScaleNormal="70" workbookViewId="0">
      <selection activeCell="F23" sqref="F23"/>
    </sheetView>
  </sheetViews>
  <sheetFormatPr baseColWidth="10" defaultColWidth="11.42578125" defaultRowHeight="18.75"/>
  <cols>
    <col min="1" max="1" width="37.7109375" style="43" bestFit="1" customWidth="1"/>
    <col min="2" max="2" width="37.42578125" style="43" bestFit="1" customWidth="1"/>
    <col min="3" max="3" width="142.5703125" style="43" bestFit="1" customWidth="1"/>
    <col min="4" max="4" width="61.140625" style="74" customWidth="1"/>
    <col min="5" max="5" width="11.42578125" style="48"/>
    <col min="6" max="6" width="89.7109375" style="48" customWidth="1"/>
    <col min="7" max="7" width="81.42578125" style="48" customWidth="1"/>
    <col min="8" max="16384" width="11.42578125" style="48"/>
  </cols>
  <sheetData>
    <row r="1" spans="1:7" ht="23.25">
      <c r="B1" s="71" t="s">
        <v>176</v>
      </c>
    </row>
    <row r="2" spans="1:7" ht="21">
      <c r="A2" s="56" t="s">
        <v>177</v>
      </c>
    </row>
    <row r="3" spans="1:7">
      <c r="A3" s="50" t="s">
        <v>178</v>
      </c>
      <c r="B3" s="43" t="s">
        <v>179</v>
      </c>
      <c r="C3"/>
    </row>
    <row r="4" spans="1:7">
      <c r="A4" s="48" t="s">
        <v>295</v>
      </c>
      <c r="B4" s="125">
        <v>1</v>
      </c>
      <c r="C4"/>
    </row>
    <row r="5" spans="1:7">
      <c r="A5" s="48" t="s">
        <v>204</v>
      </c>
      <c r="B5" s="125">
        <v>3</v>
      </c>
      <c r="C5"/>
    </row>
    <row r="6" spans="1:7">
      <c r="A6" s="48" t="s">
        <v>229</v>
      </c>
      <c r="B6" s="125">
        <v>4</v>
      </c>
      <c r="C6"/>
    </row>
    <row r="7" spans="1:7">
      <c r="A7" s="48" t="s">
        <v>260</v>
      </c>
      <c r="B7" s="125">
        <v>2</v>
      </c>
      <c r="C7"/>
    </row>
    <row r="8" spans="1:7">
      <c r="A8" s="43" t="s">
        <v>180</v>
      </c>
      <c r="B8" s="125">
        <v>10</v>
      </c>
      <c r="C8"/>
    </row>
    <row r="9" spans="1:7">
      <c r="A9"/>
      <c r="B9"/>
      <c r="C9"/>
    </row>
    <row r="11" spans="1:7">
      <c r="A11" s="48"/>
    </row>
    <row r="12" spans="1:7" ht="21">
      <c r="A12" s="56" t="s">
        <v>181</v>
      </c>
    </row>
    <row r="13" spans="1:7">
      <c r="A13" s="50" t="s">
        <v>10</v>
      </c>
      <c r="B13" s="49" t="s">
        <v>26</v>
      </c>
      <c r="C13" s="49" t="s">
        <v>72</v>
      </c>
      <c r="D13" s="75" t="s">
        <v>176</v>
      </c>
    </row>
    <row r="14" spans="1:7" ht="66.75" customHeight="1">
      <c r="A14" s="48">
        <v>5929572026</v>
      </c>
      <c r="B14" s="43" t="s">
        <v>229</v>
      </c>
      <c r="C14" s="57" t="s">
        <v>273</v>
      </c>
      <c r="D14" s="76" t="s">
        <v>329</v>
      </c>
      <c r="F14" s="57" t="str">
        <f>+C14</f>
        <v xml:space="preserve">SE DIO RESPUESTA DEFINITIVA MEDIANTE RADICADO 20262010161471 </v>
      </c>
      <c r="G14" s="43" t="s">
        <v>182</v>
      </c>
    </row>
    <row r="15" spans="1:7" ht="68.25" customHeight="1">
      <c r="A15" s="48">
        <v>5967152026</v>
      </c>
      <c r="B15" s="43" t="s">
        <v>229</v>
      </c>
      <c r="C15" s="57" t="s">
        <v>276</v>
      </c>
      <c r="D15" s="76" t="s">
        <v>330</v>
      </c>
      <c r="F15" s="69" t="str">
        <f>+C15</f>
        <v>SE DIO RESPUESTA DEFINITIVA MEDIANTE RADICADO 20262010164041</v>
      </c>
      <c r="G15" s="43" t="s">
        <v>183</v>
      </c>
    </row>
    <row r="16" spans="1:7" ht="66.75" customHeight="1">
      <c r="A16" s="48">
        <v>6117072026</v>
      </c>
      <c r="B16" s="43" t="s">
        <v>229</v>
      </c>
      <c r="C16" s="57" t="s">
        <v>280</v>
      </c>
      <c r="D16" s="76" t="s">
        <v>331</v>
      </c>
      <c r="F16" s="69" t="str">
        <f>+C16</f>
        <v xml:space="preserve">Cordial saludo  adjunto respuesta a su solicitud con radicado dadep 20263010172631 para sus fines pertinentes </v>
      </c>
      <c r="G16" s="43" t="s">
        <v>184</v>
      </c>
    </row>
    <row r="17" spans="1:7" ht="99.75" customHeight="1">
      <c r="A17" s="48">
        <v>6118452026</v>
      </c>
      <c r="B17" s="43" t="s">
        <v>204</v>
      </c>
      <c r="C17" s="57" t="s">
        <v>332</v>
      </c>
      <c r="D17" s="76" t="s">
        <v>333</v>
      </c>
      <c r="F17" s="43" t="str">
        <f>+C17</f>
        <v>Reciba un cordial saludo  apreciado ciudadano(a)   Su solicitud ha sido asignada a la Subdireccion de Gestion Inmobiliaria y del Espacio Publico (SGIEP) del Departamento Administrativo de la Defensoria del Espacio Publico -DADEP  con el radicado Orfeo DA</v>
      </c>
      <c r="G17" s="43" t="s">
        <v>185</v>
      </c>
    </row>
    <row r="18" spans="1:7" ht="150">
      <c r="A18" s="48">
        <v>6454422026</v>
      </c>
      <c r="B18" s="43" t="s">
        <v>204</v>
      </c>
      <c r="C18" s="57" t="s">
        <v>287</v>
      </c>
      <c r="D18" s="76" t="s">
        <v>334</v>
      </c>
      <c r="F18" s="43" t="str">
        <f>+C18</f>
        <v>Reciba un cordial saludo  apreciado ciudadano (a)   Su solicitud ha sido asignada a la Subdireccion de Registro Inmobiliario (SRI) del Departamento Administrativo de la Defensoria del Espacio Publico -DADEP con el radicado Orfeo DADEP No. 20264000270322.   Puede hacer seguimiento a su solicitud a traves de Bogota te escucha-Sistema de Quejas y Soluciones con el numero SDQS 6454422026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v>
      </c>
      <c r="G18" s="43" t="s">
        <v>186</v>
      </c>
    </row>
    <row r="19" spans="1:7" ht="90" customHeight="1">
      <c r="A19" s="48">
        <v>6687512026</v>
      </c>
      <c r="B19" s="43" t="s">
        <v>229</v>
      </c>
      <c r="C19" s="57" t="s">
        <v>290</v>
      </c>
      <c r="D19" s="76" t="s">
        <v>335</v>
      </c>
      <c r="F19" s="43" t="str">
        <f>+D20</f>
        <v>Se solicita aclaración ya que no se comprende la finalidad de la petición.</v>
      </c>
      <c r="G19" s="43" t="str">
        <f t="shared" ref="G19:G21" si="0">+F19</f>
        <v>Se solicita aclaración ya que no se comprende la finalidad de la petición.</v>
      </c>
    </row>
    <row r="20" spans="1:7" ht="95.25" customHeight="1">
      <c r="A20" s="48">
        <v>6786902026</v>
      </c>
      <c r="B20" s="43" t="s">
        <v>295</v>
      </c>
      <c r="C20" s="57" t="s">
        <v>298</v>
      </c>
      <c r="D20" s="76" t="s">
        <v>336</v>
      </c>
      <c r="G20" s="43">
        <f t="shared" si="0"/>
        <v>0</v>
      </c>
    </row>
    <row r="21" spans="1:7" ht="105">
      <c r="A21" s="48">
        <v>6788162026</v>
      </c>
      <c r="B21" s="43" t="s">
        <v>260</v>
      </c>
      <c r="C21" s="57" t="s">
        <v>300</v>
      </c>
      <c r="D21" s="76" t="s">
        <v>337</v>
      </c>
      <c r="G21" s="43">
        <f t="shared" si="0"/>
        <v>0</v>
      </c>
    </row>
    <row r="22" spans="1:7" ht="141" customHeight="1">
      <c r="A22" s="48">
        <v>6882782026</v>
      </c>
      <c r="B22" s="43" t="s">
        <v>260</v>
      </c>
      <c r="C22" s="57" t="s">
        <v>311</v>
      </c>
      <c r="D22" s="76" t="s">
        <v>338</v>
      </c>
    </row>
    <row r="23" spans="1:7" ht="90" customHeight="1">
      <c r="A23" s="48">
        <v>6896202026</v>
      </c>
      <c r="B23" s="43" t="s">
        <v>204</v>
      </c>
      <c r="C23" s="57" t="s">
        <v>318</v>
      </c>
      <c r="D23" s="76" t="s">
        <v>339</v>
      </c>
    </row>
    <row r="24" spans="1:7">
      <c r="A24"/>
      <c r="B24"/>
      <c r="C24"/>
      <c r="D24" s="76"/>
    </row>
    <row r="25" spans="1:7">
      <c r="A25"/>
      <c r="B25"/>
      <c r="C25"/>
      <c r="D25" s="76"/>
    </row>
    <row r="26" spans="1:7">
      <c r="A26"/>
      <c r="B26"/>
      <c r="C26"/>
      <c r="D26" s="76"/>
    </row>
    <row r="27" spans="1:7">
      <c r="A27" s="48"/>
    </row>
    <row r="28" spans="1:7">
      <c r="A28" s="48"/>
    </row>
    <row r="29" spans="1:7">
      <c r="A29" s="48"/>
    </row>
    <row r="30" spans="1:7">
      <c r="A30" s="48"/>
    </row>
    <row r="31" spans="1:7">
      <c r="A31" s="48"/>
    </row>
    <row r="32" spans="1:7">
      <c r="A32" s="48"/>
    </row>
    <row r="33" spans="1:1">
      <c r="A33" s="48"/>
    </row>
    <row r="34" spans="1:1">
      <c r="A34" s="48"/>
    </row>
    <row r="35" spans="1:1">
      <c r="A35" s="48"/>
    </row>
    <row r="36" spans="1:1">
      <c r="A36" s="48"/>
    </row>
    <row r="37" spans="1:1">
      <c r="A37" s="48"/>
    </row>
    <row r="38" spans="1:1">
      <c r="A38" s="48"/>
    </row>
    <row r="39" spans="1:1">
      <c r="A39" s="48"/>
    </row>
    <row r="40" spans="1:1">
      <c r="A40" s="48"/>
    </row>
    <row r="41" spans="1:1">
      <c r="A41" s="48"/>
    </row>
    <row r="42" spans="1:1">
      <c r="A42" s="48"/>
    </row>
    <row r="43" spans="1:1">
      <c r="A43" s="48"/>
    </row>
    <row r="44" spans="1:1">
      <c r="A44" s="48"/>
    </row>
    <row r="45" spans="1:1">
      <c r="A45" s="48"/>
    </row>
  </sheetData>
  <phoneticPr fontId="27" type="noConversion"/>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62DF1-24C5-49C7-AC27-FF8F8756BB13}">
  <dimension ref="A1:CX24"/>
  <sheetViews>
    <sheetView zoomScale="71" zoomScaleNormal="71" workbookViewId="0">
      <selection activeCell="C17" sqref="C17"/>
    </sheetView>
  </sheetViews>
  <sheetFormatPr baseColWidth="10" defaultColWidth="11.42578125" defaultRowHeight="15" customHeight="1"/>
  <cols>
    <col min="1" max="1" width="22.5703125" customWidth="1"/>
    <col min="2" max="2" width="31.5703125" bestFit="1" customWidth="1"/>
    <col min="4" max="4" width="17" customWidth="1"/>
    <col min="5" max="5" width="32.5703125" customWidth="1"/>
    <col min="6" max="6" width="40.42578125" customWidth="1"/>
    <col min="7" max="8" width="32.140625" bestFit="1" customWidth="1"/>
    <col min="9" max="9" width="14.42578125" bestFit="1" customWidth="1"/>
    <col min="10" max="10" width="19.5703125" customWidth="1"/>
    <col min="12" max="12" width="13.42578125" customWidth="1"/>
    <col min="13" max="13" width="19.42578125" customWidth="1"/>
    <col min="14" max="14" width="16.42578125" customWidth="1"/>
    <col min="16" max="16" width="14.5703125" customWidth="1"/>
    <col min="17" max="17" width="22.42578125" customWidth="1"/>
    <col min="18" max="18" width="21.140625" customWidth="1"/>
    <col min="19" max="19" width="21.42578125" customWidth="1"/>
    <col min="21" max="21" width="19.42578125" customWidth="1"/>
    <col min="22" max="22" width="18.85546875" customWidth="1"/>
    <col min="23" max="23" width="12" customWidth="1"/>
    <col min="25" max="25" width="19.42578125" customWidth="1"/>
    <col min="26" max="26" width="21.140625" customWidth="1"/>
    <col min="27" max="27" width="25.140625" customWidth="1"/>
    <col min="29" max="29" width="16.42578125" customWidth="1"/>
    <col min="31" max="31" width="23.85546875" customWidth="1"/>
    <col min="32" max="32" width="19.140625" customWidth="1"/>
    <col min="33" max="33" width="20.85546875" customWidth="1"/>
    <col min="34" max="34" width="21.5703125" customWidth="1"/>
    <col min="35" max="35" width="23.42578125" customWidth="1"/>
    <col min="36" max="36" width="21.5703125" customWidth="1"/>
    <col min="37" max="37" width="33.42578125" customWidth="1"/>
    <col min="38" max="38" width="31.5703125" customWidth="1"/>
    <col min="39" max="40" width="15.42578125" style="5" customWidth="1"/>
    <col min="41" max="41" width="18" style="5" customWidth="1"/>
    <col min="42" max="42" width="22" style="5" customWidth="1"/>
    <col min="43" max="43" width="25.5703125" customWidth="1"/>
    <col min="44" max="44" width="23.42578125" style="5" customWidth="1"/>
    <col min="45" max="45" width="25.42578125" style="5" customWidth="1"/>
    <col min="46" max="46" width="26.42578125" style="5" customWidth="1"/>
    <col min="47" max="47" width="26.5703125" style="5" customWidth="1"/>
    <col min="48" max="48" width="27.42578125" style="5" customWidth="1"/>
    <col min="49" max="49" width="26.42578125" style="5" customWidth="1"/>
    <col min="50" max="50" width="19.85546875" style="5" customWidth="1"/>
    <col min="51" max="51" width="24.85546875" customWidth="1"/>
    <col min="52" max="52" width="24" customWidth="1"/>
    <col min="53" max="53" width="21.85546875" style="5" customWidth="1"/>
    <col min="54" max="54" width="18.85546875" style="5" customWidth="1"/>
    <col min="55" max="55" width="13.85546875" style="5" customWidth="1"/>
    <col min="56" max="56" width="13.85546875" customWidth="1"/>
    <col min="57" max="57" width="18.42578125" customWidth="1"/>
    <col min="59" max="59" width="22.85546875" customWidth="1"/>
    <col min="60" max="60" width="19.42578125" style="5" customWidth="1"/>
    <col min="61" max="61" width="20" customWidth="1"/>
    <col min="62" max="62" width="26.85546875" customWidth="1"/>
    <col min="63" max="63" width="13.42578125" customWidth="1"/>
    <col min="64" max="64" width="16.140625" customWidth="1"/>
    <col min="65" max="65" width="14.42578125" customWidth="1"/>
    <col min="66" max="66" width="20.85546875" customWidth="1"/>
    <col min="67" max="67" width="14" customWidth="1"/>
    <col min="68" max="68" width="17.42578125" customWidth="1"/>
    <col min="69" max="69" width="19.42578125" customWidth="1"/>
    <col min="70" max="70" width="20.42578125" customWidth="1"/>
    <col min="71" max="71" width="21.42578125" customWidth="1"/>
    <col min="72" max="72" width="23.5703125" customWidth="1"/>
    <col min="73" max="73" width="24.85546875" customWidth="1"/>
    <col min="74" max="74" width="30.5703125" customWidth="1"/>
    <col min="75" max="75" width="25.5703125" customWidth="1"/>
    <col min="76" max="76" width="20.42578125" customWidth="1"/>
    <col min="77" max="77" width="32.140625" customWidth="1"/>
    <col min="78" max="78" width="24.42578125" customWidth="1"/>
    <col min="79" max="79" width="19.42578125" customWidth="1"/>
    <col min="80" max="80" width="21.42578125" customWidth="1"/>
    <col min="81" max="81" width="22.140625" customWidth="1"/>
    <col min="82" max="82" width="18.85546875" customWidth="1"/>
    <col min="83" max="83" width="24.140625" customWidth="1"/>
    <col min="84" max="84" width="19.5703125" customWidth="1"/>
    <col min="85" max="85" width="21.140625" customWidth="1"/>
    <col min="86" max="86" width="20.5703125" customWidth="1"/>
    <col min="87" max="87" width="16.5703125" customWidth="1"/>
    <col min="88" max="88" width="17" customWidth="1"/>
    <col min="91" max="91" width="16.5703125" customWidth="1"/>
    <col min="92" max="92" width="20.42578125" customWidth="1"/>
    <col min="93" max="93" width="22.42578125" customWidth="1"/>
    <col min="94" max="94" width="14.140625" customWidth="1"/>
    <col min="95" max="95" width="24.85546875" customWidth="1"/>
    <col min="96" max="96" width="19.5703125" customWidth="1"/>
    <col min="97" max="97" width="21.140625" customWidth="1"/>
    <col min="98" max="98" width="30.140625" customWidth="1"/>
    <col min="99" max="99" width="17.42578125" customWidth="1"/>
  </cols>
  <sheetData>
    <row r="1" spans="1:102">
      <c r="A1" t="s">
        <v>10</v>
      </c>
      <c r="B1" t="s">
        <v>187</v>
      </c>
      <c r="C1" t="s">
        <v>11</v>
      </c>
      <c r="D1" t="s">
        <v>12</v>
      </c>
      <c r="E1" t="s">
        <v>13</v>
      </c>
      <c r="F1" t="s">
        <v>14</v>
      </c>
      <c r="G1" t="s">
        <v>15</v>
      </c>
      <c r="H1" t="s">
        <v>16</v>
      </c>
      <c r="I1" t="s">
        <v>17</v>
      </c>
      <c r="J1" t="s">
        <v>18</v>
      </c>
      <c r="K1" t="s">
        <v>19</v>
      </c>
      <c r="L1" t="s">
        <v>20</v>
      </c>
      <c r="M1" t="s">
        <v>21</v>
      </c>
      <c r="N1" t="s">
        <v>22</v>
      </c>
      <c r="O1" t="s">
        <v>23</v>
      </c>
      <c r="P1" t="s">
        <v>24</v>
      </c>
      <c r="Q1" t="s">
        <v>25</v>
      </c>
      <c r="R1" t="s">
        <v>26</v>
      </c>
      <c r="S1" t="s">
        <v>27</v>
      </c>
      <c r="T1" t="s">
        <v>28</v>
      </c>
      <c r="U1" t="s">
        <v>29</v>
      </c>
      <c r="V1" t="s">
        <v>30</v>
      </c>
      <c r="W1" t="s">
        <v>31</v>
      </c>
      <c r="X1" t="s">
        <v>32</v>
      </c>
      <c r="Y1" t="s">
        <v>33</v>
      </c>
      <c r="Z1" t="s">
        <v>34</v>
      </c>
      <c r="AA1" t="s">
        <v>35</v>
      </c>
      <c r="AB1" t="s">
        <v>36</v>
      </c>
      <c r="AC1" t="s">
        <v>37</v>
      </c>
      <c r="AD1" t="s">
        <v>38</v>
      </c>
      <c r="AE1" t="s">
        <v>39</v>
      </c>
      <c r="AF1" t="s">
        <v>40</v>
      </c>
      <c r="AG1" t="s">
        <v>41</v>
      </c>
      <c r="AH1" t="s">
        <v>42</v>
      </c>
      <c r="AI1" t="s">
        <v>43</v>
      </c>
      <c r="AJ1" t="s">
        <v>44</v>
      </c>
      <c r="AK1" t="s">
        <v>45</v>
      </c>
      <c r="AL1" t="s">
        <v>46</v>
      </c>
      <c r="AM1" t="s">
        <v>47</v>
      </c>
      <c r="AN1" t="s">
        <v>48</v>
      </c>
      <c r="AO1" t="s">
        <v>49</v>
      </c>
      <c r="AP1" t="s">
        <v>50</v>
      </c>
      <c r="AQ1" t="s">
        <v>51</v>
      </c>
      <c r="AR1" t="s">
        <v>52</v>
      </c>
      <c r="AS1" t="s">
        <v>53</v>
      </c>
      <c r="AT1" t="s">
        <v>54</v>
      </c>
      <c r="AU1" t="s">
        <v>55</v>
      </c>
      <c r="AV1" t="s">
        <v>56</v>
      </c>
      <c r="AW1" t="s">
        <v>57</v>
      </c>
      <c r="AX1" t="s">
        <v>58</v>
      </c>
      <c r="AY1" t="s">
        <v>59</v>
      </c>
      <c r="AZ1" t="s">
        <v>60</v>
      </c>
      <c r="BA1" t="s">
        <v>61</v>
      </c>
      <c r="BB1" t="s">
        <v>62</v>
      </c>
      <c r="BC1" t="s">
        <v>63</v>
      </c>
      <c r="BD1" t="s">
        <v>64</v>
      </c>
      <c r="BE1" t="s">
        <v>65</v>
      </c>
      <c r="BF1" t="s">
        <v>66</v>
      </c>
      <c r="BG1" t="s">
        <v>67</v>
      </c>
      <c r="BH1" t="s">
        <v>68</v>
      </c>
      <c r="BI1" t="s">
        <v>69</v>
      </c>
      <c r="BJ1" t="s">
        <v>70</v>
      </c>
      <c r="BK1" t="s">
        <v>71</v>
      </c>
      <c r="BL1" t="s">
        <v>72</v>
      </c>
      <c r="BM1" t="s">
        <v>73</v>
      </c>
      <c r="BN1" t="s">
        <v>74</v>
      </c>
      <c r="BO1" t="s">
        <v>75</v>
      </c>
      <c r="BP1" t="s">
        <v>76</v>
      </c>
      <c r="BQ1" t="s">
        <v>77</v>
      </c>
      <c r="BR1" t="s">
        <v>78</v>
      </c>
      <c r="BS1" t="s">
        <v>79</v>
      </c>
      <c r="BT1" t="s">
        <v>80</v>
      </c>
      <c r="BU1" t="s">
        <v>81</v>
      </c>
      <c r="BV1" t="s">
        <v>82</v>
      </c>
      <c r="BW1" t="s">
        <v>83</v>
      </c>
      <c r="BX1" t="s">
        <v>84</v>
      </c>
      <c r="BY1" t="s">
        <v>85</v>
      </c>
      <c r="BZ1" t="s">
        <v>86</v>
      </c>
      <c r="CA1" t="s">
        <v>87</v>
      </c>
      <c r="CB1" t="s">
        <v>88</v>
      </c>
      <c r="CC1" t="s">
        <v>89</v>
      </c>
      <c r="CD1" t="s">
        <v>90</v>
      </c>
      <c r="CE1" t="s">
        <v>91</v>
      </c>
      <c r="CF1" t="s">
        <v>92</v>
      </c>
      <c r="CG1" t="s">
        <v>93</v>
      </c>
      <c r="CH1" t="s">
        <v>94</v>
      </c>
      <c r="CI1" t="s">
        <v>95</v>
      </c>
      <c r="CJ1" t="s">
        <v>96</v>
      </c>
      <c r="CK1" t="s">
        <v>97</v>
      </c>
      <c r="CL1" t="s">
        <v>98</v>
      </c>
      <c r="CM1" t="s">
        <v>99</v>
      </c>
      <c r="CN1" t="s">
        <v>100</v>
      </c>
      <c r="CO1" t="s">
        <v>101</v>
      </c>
      <c r="CP1" t="s">
        <v>102</v>
      </c>
      <c r="CQ1" t="s">
        <v>103</v>
      </c>
      <c r="CR1" t="s">
        <v>104</v>
      </c>
      <c r="CS1" t="s">
        <v>105</v>
      </c>
      <c r="CT1" t="s">
        <v>106</v>
      </c>
      <c r="CU1" t="s">
        <v>107</v>
      </c>
      <c r="CV1" t="s">
        <v>108</v>
      </c>
    </row>
    <row r="2" spans="1:102">
      <c r="A2">
        <v>423</v>
      </c>
      <c r="B2">
        <v>4200732021</v>
      </c>
      <c r="C2" t="s">
        <v>111</v>
      </c>
      <c r="D2" t="s">
        <v>112</v>
      </c>
      <c r="E2" t="s">
        <v>188</v>
      </c>
      <c r="F2" t="s">
        <v>114</v>
      </c>
      <c r="G2" t="s">
        <v>115</v>
      </c>
      <c r="I2" t="s">
        <v>116</v>
      </c>
      <c r="J2" t="s">
        <v>117</v>
      </c>
      <c r="K2" t="s">
        <v>118</v>
      </c>
      <c r="L2" t="s">
        <v>119</v>
      </c>
      <c r="M2" t="s">
        <v>120</v>
      </c>
      <c r="O2" t="s">
        <v>121</v>
      </c>
      <c r="P2" t="s">
        <v>122</v>
      </c>
      <c r="Q2" t="s">
        <v>123</v>
      </c>
      <c r="R2" t="s">
        <v>124</v>
      </c>
      <c r="S2" t="s">
        <v>124</v>
      </c>
      <c r="T2" t="s">
        <v>189</v>
      </c>
      <c r="U2" t="s">
        <v>125</v>
      </c>
      <c r="W2" t="s">
        <v>126</v>
      </c>
      <c r="X2" t="s">
        <v>126</v>
      </c>
      <c r="Y2" t="s">
        <v>126</v>
      </c>
      <c r="AB2" t="s">
        <v>126</v>
      </c>
      <c r="AI2">
        <v>-74074154498</v>
      </c>
      <c r="AJ2">
        <v>469488655999999</v>
      </c>
      <c r="AM2" s="5">
        <v>44559</v>
      </c>
      <c r="AN2" s="5">
        <v>44560</v>
      </c>
      <c r="AO2" s="7">
        <v>44559.565995370373</v>
      </c>
      <c r="AP2" s="5">
        <v>44560</v>
      </c>
      <c r="AR2" t="s">
        <v>128</v>
      </c>
      <c r="AS2" t="s">
        <v>128</v>
      </c>
      <c r="AT2" t="s">
        <v>128</v>
      </c>
      <c r="AU2" t="s">
        <v>128</v>
      </c>
      <c r="AV2" t="s">
        <v>128</v>
      </c>
      <c r="AW2" t="s">
        <v>128</v>
      </c>
      <c r="AX2" s="5">
        <v>44588</v>
      </c>
      <c r="AY2">
        <v>20</v>
      </c>
      <c r="BA2" t="s">
        <v>128</v>
      </c>
      <c r="BB2" s="7">
        <v>44559.597314814811</v>
      </c>
      <c r="BC2" t="s">
        <v>128</v>
      </c>
      <c r="BD2">
        <v>1</v>
      </c>
      <c r="BE2">
        <v>0</v>
      </c>
      <c r="BF2" t="s">
        <v>129</v>
      </c>
      <c r="BG2" t="s">
        <v>20</v>
      </c>
      <c r="BH2" s="5">
        <v>44561</v>
      </c>
      <c r="BI2">
        <v>1</v>
      </c>
      <c r="BJ2">
        <v>0</v>
      </c>
      <c r="BK2" t="s">
        <v>190</v>
      </c>
      <c r="BL2" t="s">
        <v>190</v>
      </c>
      <c r="BM2" t="s">
        <v>130</v>
      </c>
      <c r="BN2" t="s">
        <v>130</v>
      </c>
      <c r="BO2" t="s">
        <v>131</v>
      </c>
      <c r="BP2" t="s">
        <v>132</v>
      </c>
      <c r="BQ2" t="s">
        <v>146</v>
      </c>
      <c r="BR2" t="s">
        <v>133</v>
      </c>
      <c r="BS2" t="s">
        <v>191</v>
      </c>
      <c r="BT2">
        <v>79209534</v>
      </c>
      <c r="BV2" t="s">
        <v>192</v>
      </c>
      <c r="BW2">
        <v>3102808418</v>
      </c>
      <c r="BX2">
        <v>3102808418</v>
      </c>
      <c r="CC2">
        <v>3</v>
      </c>
      <c r="CD2" t="s">
        <v>126</v>
      </c>
      <c r="CE2" t="s">
        <v>127</v>
      </c>
      <c r="CH2">
        <v>1</v>
      </c>
      <c r="CI2" t="s">
        <v>135</v>
      </c>
      <c r="CJ2" t="s">
        <v>136</v>
      </c>
      <c r="CL2" t="s">
        <v>137</v>
      </c>
      <c r="CM2" t="s">
        <v>138</v>
      </c>
      <c r="CN2" t="s">
        <v>128</v>
      </c>
      <c r="CO2" t="s">
        <v>193</v>
      </c>
      <c r="CP2" t="s">
        <v>139</v>
      </c>
      <c r="CQ2" t="s">
        <v>140</v>
      </c>
    </row>
    <row r="3" spans="1:102">
      <c r="A3">
        <v>338</v>
      </c>
      <c r="B3">
        <v>4139692021</v>
      </c>
      <c r="C3" t="s">
        <v>111</v>
      </c>
      <c r="D3" t="s">
        <v>112</v>
      </c>
      <c r="E3" t="s">
        <v>188</v>
      </c>
      <c r="F3" t="s">
        <v>114</v>
      </c>
      <c r="G3" t="s">
        <v>115</v>
      </c>
      <c r="I3" t="s">
        <v>116</v>
      </c>
      <c r="J3" t="s">
        <v>141</v>
      </c>
      <c r="K3" t="s">
        <v>142</v>
      </c>
      <c r="L3" t="s">
        <v>119</v>
      </c>
      <c r="M3" t="s">
        <v>120</v>
      </c>
      <c r="O3" t="s">
        <v>121</v>
      </c>
      <c r="P3" t="s">
        <v>122</v>
      </c>
      <c r="Q3" t="s">
        <v>143</v>
      </c>
      <c r="R3" t="s">
        <v>144</v>
      </c>
      <c r="S3" t="s">
        <v>144</v>
      </c>
      <c r="T3" t="s">
        <v>194</v>
      </c>
      <c r="U3" t="s">
        <v>195</v>
      </c>
      <c r="W3" t="s">
        <v>126</v>
      </c>
      <c r="X3" t="s">
        <v>127</v>
      </c>
      <c r="Y3" t="s">
        <v>126</v>
      </c>
      <c r="AB3" t="s">
        <v>126</v>
      </c>
      <c r="AE3" t="s">
        <v>196</v>
      </c>
      <c r="AF3" t="s">
        <v>197</v>
      </c>
      <c r="AG3" t="s">
        <v>198</v>
      </c>
      <c r="AH3">
        <v>3</v>
      </c>
      <c r="AI3">
        <v>-740704692900181</v>
      </c>
      <c r="AJ3">
        <v>4661645339972420</v>
      </c>
      <c r="AM3" s="5">
        <v>44552</v>
      </c>
      <c r="AN3" s="5">
        <v>44553</v>
      </c>
      <c r="AO3" s="7">
        <v>44552.551435185182</v>
      </c>
      <c r="AP3" s="5">
        <v>44553</v>
      </c>
      <c r="AR3" t="s">
        <v>128</v>
      </c>
      <c r="AS3" t="s">
        <v>128</v>
      </c>
      <c r="AT3" t="s">
        <v>128</v>
      </c>
      <c r="AU3" t="s">
        <v>128</v>
      </c>
      <c r="AV3" t="s">
        <v>128</v>
      </c>
      <c r="AW3" t="s">
        <v>128</v>
      </c>
      <c r="AX3" s="5">
        <v>44581</v>
      </c>
      <c r="AY3">
        <v>20</v>
      </c>
      <c r="BA3" t="s">
        <v>128</v>
      </c>
      <c r="BB3" s="7">
        <v>44552.624745370369</v>
      </c>
      <c r="BC3" s="7">
        <v>44553.465138888889</v>
      </c>
      <c r="BD3">
        <v>1</v>
      </c>
      <c r="BE3">
        <v>0</v>
      </c>
      <c r="BF3" t="s">
        <v>129</v>
      </c>
      <c r="BG3" t="s">
        <v>20</v>
      </c>
      <c r="BH3" s="5">
        <v>44554</v>
      </c>
      <c r="BI3">
        <v>1</v>
      </c>
      <c r="BJ3">
        <v>0</v>
      </c>
      <c r="BK3" t="s">
        <v>199</v>
      </c>
      <c r="BL3" t="s">
        <v>199</v>
      </c>
      <c r="BO3" t="s">
        <v>145</v>
      </c>
      <c r="BP3" t="s">
        <v>132</v>
      </c>
      <c r="BQ3" t="s">
        <v>146</v>
      </c>
      <c r="BS3" t="s">
        <v>147</v>
      </c>
      <c r="CD3" t="s">
        <v>126</v>
      </c>
      <c r="CE3" t="s">
        <v>126</v>
      </c>
      <c r="CF3" t="s">
        <v>200</v>
      </c>
      <c r="CG3" t="s">
        <v>188</v>
      </c>
      <c r="CH3">
        <v>1</v>
      </c>
      <c r="CI3" t="s">
        <v>135</v>
      </c>
      <c r="CJ3" t="s">
        <v>136</v>
      </c>
      <c r="CL3" t="s">
        <v>137</v>
      </c>
      <c r="CM3" t="s">
        <v>138</v>
      </c>
      <c r="CN3" t="s">
        <v>128</v>
      </c>
      <c r="CO3" t="s">
        <v>193</v>
      </c>
      <c r="CP3" t="s">
        <v>139</v>
      </c>
      <c r="CQ3" t="s">
        <v>140</v>
      </c>
    </row>
    <row r="4" spans="1:102">
      <c r="A4">
        <v>337</v>
      </c>
      <c r="B4">
        <v>4139572021</v>
      </c>
      <c r="C4" t="s">
        <v>111</v>
      </c>
      <c r="D4" t="s">
        <v>112</v>
      </c>
      <c r="E4" t="s">
        <v>188</v>
      </c>
      <c r="F4" t="s">
        <v>114</v>
      </c>
      <c r="G4" t="s">
        <v>115</v>
      </c>
      <c r="I4" t="s">
        <v>116</v>
      </c>
      <c r="J4" t="s">
        <v>141</v>
      </c>
      <c r="K4" t="s">
        <v>142</v>
      </c>
      <c r="L4" t="s">
        <v>119</v>
      </c>
      <c r="M4" t="s">
        <v>120</v>
      </c>
      <c r="O4" t="s">
        <v>121</v>
      </c>
      <c r="P4" t="s">
        <v>122</v>
      </c>
      <c r="Q4" t="s">
        <v>201</v>
      </c>
      <c r="R4" t="s">
        <v>144</v>
      </c>
      <c r="S4" t="s">
        <v>144</v>
      </c>
      <c r="T4" t="s">
        <v>194</v>
      </c>
      <c r="U4" t="s">
        <v>195</v>
      </c>
      <c r="W4" t="s">
        <v>126</v>
      </c>
      <c r="X4" t="s">
        <v>126</v>
      </c>
      <c r="Y4" t="s">
        <v>126</v>
      </c>
      <c r="AB4" t="s">
        <v>126</v>
      </c>
      <c r="AE4" t="s">
        <v>196</v>
      </c>
      <c r="AF4" t="s">
        <v>197</v>
      </c>
      <c r="AG4" t="s">
        <v>198</v>
      </c>
      <c r="AH4">
        <v>3</v>
      </c>
      <c r="AI4">
        <v>-7407051019370550</v>
      </c>
      <c r="AJ4">
        <v>4661680093343530</v>
      </c>
      <c r="AM4" s="5">
        <v>44552</v>
      </c>
      <c r="AN4" s="5">
        <v>44553</v>
      </c>
      <c r="AO4" s="7">
        <v>44552.501643518517</v>
      </c>
      <c r="AP4" s="5">
        <v>44553</v>
      </c>
      <c r="AR4" t="s">
        <v>128</v>
      </c>
      <c r="AS4" t="s">
        <v>128</v>
      </c>
      <c r="AT4" t="s">
        <v>128</v>
      </c>
      <c r="AU4" t="s">
        <v>128</v>
      </c>
      <c r="AV4" t="s">
        <v>128</v>
      </c>
      <c r="AW4" t="s">
        <v>128</v>
      </c>
      <c r="AX4" s="5">
        <v>44581</v>
      </c>
      <c r="AY4">
        <v>20</v>
      </c>
      <c r="BA4" t="s">
        <v>128</v>
      </c>
      <c r="BB4" s="7">
        <v>44552.627986111111</v>
      </c>
      <c r="BC4" t="s">
        <v>128</v>
      </c>
      <c r="BD4">
        <v>1</v>
      </c>
      <c r="BE4">
        <v>0</v>
      </c>
      <c r="BF4" t="s">
        <v>129</v>
      </c>
      <c r="BG4" t="s">
        <v>20</v>
      </c>
      <c r="BH4" s="5">
        <v>44554</v>
      </c>
      <c r="BI4">
        <v>1</v>
      </c>
      <c r="BJ4">
        <v>0</v>
      </c>
      <c r="BK4" t="s">
        <v>199</v>
      </c>
      <c r="BL4" t="s">
        <v>199</v>
      </c>
      <c r="BO4" t="s">
        <v>145</v>
      </c>
      <c r="BP4" t="s">
        <v>132</v>
      </c>
      <c r="BQ4" t="s">
        <v>146</v>
      </c>
      <c r="BS4" t="s">
        <v>147</v>
      </c>
      <c r="CD4" t="s">
        <v>126</v>
      </c>
      <c r="CE4" t="s">
        <v>126</v>
      </c>
      <c r="CF4" t="s">
        <v>200</v>
      </c>
      <c r="CG4" t="s">
        <v>188</v>
      </c>
      <c r="CH4">
        <v>1</v>
      </c>
      <c r="CI4" t="s">
        <v>202</v>
      </c>
      <c r="CJ4" t="s">
        <v>136</v>
      </c>
      <c r="CL4" t="s">
        <v>137</v>
      </c>
      <c r="CM4" t="s">
        <v>138</v>
      </c>
      <c r="CN4" t="s">
        <v>128</v>
      </c>
      <c r="CO4" t="s">
        <v>193</v>
      </c>
      <c r="CP4" t="s">
        <v>139</v>
      </c>
      <c r="CQ4" t="s">
        <v>140</v>
      </c>
    </row>
    <row r="5" spans="1:102">
      <c r="A5">
        <v>335</v>
      </c>
      <c r="B5">
        <v>4137232021</v>
      </c>
      <c r="C5" t="s">
        <v>111</v>
      </c>
      <c r="D5" t="s">
        <v>112</v>
      </c>
      <c r="E5" t="s">
        <v>188</v>
      </c>
      <c r="F5" t="s">
        <v>114</v>
      </c>
      <c r="G5" t="s">
        <v>115</v>
      </c>
      <c r="I5" t="s">
        <v>116</v>
      </c>
      <c r="J5" t="s">
        <v>116</v>
      </c>
      <c r="K5" t="s">
        <v>203</v>
      </c>
      <c r="L5" t="s">
        <v>119</v>
      </c>
      <c r="M5" t="s">
        <v>120</v>
      </c>
      <c r="O5" t="s">
        <v>121</v>
      </c>
      <c r="P5" t="s">
        <v>122</v>
      </c>
      <c r="Q5" t="s">
        <v>123</v>
      </c>
      <c r="R5" t="s">
        <v>204</v>
      </c>
      <c r="S5" t="s">
        <v>204</v>
      </c>
      <c r="T5" t="s">
        <v>205</v>
      </c>
      <c r="U5" t="s">
        <v>195</v>
      </c>
      <c r="W5" t="s">
        <v>126</v>
      </c>
      <c r="X5" t="s">
        <v>127</v>
      </c>
      <c r="Y5" t="s">
        <v>126</v>
      </c>
      <c r="AB5" t="s">
        <v>126</v>
      </c>
      <c r="AH5">
        <v>6</v>
      </c>
      <c r="AI5">
        <v>-7405519723897660</v>
      </c>
      <c r="AJ5">
        <v>4654121528847040</v>
      </c>
      <c r="AM5" s="5">
        <v>44552</v>
      </c>
      <c r="AN5" s="5">
        <v>44553</v>
      </c>
      <c r="AO5" s="7">
        <v>44561.006863425922</v>
      </c>
      <c r="AP5" s="5">
        <v>44564</v>
      </c>
      <c r="AR5" t="s">
        <v>128</v>
      </c>
      <c r="AS5" t="s">
        <v>128</v>
      </c>
      <c r="AT5" t="s">
        <v>128</v>
      </c>
      <c r="AU5" t="s">
        <v>128</v>
      </c>
      <c r="AV5" t="s">
        <v>128</v>
      </c>
      <c r="AW5" t="s">
        <v>128</v>
      </c>
      <c r="AX5" s="5">
        <v>44592</v>
      </c>
      <c r="AY5">
        <v>20</v>
      </c>
      <c r="BA5" t="s">
        <v>128</v>
      </c>
      <c r="BB5" s="7">
        <v>44561.32303240741</v>
      </c>
      <c r="BC5" t="s">
        <v>128</v>
      </c>
      <c r="BD5">
        <v>1</v>
      </c>
      <c r="BE5">
        <v>0</v>
      </c>
      <c r="BF5" t="s">
        <v>129</v>
      </c>
      <c r="BG5" t="s">
        <v>20</v>
      </c>
      <c r="BH5" s="5">
        <v>44565</v>
      </c>
      <c r="BI5">
        <v>1</v>
      </c>
      <c r="BJ5">
        <v>0</v>
      </c>
      <c r="BK5" t="s">
        <v>206</v>
      </c>
      <c r="BL5" t="s">
        <v>206</v>
      </c>
      <c r="BM5" t="s">
        <v>130</v>
      </c>
      <c r="BN5" t="s">
        <v>130</v>
      </c>
      <c r="BO5" t="s">
        <v>131</v>
      </c>
      <c r="BP5" t="s">
        <v>132</v>
      </c>
      <c r="BQ5" t="s">
        <v>146</v>
      </c>
      <c r="BR5" t="s">
        <v>133</v>
      </c>
      <c r="BS5" t="s">
        <v>207</v>
      </c>
      <c r="BT5">
        <v>1020794847</v>
      </c>
      <c r="BV5" t="s">
        <v>208</v>
      </c>
      <c r="BX5">
        <v>3042501907</v>
      </c>
      <c r="BY5" t="s">
        <v>209</v>
      </c>
      <c r="BZ5" t="s">
        <v>210</v>
      </c>
      <c r="CA5" t="s">
        <v>211</v>
      </c>
      <c r="CB5" t="s">
        <v>212</v>
      </c>
      <c r="CC5">
        <v>6</v>
      </c>
      <c r="CD5" t="s">
        <v>126</v>
      </c>
      <c r="CE5" t="s">
        <v>127</v>
      </c>
      <c r="CH5">
        <v>1</v>
      </c>
      <c r="CI5" t="s">
        <v>135</v>
      </c>
      <c r="CJ5" t="s">
        <v>136</v>
      </c>
      <c r="CL5" t="s">
        <v>137</v>
      </c>
      <c r="CM5" t="s">
        <v>138</v>
      </c>
      <c r="CN5" t="s">
        <v>128</v>
      </c>
      <c r="CO5" t="s">
        <v>193</v>
      </c>
      <c r="CP5" t="s">
        <v>139</v>
      </c>
      <c r="CQ5" t="s">
        <v>213</v>
      </c>
    </row>
    <row r="6" spans="1:102">
      <c r="A6">
        <v>92</v>
      </c>
      <c r="B6">
        <v>3941242021</v>
      </c>
      <c r="C6" t="s">
        <v>111</v>
      </c>
      <c r="D6" t="s">
        <v>112</v>
      </c>
      <c r="E6" t="s">
        <v>188</v>
      </c>
      <c r="F6" t="s">
        <v>114</v>
      </c>
      <c r="G6" t="s">
        <v>115</v>
      </c>
      <c r="I6" t="s">
        <v>116</v>
      </c>
      <c r="J6" t="s">
        <v>141</v>
      </c>
      <c r="K6" t="s">
        <v>142</v>
      </c>
      <c r="L6" t="s">
        <v>119</v>
      </c>
      <c r="M6" t="s">
        <v>120</v>
      </c>
      <c r="O6" t="s">
        <v>121</v>
      </c>
      <c r="P6" t="s">
        <v>122</v>
      </c>
      <c r="Q6" t="s">
        <v>143</v>
      </c>
      <c r="R6" t="s">
        <v>144</v>
      </c>
      <c r="S6" t="s">
        <v>144</v>
      </c>
      <c r="T6" t="s">
        <v>214</v>
      </c>
      <c r="U6" t="s">
        <v>195</v>
      </c>
      <c r="W6" t="s">
        <v>126</v>
      </c>
      <c r="X6" t="s">
        <v>126</v>
      </c>
      <c r="Y6" t="s">
        <v>126</v>
      </c>
      <c r="AB6" t="s">
        <v>126</v>
      </c>
      <c r="AM6" s="5">
        <v>44535</v>
      </c>
      <c r="AN6" s="5">
        <v>44536</v>
      </c>
      <c r="AO6" s="7">
        <v>44536.44630787037</v>
      </c>
      <c r="AP6" s="5">
        <v>44537</v>
      </c>
      <c r="AR6" t="s">
        <v>128</v>
      </c>
      <c r="AS6" t="s">
        <v>128</v>
      </c>
      <c r="AT6" t="s">
        <v>128</v>
      </c>
      <c r="AU6" t="s">
        <v>128</v>
      </c>
      <c r="AV6" t="s">
        <v>128</v>
      </c>
      <c r="AW6" t="s">
        <v>128</v>
      </c>
      <c r="AX6" s="5">
        <v>44565</v>
      </c>
      <c r="AY6">
        <v>20</v>
      </c>
      <c r="BA6" t="s">
        <v>128</v>
      </c>
      <c r="BB6" s="7">
        <v>44536.50372685185</v>
      </c>
      <c r="BC6" t="s">
        <v>128</v>
      </c>
      <c r="BD6">
        <v>1</v>
      </c>
      <c r="BE6">
        <v>0</v>
      </c>
      <c r="BF6" t="s">
        <v>129</v>
      </c>
      <c r="BG6" t="s">
        <v>20</v>
      </c>
      <c r="BH6" s="5">
        <v>44539</v>
      </c>
      <c r="BI6">
        <v>1</v>
      </c>
      <c r="BJ6">
        <v>0</v>
      </c>
      <c r="BK6" t="s">
        <v>215</v>
      </c>
      <c r="BL6" t="s">
        <v>215</v>
      </c>
      <c r="BM6" t="s">
        <v>130</v>
      </c>
      <c r="BN6" t="s">
        <v>130</v>
      </c>
      <c r="BO6" t="s">
        <v>131</v>
      </c>
      <c r="BP6" t="s">
        <v>132</v>
      </c>
      <c r="BQ6" t="s">
        <v>146</v>
      </c>
      <c r="BR6" t="s">
        <v>133</v>
      </c>
      <c r="BS6" t="s">
        <v>216</v>
      </c>
      <c r="BT6">
        <v>1030549158</v>
      </c>
      <c r="BV6" t="s">
        <v>217</v>
      </c>
      <c r="BW6">
        <v>3002945589</v>
      </c>
      <c r="BX6">
        <v>3002945589</v>
      </c>
      <c r="BZ6" t="s">
        <v>218</v>
      </c>
      <c r="CA6" t="s">
        <v>219</v>
      </c>
      <c r="CB6" t="s">
        <v>220</v>
      </c>
      <c r="CC6">
        <v>3</v>
      </c>
      <c r="CD6" t="s">
        <v>126</v>
      </c>
      <c r="CE6" t="s">
        <v>127</v>
      </c>
      <c r="CF6" t="s">
        <v>221</v>
      </c>
      <c r="CG6" t="s">
        <v>188</v>
      </c>
      <c r="CH6">
        <v>1</v>
      </c>
      <c r="CI6" t="s">
        <v>135</v>
      </c>
      <c r="CJ6" t="s">
        <v>136</v>
      </c>
      <c r="CL6" t="s">
        <v>137</v>
      </c>
      <c r="CM6" t="s">
        <v>138</v>
      </c>
      <c r="CN6" t="s">
        <v>128</v>
      </c>
      <c r="CO6" t="s">
        <v>193</v>
      </c>
      <c r="CP6" t="s">
        <v>139</v>
      </c>
      <c r="CQ6" t="s">
        <v>140</v>
      </c>
    </row>
    <row r="7" spans="1:102">
      <c r="CX7" s="6"/>
    </row>
    <row r="10" spans="1:102" ht="60.75" customHeight="1">
      <c r="A10" s="3" t="s">
        <v>222</v>
      </c>
      <c r="B10" s="3" t="s">
        <v>223</v>
      </c>
      <c r="C10" s="3" t="s">
        <v>224</v>
      </c>
      <c r="D10" s="3" t="s">
        <v>225</v>
      </c>
      <c r="E10" s="3" t="s">
        <v>6</v>
      </c>
      <c r="F10" s="3" t="s">
        <v>7</v>
      </c>
      <c r="G10" s="3" t="s">
        <v>226</v>
      </c>
      <c r="H10" s="3" t="s">
        <v>227</v>
      </c>
    </row>
    <row r="11" spans="1:102" ht="15" customHeight="1">
      <c r="A11">
        <f>+B2</f>
        <v>4200732021</v>
      </c>
    </row>
    <row r="12" spans="1:102" ht="15" customHeight="1">
      <c r="A12">
        <f t="shared" ref="A12:A15" si="0">+B3</f>
        <v>4139692021</v>
      </c>
    </row>
    <row r="13" spans="1:102" ht="15" customHeight="1">
      <c r="A13">
        <f t="shared" si="0"/>
        <v>4139572021</v>
      </c>
    </row>
    <row r="14" spans="1:102" ht="15" customHeight="1">
      <c r="A14">
        <f t="shared" si="0"/>
        <v>4137232021</v>
      </c>
    </row>
    <row r="15" spans="1:102" ht="15" customHeight="1">
      <c r="A15">
        <f t="shared" si="0"/>
        <v>3941242021</v>
      </c>
    </row>
    <row r="19" spans="1:8" ht="15" customHeight="1">
      <c r="A19" s="52" t="s">
        <v>187</v>
      </c>
      <c r="B19" s="52" t="s">
        <v>15</v>
      </c>
      <c r="C19" s="52" t="s">
        <v>23</v>
      </c>
      <c r="D19" s="52" t="s">
        <v>24</v>
      </c>
      <c r="E19" s="52" t="s">
        <v>26</v>
      </c>
      <c r="F19" s="52" t="s">
        <v>28</v>
      </c>
      <c r="G19" s="52" t="s">
        <v>64</v>
      </c>
      <c r="H19" s="52" t="s">
        <v>103</v>
      </c>
    </row>
    <row r="20" spans="1:8" ht="15" customHeight="1">
      <c r="A20">
        <v>3941242021</v>
      </c>
      <c r="B20" t="s">
        <v>115</v>
      </c>
      <c r="C20" t="s">
        <v>121</v>
      </c>
      <c r="D20" t="s">
        <v>122</v>
      </c>
      <c r="E20" t="s">
        <v>144</v>
      </c>
      <c r="F20" t="s">
        <v>214</v>
      </c>
      <c r="G20">
        <v>1</v>
      </c>
      <c r="H20" t="s">
        <v>140</v>
      </c>
    </row>
    <row r="21" spans="1:8" ht="15" customHeight="1">
      <c r="A21">
        <v>4137232021</v>
      </c>
      <c r="B21" t="s">
        <v>115</v>
      </c>
      <c r="C21" t="s">
        <v>121</v>
      </c>
      <c r="D21" t="s">
        <v>122</v>
      </c>
      <c r="E21" t="s">
        <v>204</v>
      </c>
      <c r="F21" t="s">
        <v>205</v>
      </c>
      <c r="G21">
        <v>1</v>
      </c>
      <c r="H21" t="s">
        <v>213</v>
      </c>
    </row>
    <row r="22" spans="1:8" ht="15" customHeight="1">
      <c r="A22">
        <v>4139572021</v>
      </c>
      <c r="B22" t="s">
        <v>115</v>
      </c>
      <c r="C22" t="s">
        <v>121</v>
      </c>
      <c r="D22" t="s">
        <v>122</v>
      </c>
      <c r="E22" t="s">
        <v>144</v>
      </c>
      <c r="F22" t="s">
        <v>194</v>
      </c>
      <c r="G22">
        <v>1</v>
      </c>
      <c r="H22" t="s">
        <v>140</v>
      </c>
    </row>
    <row r="23" spans="1:8" ht="15" customHeight="1">
      <c r="A23">
        <v>4139692021</v>
      </c>
      <c r="B23" t="s">
        <v>115</v>
      </c>
      <c r="C23" t="s">
        <v>121</v>
      </c>
      <c r="D23" t="s">
        <v>122</v>
      </c>
      <c r="E23" t="s">
        <v>144</v>
      </c>
      <c r="F23" t="s">
        <v>194</v>
      </c>
      <c r="G23">
        <v>1</v>
      </c>
      <c r="H23" t="s">
        <v>140</v>
      </c>
    </row>
    <row r="24" spans="1:8" ht="15" customHeight="1">
      <c r="A24">
        <v>4200732021</v>
      </c>
      <c r="B24" t="s">
        <v>115</v>
      </c>
      <c r="C24" t="s">
        <v>121</v>
      </c>
      <c r="D24" t="s">
        <v>122</v>
      </c>
      <c r="E24" t="s">
        <v>124</v>
      </c>
      <c r="F24" t="s">
        <v>189</v>
      </c>
      <c r="G24">
        <v>1</v>
      </c>
      <c r="H24" t="s">
        <v>140</v>
      </c>
    </row>
  </sheetData>
  <autoFilter ref="CW1:CX4" xr:uid="{22DB8543-7F9A-43A4-94DB-3B9BDEACEBAD}"/>
  <pageMargins left="0.7" right="0.7" top="0.75" bottom="0.75" header="0.3" footer="0.3"/>
  <pageSetup orientation="portrait"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dd9eb09-faef-4aef-addb-9149499862c7">
      <Terms xmlns="http://schemas.microsoft.com/office/infopath/2007/PartnerControls"/>
    </lcf76f155ced4ddcb4097134ff3c332f>
    <TaxCatchAll xmlns="84f749de-45ba-4a77-985b-bd92179fc09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471F4448FC8A14CB36F7F318274DBBA" ma:contentTypeVersion="12" ma:contentTypeDescription="Crear nuevo documento." ma:contentTypeScope="" ma:versionID="08a72d08eff9681d1f9e8b37f811b094">
  <xsd:schema xmlns:xsd="http://www.w3.org/2001/XMLSchema" xmlns:xs="http://www.w3.org/2001/XMLSchema" xmlns:p="http://schemas.microsoft.com/office/2006/metadata/properties" xmlns:ns2="8dd9eb09-faef-4aef-addb-9149499862c7" xmlns:ns3="84f749de-45ba-4a77-985b-bd92179fc09a" targetNamespace="http://schemas.microsoft.com/office/2006/metadata/properties" ma:root="true" ma:fieldsID="0d27422f6dddb89280210ceebbf0343e" ns2:_="" ns3:_="">
    <xsd:import namespace="8dd9eb09-faef-4aef-addb-9149499862c7"/>
    <xsd:import namespace="84f749de-45ba-4a77-985b-bd92179fc0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d9eb09-faef-4aef-addb-9149499862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2ed3cf9b-5c39-45b0-81a8-e708307ed69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f749de-45ba-4a77-985b-bd92179fc09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5e18c03-8999-447b-8a6c-4441a04082de}" ma:internalName="TaxCatchAll" ma:showField="CatchAllData" ma:web="84f749de-45ba-4a77-985b-bd92179fc0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7EC4D2-50F2-4711-98D3-957870349FE8}">
  <ds:schemaRefs>
    <ds:schemaRef ds:uri="http://www.w3.org/XML/1998/namespace"/>
    <ds:schemaRef ds:uri="8dd9eb09-faef-4aef-addb-9149499862c7"/>
    <ds:schemaRef ds:uri="http://schemas.openxmlformats.org/package/2006/metadata/core-properties"/>
    <ds:schemaRef ds:uri="http://schemas.microsoft.com/office/infopath/2007/PartnerControls"/>
    <ds:schemaRef ds:uri="84f749de-45ba-4a77-985b-bd92179fc09a"/>
    <ds:schemaRef ds:uri="http://purl.org/dc/elements/1.1/"/>
    <ds:schemaRef ds:uri="http://schemas.microsoft.com/office/2006/documentManagement/types"/>
    <ds:schemaRef ds:uri="http://purl.org/dc/dcmityp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F2F734C-54B3-474A-AAFF-53C09B334BB1}">
  <ds:schemaRefs>
    <ds:schemaRef ds:uri="http://schemas.microsoft.com/sharepoint/v3/contenttype/forms"/>
  </ds:schemaRefs>
</ds:datastoreItem>
</file>

<file path=customXml/itemProps3.xml><?xml version="1.0" encoding="utf-8"?>
<ds:datastoreItem xmlns:ds="http://schemas.openxmlformats.org/officeDocument/2006/customXml" ds:itemID="{63B1E866-00DE-495A-93F4-E90AD85A9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d9eb09-faef-4aef-addb-9149499862c7"/>
    <ds:schemaRef ds:uri="84f749de-45ba-4a77-985b-bd92179fc0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Portada</vt:lpstr>
      <vt:lpstr>base Solicitudes de Información</vt:lpstr>
      <vt:lpstr>solc.acc.info.sept</vt:lpstr>
      <vt:lpstr>Comentario</vt:lpstr>
      <vt:lpstr>Análisis</vt:lpstr>
      <vt:lpstr>plantilla formula</vt:lpstr>
      <vt:lpstr>datos adicionales</vt:lpstr>
      <vt:lpstr>Solicitudes de acceso a la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Zulma Yasmin Lopez Vasquez</dc:creator>
  <cp:keywords/>
  <dc:description/>
  <cp:lastModifiedBy>Cristhian Camilo Montana Hernandez</cp:lastModifiedBy>
  <cp:revision/>
  <dcterms:created xsi:type="dcterms:W3CDTF">2019-02-04T13:33:26Z</dcterms:created>
  <dcterms:modified xsi:type="dcterms:W3CDTF">2026-10-10T01:29:08Z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0x0101001471F4448FC8A14CB36F7F318274DBBA</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