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0F76905B-059E-470B-A72C-38FB5BEC5F07}" xr6:coauthVersionLast="31" xr6:coauthVersionMax="31" xr10:uidLastSave="{00000000-0000-0000-0000-000000000000}"/>
  <bookViews>
    <workbookView xWindow="0" yWindow="0" windowWidth="23040" windowHeight="8496" tabRatio="693" firstSheet="1" activeTab="1" xr2:uid="{00000000-000D-0000-FFFF-FFFF00000000}"/>
  </bookViews>
  <sheets>
    <sheet name="resumen 30-04-18" sheetId="21" state="hidden" r:id="rId1"/>
    <sheet name="Seguimiento PAA Diciembre  31" sheetId="22" r:id="rId2"/>
    <sheet name="Hoja2" sheetId="23" r:id="rId3"/>
    <sheet name="Hoja4" sheetId="25" r:id="rId4"/>
    <sheet name="resumen 31-08-18" sheetId="18" state="hidden" r:id="rId5"/>
    <sheet name="DATOS" sheetId="19" state="hidden" r:id="rId6"/>
    <sheet name="REQUERIMIENTOS SDQS (III)" sheetId="17" state="hidden" r:id="rId7"/>
    <sheet name="Hoja1" sheetId="16" state="hidden" r:id="rId8"/>
  </sheets>
  <definedNames>
    <definedName name="_xlnm._FilterDatabase" localSheetId="1" hidden="1">'Seguimiento PAA Diciembre  31'!$J$6</definedName>
    <definedName name="_xlnm.Print_Area" localSheetId="0">'resumen 30-04-18'!$D$4:$H$72</definedName>
    <definedName name="_xlnm.Print_Area" localSheetId="4">'resumen 31-08-18'!$D$4:$H$72</definedName>
    <definedName name="_xlnm.Print_Area" localSheetId="1">'Seguimiento PAA Diciembre  31'!$A$1:$T$67</definedName>
    <definedName name="_xlnm.Print_Titles" localSheetId="0">'resumen 30-04-18'!$4:$9</definedName>
    <definedName name="_xlnm.Print_Titles" localSheetId="4">'resumen 31-08-18'!$4:$9</definedName>
  </definedNames>
  <calcPr calcId="179017"/>
  <fileRecoveryPr autoRecover="0"/>
</workbook>
</file>

<file path=xl/calcChain.xml><?xml version="1.0" encoding="utf-8"?>
<calcChain xmlns="http://schemas.openxmlformats.org/spreadsheetml/2006/main">
  <c r="P8" i="22" l="1"/>
  <c r="P58" i="22" l="1"/>
  <c r="P57" i="22"/>
  <c r="P14" i="22" l="1"/>
  <c r="R22" i="25" l="1"/>
  <c r="K27" i="23" l="1"/>
  <c r="K28" i="23"/>
  <c r="K29" i="23"/>
  <c r="K26" i="23"/>
  <c r="H71" i="21" l="1"/>
  <c r="H59" i="21"/>
  <c r="H47" i="21"/>
  <c r="H35" i="21"/>
  <c r="H25" i="21"/>
  <c r="H21" i="21"/>
  <c r="H74" i="21" l="1"/>
  <c r="H71" i="18"/>
  <c r="H25" i="18"/>
  <c r="H59" i="18" l="1"/>
  <c r="H47" i="18"/>
  <c r="H35" i="18"/>
  <c r="H21" i="18"/>
  <c r="H74" i="18" s="1"/>
  <c r="D14" i="17" l="1"/>
  <c r="D11" i="17"/>
  <c r="D19" i="17" l="1"/>
  <c r="E21" i="17" s="1"/>
</calcChain>
</file>

<file path=xl/sharedStrings.xml><?xml version="1.0" encoding="utf-8"?>
<sst xmlns="http://schemas.openxmlformats.org/spreadsheetml/2006/main" count="504" uniqueCount="327">
  <si>
    <t xml:space="preserve">Componente </t>
  </si>
  <si>
    <t>Actividades programadas</t>
  </si>
  <si>
    <t>% de Avance</t>
  </si>
  <si>
    <t>Observaciones</t>
  </si>
  <si>
    <t>GESTION DEL RIESGO</t>
  </si>
  <si>
    <t xml:space="preserve">TRANSPARENCIA Y ACCESO A LA INFORMACIÓN </t>
  </si>
  <si>
    <t xml:space="preserve">Subcomponente </t>
  </si>
  <si>
    <t>4. Monitoreo y revisión</t>
  </si>
  <si>
    <t>RACIONALIZACIÓN DE TRÁMITES</t>
  </si>
  <si>
    <t>1. Política de Administración del Riesgo</t>
  </si>
  <si>
    <t>2. Construcción del Mapa de Riesgos</t>
  </si>
  <si>
    <t>3. Consulta y Divulgación</t>
  </si>
  <si>
    <t>5. Seguimiento</t>
  </si>
  <si>
    <t>1. Información de calidad y lenguaje comprensible</t>
  </si>
  <si>
    <t>2. Dialogo de doble vía con ciudadanos y organizaciones</t>
  </si>
  <si>
    <t>3. Incentivos para motivar la cultura de la rendición y petición de cuentas</t>
  </si>
  <si>
    <t>4. Evaluación y retroalimentación a la gestión institucional</t>
  </si>
  <si>
    <t xml:space="preserve">RENDICIÓN DE CUENTAS </t>
  </si>
  <si>
    <t>ATENCIÓN AL CIUDADANO</t>
  </si>
  <si>
    <t>1. Estructura administrativa y Direccionamiento estratégico</t>
  </si>
  <si>
    <t>2. Fortalecimiento de los canales de atención</t>
  </si>
  <si>
    <t>4. Normativo y procedimental</t>
  </si>
  <si>
    <t>5. Relacionamiento con el ciudadano</t>
  </si>
  <si>
    <t>1. Lineamientos de transparencia activa</t>
  </si>
  <si>
    <t>2. Lineamientos de transparencia pasiva</t>
  </si>
  <si>
    <t>3. Elaboración de los instrumentos de Gestión de la Información</t>
  </si>
  <si>
    <t>Realizar capacitación a los funcionarios en temas relación con la atención a las personas en condición de discapacidad.</t>
  </si>
  <si>
    <t>Destacar al personal por su desempeño en la atención al ciudadano.</t>
  </si>
  <si>
    <t xml:space="preserve">Realizar campañas informativas con los ciudadanos sobre los derechos y deberes relacionados con la misionalidad de la entidad </t>
  </si>
  <si>
    <t>Divulgar la información de la página WEB en diferentes idiomas</t>
  </si>
  <si>
    <t xml:space="preserve">4. Criterio diferencial de accesibilidad
</t>
  </si>
  <si>
    <t>Generar anualmente el informe de solicitudes de acceso a la información en los términos del art. 52 del Decreto 103 de 2015</t>
  </si>
  <si>
    <t>5. Monitoreo del Acceso a la Información Pública</t>
  </si>
  <si>
    <t>Incorporar recursos en el presupuesto para el desarrollo de iniciativas que mejoren el servicio al ciudadano.</t>
  </si>
  <si>
    <t xml:space="preserve">Mantener informada a la comunidad sobre la ejecución de los proyectos de inversión </t>
  </si>
  <si>
    <t>Tabla No.7 PQRS por Canal de Atención</t>
  </si>
  <si>
    <t>CANAL</t>
  </si>
  <si>
    <t>CANTIDAD</t>
  </si>
  <si>
    <t>% PARTICIPACIÓN</t>
  </si>
  <si>
    <t xml:space="preserve">Buzón </t>
  </si>
  <si>
    <t>Escrito</t>
  </si>
  <si>
    <t>Presencial</t>
  </si>
  <si>
    <t>Redes sociales</t>
  </si>
  <si>
    <t>Web</t>
  </si>
  <si>
    <t> TOTAL</t>
  </si>
  <si>
    <t xml:space="preserve">1- Reconocimiento a los funcionarios que acompañaron y apoyaron las actividades desarrolladas por el área de Atención al Ciudadano y que participaron en las charlas divulgativas de trámites y servicios del DADEP dirigidas a funcionarios del Distrito y a las Juntas de Acción Comunal.
2- Remisión certificado actualización trámites en la Guía de Trámites y Servicios-Mapa callejero
3- Personas atendidas en Diciembre 2017 por Canales de atención establecidos:
- Presencial: 102
- Telefónico
Conmutador PBX: 150
Linea nacional: 2
Virtuales
 - Chat: 17 
-SDQS: 476
- Redes sociales: 3
-Correo institucional: 7
4- Aplicación telefónica de la encuesta de satisfacción de los usuarios que radicaron derechos de petición en ORFEO y en SDQS en el mes de octubre de 2017
5. Envío por parte de la profesional enlace para la propuesta de lenguaje claros de 3 modelos de respuesta simplificada para aprobación de la Subdirección de Administración Inmobiliaria 
6. Mejoras administrativas implementación política cero papel:
6,1 - Producción de copias informativas a la Oficina Asesora Jurídica
6,2 - Lineamientos Soportes de informes contratistas. 
comunicaciones internas diseños y diagramación de piezas gráficas
publicadas en los diferentes medios digitales de divulgación tales
como, carteleras digitales, internas y externas, envío de mailings,
publicaciones en la página web, diseño y publicación de la revista
digital Entorno, actualización de la intranet, compilado de álbumes
fotográficos, elaboración y personalización de wall papers según
campaña y fechas especiales.
*Correos Dadep: 18. *Brujula: 6. *Revista Entorno 1. publicación
digital:1. *Videos publicados: 6. Editados 18. *Noticias intranet: 6.
*Piezas banner intranet: 4. *Piezas cartelera: 18. * Actualización
cartelera: 4 veces. * Reproducción de audios: 11. *Eventos y
Cumpleaños: 26.
comunicaciones externas diseños y diagramación de piezas gráficas
personalizadas para divulgación en redes sociales, Twitter: 162,
Facebook: 59, Instagram: 28, en cuanto a los medios de prensa se
realizaron 10 notas de prensa y medios de comunicación con
resultados positivos para la entidad. 6 Boletínes de prensa, 12
actualizaciones de la pagina web.
</t>
  </si>
  <si>
    <t xml:space="preserve"> </t>
  </si>
  <si>
    <t>Julio a Diciembre de 2017</t>
  </si>
  <si>
    <t>Conmutador</t>
  </si>
  <si>
    <t>Lìnea Nacional</t>
  </si>
  <si>
    <t>TELEFÒNICO</t>
  </si>
  <si>
    <t>VIRTUAL</t>
  </si>
  <si>
    <t>Chat</t>
  </si>
  <si>
    <t>SDQS</t>
  </si>
  <si>
    <t>Correo institucional</t>
  </si>
  <si>
    <r>
      <t>De acuerdo con el reporte del Sistema Distrital de Quejas y Soluciones – SDQS-, el total de requerimientos recibidos a través de los diferentes canales de atención en el periodo julio - diciembre de 2017 es de</t>
    </r>
    <r>
      <rPr>
        <sz val="11"/>
        <color rgb="FFFF0000"/>
        <rFont val="Trebuchet MS"/>
        <family val="2"/>
      </rPr>
      <t xml:space="preserve"> xxxxx</t>
    </r>
    <r>
      <rPr>
        <sz val="11"/>
        <color theme="1"/>
        <rFont val="Trebuchet MS"/>
        <family val="2"/>
      </rPr>
      <t xml:space="preserve">  así: </t>
    </r>
  </si>
  <si>
    <t>DICIEMBRE</t>
  </si>
  <si>
    <t xml:space="preserve">TALENTO HUMANO
La restructuración de la planta de personal se encuentra contemplada para desarrollar en dos etapas, en la primera se ha realizado un avance del 50%, y comprende la parte que no requiere presupuesto para su ejecución, dentro de estas actividades se encuentra la propuesta de convertir  la actual oficina asesora de jurídica en una Subdirección a cero (0) costo.
Se solicitaron  ajustes al informe final presentado por el contratista Asociación Internacional de Consultoría –AIC  del contrato  400-00131-238-0-2017 suscrito el 02-06-2017, correspondiente a capacitación de acuerdo con el objeto contractual, en cuanto al análisis de las encuestas  de impacto y percepción de la capacitación las cuales fueron aplicadas el día 30-10-2017, con el fin de medir la actividad de capacitación. Estos ajustes fueron recibidos el día 22-12-2017 a satisfacción,  conllevando a la ejecución total del contrato y por tanto se procede a proyectar  la liquidación del mismo remitida a la Oficina Asesora Jurídica con radicado 20174010036553 el día 28-12-2017.
Ejecución presupuestal en capacitación fue del 100%
Se adelantaron tres (3) capacitaciones entre internas y externas en los siguientes temas: 1). Capacitación Acoso laboral Sexual (Decreto 044 de 2015)  2). Capacitación Socialización Política de Cartera y reporte SICO, aspectos propiedad Inmobiliaria y reporte SIPROJ – NMNC 3). Capacitación en el aplicativo de la ARL 
Se terminaron los diplomados convenio 4211000577-2017 secretaria general de la alcaldía mayor –UNAD-, los certificados serán entregados al personal que haya pasado el diplomado en el mes de enero de 2018.
De acuerdo con el contrato 284 de 2017 de Bienestar e Incentivos suscrito con Compensar se  ejecutó en un 100 %. Con las actividades programadas así:
1. Se realizó el día 15 de diciembre de 2017 la actividad denominada “Rendición de Cuentas – Cierre de Gestión” de acuerdo con lo establecido en el contrato 284.
2. Se premiaron los mejores funcionarios de la  vigencia 2016, exaltándolos ante toda la Entidad el día 15 de diciembre de 2017  
3. Se realizaron las vacaciones recreativas de acuerdo con lo programado  el día 04 al 07 de diciembre de 2017, con actividades pedagógicas.
4. Se entregaron a los niños hijos de funcionarios menores de 12 años el bono navideño
Ejecución presupuestal del 99%
Con el fin de motivar a los funcionarios y fortalecer su desempeño laboral se realizaron actividades por gestión  como:
1. Novenas navideñas organizadas por cada una de las dependencias donde se buscaba compartir y fortalecer el trabajo en equipo e integración
2. El día 04 de diciembre de 2017, se llevó a cabo  la tercera celebración de cumpleaños para los colaboradores del DADEP, de acuerdo con lo programado.
3. Se premió el concurso de Halloween , actividad   compartir ( lechona ) piso 16
• El proceso  contractual el cual tiene por objeto “Contratar la adquisición de elementos para la promoción institucional”. PROCESO DADEP-SMINC-24-2017 SOMBRILLAS, fue declarado desierto.
• Se inicia la ejecución del  contrato No 400-00131-361-0-2017, el cual tiene por objeto “ Adquisición de elementos de seguridad y salud en el trabajo”, dentro del cual se verificaron la condiciones técnicas con el proveedor para la entrega de los elementos a adquirir , de acuerdo con lo solicitado en el proceso, y en el mes de enero de 2018 el contratista  se compromete a entregar los elementos.
Ejecución presupuestal del 99.9%
CONTABILIDAD
 Revisión saneamiento contable según resolución 107 de 2017 expedida por la Contaduría General de la Nación.
 Pruebas aplicativo SAI/SAE bajo Nuevo Marco Normativo Contable.
 Revisión de los bienes entregados en administración a la Contraloría de Bogotá D.C.
 Revisión avances desarrollos aplicativos SAI/SAE bajo Nuevo Marco Normativo Contable.
 Revisión obligaciones contrato de avalúos de los bienes muebles de la entidad, aquellos que superan el valor de 2 SMMV.
 Revisión dinámica de cuentas para el SIDEP 2.0 y las comunicaciones que se deben enviar al sector central, Dirección Distrital de Contabilidad y otros entes distritales para determinación de saldos iníciales en la vigencia 2018. 
 Pruebas aplicativo SAI-SAE bajo Nuevo Marco Normativo Contable.
 Análisis catalogo de cuentas Nuevo Marco Normativo Contable para determinar afectaciones contables de los inmuebles.
 Revisión archivo cargue datos iníciales en SIDEP 2.0 en atención al Nuevo Marco Normativo Contable.
 Revisión base de datos saldos iníciales de los bienes inmuebles para circularizar a entidades del sector central y descentralizado.
 Análisis dinámicas de cuentas Nuevo Marco Normativo Contable.
 Revisión conceptos tablas dinámicas Nuevo Marco Normativo Contable para el tema de predios.
</t>
  </si>
  <si>
    <t xml:space="preserve">1 Informe Seguimiento de la Gestión a los procesos institucionales mediante el Modelo de confrontación de evidencias de Modelo de Autoevaluación
2 Informe Medición de campañas, impacto y nivel de satisfaccion
 3 Seguimiento a las recomendaciones de Control Interno a traves del CPM. 
4 Informes:
Proyecto de Inversión SAF 2017;
Subsistema de Control Interno.
</t>
  </si>
  <si>
    <t>OCTUBRE</t>
  </si>
  <si>
    <t>1.Solicitud de reunión con el DAFP con el fin de realizar mesa de trabajo sobre los trámites y servicios (transparencia, actualización SUIT, rendición de cuentas, Plan Anticorrupción), 
2. Se envió el certificado de confiabilidad de la Guía de Trámites y Servicios a la Secretaría General de la Alcaldía Mayor, 
3. Se realizó la gestión con el Departamento Nacional de Planeación y Veeduría Distrital para la implementación de la guía de lenguaje claro en el procedimiento de comunicaciones,
4. Se diseñaron y divulgaron 50 piezas relacionadas con comunicaciones internas evidenciando actividades de tipo misional, cultural y de índole social, 
5. Implementación del nuevo proceso de administración de contenidos de página Web en cuanto a piezas y de acuerdo con en su nueva estructura denominada gobimento, 
6. Publicación de las campañas a través de intranet y carteleras digitales, entre otros: 6.1 del Acuerdo mediante el cual se crea el DADEP, 6.2. campañas sociales, de responsabilidad social, restituciones de espacio público, entrada en vigencia del código de policía,
7. Se apoyaron las campañas del día sin carro, Peñalosa en mi barrio, y los avances en la construcción del metro, 
8. Se adelantó la actualización del Proceso de Atención al Cliente y/o Usuario, 9. Se adelantó la actualización del Proceso de comunicaciones, 
10. Capacitación a los funcionarios del área de Atención al Ciudadano sobre el proceso de Atención al Cliente y/o Usuario, Derechos de Petición y Habeas Data,
 11. Se adelantó el diseñó de la herramienta de mejora continua de la calidad del proceso de atención al ciudadano validada por la OAP, 
12. Se realizó el diagnóstico de la prueba piloto de la encuesta telefónica de calidad y satisfacción, 13. Mesa de trabajo con el área de atención al ciudadano sobre la política del lenguaje claro, 14. reporte de los indicadores del proceso de atención al usuario.</t>
  </si>
  <si>
    <t>1-Realización de 1 charla divulgativa de los trámites y servicios del DADEP y de las competencias distritales sobre espacio público para la JAC de la localidad de Kennedy.  La charla fue realizada por  el DADEP presentada por el Dr. Giovanni Herrera y se contó con el acompañamiento de los Profesionales delegados de las áreas misionales y de la Dra. Sandra Castro de Veeduría Distrital. Por otra parte se entregaron a los asistentes a las charlas las piezas informativas de los trámites y servicios y se socializó el SDQS.
2- Remisión certificado actualización trámites en la Guía de Trámites y Servicios-Mapa callejero
3- Recepción de observaciones y ajustes por parte del área de Gestión Documental y de la Subdirección de Registro Inmobiliario al Instructivo de Correspondencia Oficial.
4- Activación del canal virtual CHAT con una atención en prueba piloto a 20 ciudadanos en el mes de octubre de 2017.
5- Aplicación telefónica de la encuesta de satisfacción de los usuarios que radicaron derechos de petición en ORFEO y en SDQS en el mes de agosto de 2017
6- Formalización de la modificación No.1 al convenio interadministrativo Nro.2212100-499-2014
7- Asistencia al evento organizado por la Secretaría General de la Alcaldía Mayor de Bogotá y la Subsecretaría de Servicio a la Ciudadanía: Foro Internacional de Servicio a la Ciudadanía: “Una Experiencia en Transformación” 2017,  realizado el pasado 24 de octubre de 2017
8- Cálculo de los Indicadores de Satisfacción, Percepción y Oportunidad y su envío a la Oficina Asesora de Planeación, así como remisión de informe  de los vencimientos de derechos de petición a las dependencias (memorando).
9- Avance en la revisión y coordinación con otras entidades de normatividad y requisitos para inscripción trámite Expedición permisos temporales, en el SUIT 
10. Revisión y validación con el área de Defensa modelo de respuesta lenguaje claro para denuncias de invasión.
COMUNICACIONES: comunicaciones internas: diseños y diagramación de piezas gráficas publicadas en los diferentes medios digitales de divulgación tales como, carteleras digitales, internas y externas, envío de mailings, publicaciones en la página web, diseño y publicación de la revista digital Entorno, actualización de la intranet, compilado de álbumes fotográficos, elaboración y personalización de wall papers según campaña y fechas especiales. *Correos Dadep: 23. *Brujula: 8. *Revista Entorno. publicación digital:1. *Videos publicados: 6. Editados 11. *Noticias intranet: 7. *Piezas banner intranet: 8. *Piezas cartelera: 22. * Actualización cartelera: 6 veces. * Reproducción de audios: 12. *Eventos y Cumpleaños: 28.
comunicaciones externas diseños y diagramación de piezas gráficas personalizadas para divulgación en redes sociales, Twitter: 138, Facebook: 50, Instagram: 25, en cuanto a los medios de prensa se realizaron 15 notas de prensa y medios de comunicación con resultados positivos para la entidad. 6 Boletínes de prensa, 12 actualizaciones de la pagina web.</t>
  </si>
  <si>
    <t>NOVIEMBRE</t>
  </si>
  <si>
    <t>TOTAL ACTIVIDADES</t>
  </si>
  <si>
    <t>Fecha programada</t>
  </si>
  <si>
    <t>Inicial</t>
  </si>
  <si>
    <t>Final</t>
  </si>
  <si>
    <t>3. Talento Humano</t>
  </si>
  <si>
    <t>4. Criterio diferencial de accesibilidad</t>
  </si>
  <si>
    <t>Meta/Producto</t>
  </si>
  <si>
    <t>Responsable</t>
  </si>
  <si>
    <t>Oficina Asesora de Planeación</t>
  </si>
  <si>
    <t>Realizar tres (3) monitoreos al mapa de riesgos de corrupción.</t>
  </si>
  <si>
    <t>Realizar tres (3) seguimientos al mapa de riesgos de corrupción.</t>
  </si>
  <si>
    <t xml:space="preserve">Oficina de Control Interno </t>
  </si>
  <si>
    <t>N/A</t>
  </si>
  <si>
    <t>RACIONALIZACIÓN 
DE TRÁMITES</t>
  </si>
  <si>
    <t>Subdirecciòn Administrativa, Financiera y de Control Disciplinario - Servicio al Ciudadano</t>
  </si>
  <si>
    <t>Actualizar la estrategia de comunicación para fortalecer la gestión institucional y así potenciar, reforzar y mejorar la gestión de atención ciudadana.</t>
  </si>
  <si>
    <t>Socializar en la Página Web y Redes Sociales la gestión que realiza la entidad.</t>
  </si>
  <si>
    <t xml:space="preserve">Informes sobre la ejecución de los proyectos de inversión </t>
  </si>
  <si>
    <t>Realizar publicaciones semestrales, en la página Web, relacionados con la gestión de la entidad</t>
  </si>
  <si>
    <t>Informes de gestión semestrales</t>
  </si>
  <si>
    <t>Informar al Comité Directivo y/o a en las reuniones de directivos sobre los resultados del seguimiento a las Acciones definidas en el proceso de Atención al Cliente y/o Usuario.</t>
  </si>
  <si>
    <t>Recursos asignados</t>
  </si>
  <si>
    <t>Informe de Peticiones Quejas y Reclamos-PQR</t>
  </si>
  <si>
    <t>Subdirección Administrativa, Financiera y de Control Disciplinario</t>
  </si>
  <si>
    <t>Publicar datos sobre información de interés a través de los canales de comunicación establecidos en la entidad.</t>
  </si>
  <si>
    <t>Realizar seguimiento a los indicadores que permitan medir el desempeño de los canales de atención y consolidar estadísticas sobre tiempos de espera, tiempos de atención y cantidad de ciudadanos atendidos que permitan identificar oportunidades de mejora.</t>
  </si>
  <si>
    <t>Publicaciones realizadas</t>
  </si>
  <si>
    <t>Jornadas de capacitación</t>
  </si>
  <si>
    <t>Informes de seguimiento</t>
  </si>
  <si>
    <t>Subdirección Administrativa, Financiera y de Control Disciplinario (Grupo de comunicaciones)</t>
  </si>
  <si>
    <t xml:space="preserve">Capacitación al del personal encargado de la atención al ciudadano en el procedimiento de atención al usuario. </t>
  </si>
  <si>
    <t>Fortalecer competencias laborales del personal vinculado a la entidad a través de capacitaciones en temas relacionados con la Atención al usuario y con las funciones del Defensor del Ciudadano.</t>
  </si>
  <si>
    <t>Servidores capacitados</t>
  </si>
  <si>
    <t>Funcionarios destacados</t>
  </si>
  <si>
    <t>Divulgar información sobre el tratamiento y seguridad de datos personales.</t>
  </si>
  <si>
    <t xml:space="preserve">Mantener actualizados los documentos relacionados con la atención al ciudadano, de acuerdo con la normatividad vigente.  </t>
  </si>
  <si>
    <t xml:space="preserve">Campañas </t>
  </si>
  <si>
    <t>Piezas comunicacionales</t>
  </si>
  <si>
    <t>Procedimientos, instructivos, guías y protocolos</t>
  </si>
  <si>
    <t>Oficina de Sistemas</t>
  </si>
  <si>
    <t xml:space="preserve">Caracterizar a los usuarios de los trámites y servicios del DADEP, de acuerdo con los diferentes grupos poblacionales. </t>
  </si>
  <si>
    <t>Informe de caracterización de los usuarios</t>
  </si>
  <si>
    <t xml:space="preserve">Aplicación de encuestas de satisfacción y percepción a los usuarios de los trámites y servicios ofertados por el DADEP. </t>
  </si>
  <si>
    <t xml:space="preserve">Informes de seguimiento </t>
  </si>
  <si>
    <t xml:space="preserve">Revisar y actualizar los trámites que están en proceso de aprobación y los procedimientos administrativos inscritos en el SUIT, </t>
  </si>
  <si>
    <t xml:space="preserve">Mantener actualizada en la página web los requisitos mínimos de la Ley 1712 y su Decreto reglamentario. </t>
  </si>
  <si>
    <t>Trámites y otros procedimientos administrativos registrados en el SUIT</t>
  </si>
  <si>
    <t>Informe de actualización trámites y servicios</t>
  </si>
  <si>
    <t>Inventario de tramites y otros procedimientos administrativos actualizados en el SUIT</t>
  </si>
  <si>
    <t>Requisitos ley 1712 publicados</t>
  </si>
  <si>
    <t xml:space="preserve">Administrativa, Financiera y de Control Disciplinario
Procesos Misionales
</t>
  </si>
  <si>
    <t xml:space="preserve">Oficina de Sistemas
Oficina Asesora de Planeación
</t>
  </si>
  <si>
    <t>Consolidar y realizar seguimiento a la oportunidad de las respuestas a peticiones conforme al artículo 14 de Ley 1437 de 2011, al artículo 76 de la Ley 1474 de 2011 y a la Ley 1755 de 2015</t>
  </si>
  <si>
    <t>Actualización del Inventario de activos de la información.</t>
  </si>
  <si>
    <t>Informes de Peticiones, Quejas y Reclamos - PQRS</t>
  </si>
  <si>
    <t>Inventario de activos actualizado</t>
  </si>
  <si>
    <t>Mantener actualizada la Tabla de Retención Documental</t>
  </si>
  <si>
    <t>Tabla de Retención Documental actualizada</t>
  </si>
  <si>
    <t>Subdirección Administrativa, Financiera y de Control Disciplinario
Todos los procesos</t>
  </si>
  <si>
    <t>Implementar en el sitio Web los lineamientos de accesibilidad enmarcados en la norma técnica colombiana 5854</t>
  </si>
  <si>
    <t>Página WEB con opción de información en varios idiomas</t>
  </si>
  <si>
    <t>Portal Web accesible a toda la población en situación de discapacidad.</t>
  </si>
  <si>
    <t>Informe de solicitudes de acceso a la información publicada en la WEB según cumplimiento ley 1712 Decreto 103 de 2005</t>
  </si>
  <si>
    <t>Subdirección Administrativa, Financiera y de Control Disciplinario
Oficina de Sistemas</t>
  </si>
  <si>
    <t>Estrategia de racionalización de trámites</t>
  </si>
  <si>
    <t>INICIATIVAS ADICIONALES - PLAN DE GESTIÓN DE LA INTEGRIDAD</t>
  </si>
  <si>
    <t>1. Alistamiento</t>
  </si>
  <si>
    <t>Talento Humano
Gestores de Integridad</t>
  </si>
  <si>
    <t>Realizar mesas de trabajo para armonizar los valores y los puntos de encuentro entre el Código de Ética de la entidad y el Código de Integridad y realizar una comparación entre el contenido de cada uno.</t>
  </si>
  <si>
    <t>Adoptar el Código de Integridad en la entidad</t>
  </si>
  <si>
    <t xml:space="preserve">Realizar acciones de socialización y/o divulgación del Código de Integridad al interior de la Entidad </t>
  </si>
  <si>
    <t xml:space="preserve">2. Armonización </t>
  </si>
  <si>
    <t>Revisión de valores y principios de acción diligenciando el Formato "canvas armonización valores"</t>
  </si>
  <si>
    <t>Acto administrativo de adopción del Código de Integridad</t>
  </si>
  <si>
    <t>Socialización y/o divulgación del Código de Integridad a través de campañas comunicacionales masivas</t>
  </si>
  <si>
    <t>3. Diagnóstico</t>
  </si>
  <si>
    <t>4. Implementación</t>
  </si>
  <si>
    <t>5. Seguimiento y evaluación</t>
  </si>
  <si>
    <t>TOTAL ACTIVIDADES PAAC 2018</t>
  </si>
  <si>
    <t>Plan anticorrupción  y Atención al Ciudadano-PAAC
2018</t>
  </si>
  <si>
    <t>30/04/018</t>
  </si>
  <si>
    <t>Twitter</t>
  </si>
  <si>
    <t xml:space="preserve"> Facebook</t>
  </si>
  <si>
    <t>Instagram</t>
  </si>
  <si>
    <t>Febrero</t>
  </si>
  <si>
    <t>Marzo</t>
  </si>
  <si>
    <t>Boletínes de prensa</t>
  </si>
  <si>
    <t>Notas de prensa</t>
  </si>
  <si>
    <t>Actualizaciones de la página web</t>
  </si>
  <si>
    <t>Medios de prensa</t>
  </si>
  <si>
    <t>Gestión de la entidad en las redes sociales</t>
  </si>
  <si>
    <t>Detalle</t>
  </si>
  <si>
    <t xml:space="preserve">Realizar las inclusiones o actualizaciones a que haya lugar en el SUIT de acuerdo con la re 01/02/2018 visión del inventario de trámites y otros procedimientos administrativos registrados en el SUIT. </t>
  </si>
  <si>
    <t>Monitoreo a actividades</t>
  </si>
  <si>
    <t>30/04/2018
30/08/2018
30/12/2018</t>
  </si>
  <si>
    <t>10/05/2018
10/09/2018
10/01/2019</t>
  </si>
  <si>
    <t>Acciones adelantadas durante el periodo analizado: Responsable Oficina de Control Interno</t>
  </si>
  <si>
    <t>Informe detallando los resultados de la implementación del Código de Integridad en entidad.</t>
  </si>
  <si>
    <t>Identificar y revisar las herramientas para la implementación y apropiación de la política y código de integridad por parte de los servidores públicos y contratistas.</t>
  </si>
  <si>
    <t xml:space="preserve">Talento Humano
Gestores de Integridad - Oficina Asesora de Planeación
</t>
  </si>
  <si>
    <t>Divulgación de piezas comunicaciones que apoyan la difusión e interiorización del Código de Integridad.</t>
  </si>
  <si>
    <t>Gestores de Integridad - Talento Humano - Comunicaciones</t>
  </si>
  <si>
    <t xml:space="preserve"> Durante el mes de Junio en el área de comunicaciones externas se adelantaron diseños y diagramación de piezas gráficas personalizadas para divulgación en redes sociales, </t>
  </si>
  <si>
    <t>JUNIO</t>
  </si>
  <si>
    <t xml:space="preserve">Secundario: </t>
  </si>
  <si>
    <t xml:space="preserve"> 1 edición</t>
  </si>
  <si>
    <t xml:space="preserve">Noticias publicadas en  la intranet: </t>
  </si>
  <si>
    <t>Boletines de prensa</t>
  </si>
  <si>
    <t>ctualizaciones de la página web.</t>
  </si>
  <si>
    <t>Banner intranet</t>
  </si>
  <si>
    <t>REDES SOCIALES</t>
  </si>
  <si>
    <t>JULIO</t>
  </si>
  <si>
    <t>AGOSTO</t>
  </si>
  <si>
    <t>TOTAL</t>
  </si>
  <si>
    <t>MEDIOS DE PRENSA</t>
  </si>
  <si>
    <t xml:space="preserve">Notas de prensa en medios masivos de comunicación  </t>
  </si>
  <si>
    <t xml:space="preserve">Videos: </t>
  </si>
  <si>
    <t>Publicados</t>
  </si>
  <si>
    <t>Editados:</t>
  </si>
  <si>
    <t>Carteleras</t>
  </si>
  <si>
    <t>Externas e internas</t>
  </si>
  <si>
    <t>Intranet</t>
  </si>
  <si>
    <t>Slideshow (banners página web)</t>
  </si>
  <si>
    <t>Principal</t>
  </si>
  <si>
    <t>Secundario</t>
  </si>
  <si>
    <t>Revista</t>
  </si>
  <si>
    <t>Revista Entorno</t>
  </si>
  <si>
    <t>Boletines</t>
  </si>
  <si>
    <t>Contenido página web</t>
  </si>
  <si>
    <t>Noticias</t>
  </si>
  <si>
    <t>Publicaciones</t>
  </si>
  <si>
    <t>Audios</t>
  </si>
  <si>
    <t>Brújulas</t>
  </si>
  <si>
    <t>Correos Dadep</t>
  </si>
  <si>
    <t>Cumpleaños</t>
  </si>
  <si>
    <t>Publicación wall paper</t>
  </si>
  <si>
    <t>MAYO</t>
  </si>
  <si>
    <t>Reproducidos</t>
  </si>
  <si>
    <t>Tarjetas de Cumpleaños</t>
  </si>
  <si>
    <t>Banner</t>
  </si>
  <si>
    <t>Facebook</t>
  </si>
  <si>
    <t>Denuncias en redes</t>
  </si>
  <si>
    <t>En cuanto a los medios de prensa se promovió lo siguiente:</t>
  </si>
  <si>
    <t>Red Social</t>
  </si>
  <si>
    <t>DETALLE</t>
  </si>
  <si>
    <t>Reporte Redes Sociales Defensoría Del Espacio Público
 2018</t>
  </si>
  <si>
    <t>La información puede ser consultada en el siguiente link: https://www.dadep.gov.co/transparencia/planeacion/proyectos-inversion-y-programas</t>
  </si>
  <si>
    <t>https://www.dadep.gov.co/transparencia/instrumentos-gestion-informacion-publica/Informe-pqr-denuncias-solicitudes</t>
  </si>
  <si>
    <t xml:space="preserve">Los informes de Peticiones Quejas y Reclamos-PQR de la vigencia 2018, se encuentran publicados en la página web de la entidad, en el link de transparencia:  https://www.dadep.gov.co/transparencia/instrumentos-gestion-informacion-publica/Informe-pqr-denuncias-solicitudes.     </t>
  </si>
  <si>
    <t>La Oficina Asesora de Planeación de manera permanente da a conocer a la ciudadanía la ejecución de sus proyectos de inversión, publicando en la página web de la entidad los respectivos informes de seguimiento.</t>
  </si>
  <si>
    <t xml:space="preserve">Se realizó mesa de trabajo con los gestores de etica y con la asesora de la Subdirección Administrativa, Financiera y de Control Disciplinario, producto de esta reunión se concluyó que la entidad adoptaria los valores que se encuentran inscritos en el Código de Integridad Nacional.  Por esta razón en el mes de julio se solicitó al área de sistemas publicar el Código de Integridad en la página Web de la entidad. </t>
  </si>
  <si>
    <t> linck (https://www.dadep.gov.co/sites/default/files/codigo_de_integridad_2018.pdf)
Evidencia:  Carpeta física Actas Comité de Integridad</t>
  </si>
  <si>
    <t xml:space="preserve">El grupo de comunicaciones realizó la divulgación de los representantes del Comité de Integridad a través de la publicación de pieza gráfica - resolución, promovida por los canales de comunicación de la entidad mediante correo masivo de la intanet, banner de la intranet y  carteleras digitales. 
Se realizó la promoción del Código de integridad por medio de la publicación en la revista entorno, con la campaña Valores de la Casa liderada por FONDADEP, el Comité de Integridad y la SAF. </t>
  </si>
  <si>
    <t>https://www.dadep.gov.co/transparencia/planeacion/plan-anti-corrupcion-y-atencion-al-ciudadano/seguimiento-plan-2</t>
  </si>
  <si>
    <t>Evidencia: https://www.dadep.gov.co/transparencia/control/plan-anual-auditorias/01-informe-seguimiento-paac-0</t>
  </si>
  <si>
    <t xml:space="preserve">Sensibilizar a los servidores públicos vinculados a la Entidad de cada uno de los valores incluidos en el Código de Integridad del DADEP. </t>
  </si>
  <si>
    <t>Monitorear y revisar periódicamente el Mapa de Riesgos de Corrupción.</t>
  </si>
  <si>
    <t>Subdirección Administrativa, Financiera y de control Disciplinario (Grupo Comunicaciones)</t>
  </si>
  <si>
    <t>Realizar el seguimiento periódico al Mapa de Riesgos de Corrupción.</t>
  </si>
  <si>
    <t>Divulgar información concerniente a los temas, aspectos y contenidos relevantes de la gestión institucional del DADEP para mejorar la atención a la ciudadanía.</t>
  </si>
  <si>
    <t>Acciones realizadas durante el periodo evaluado.</t>
  </si>
  <si>
    <t>Estrategia de comunicación actualizada.</t>
  </si>
  <si>
    <t>Documentos diseñados, diagramados e impresos Piezas comunicativas en temas de espacio público desarrolladas y divulgadas.</t>
  </si>
  <si>
    <t>Publicaciones en la Página Web Publicaciones en Redes Sociales.</t>
  </si>
  <si>
    <t>https://www.dadep.gov.co/transparencia/planeacion/plan-estrategico
https://www.dadep.gov.co/transparencia/planeacion/plan-accion/informe-ejecutivo-del-desarrollo-del-plan-desarrollo-distrital
https://www.dadep.gov.co/transparencia/planeacion/plan-operativo-anual-inversiones/informe-seguimiento-componentes-inversion
https://www.dadep.gov.co/transparencia/planeacion/metas-e-indicadores/informe-ejecucion-presupuestal-5
https://www.dadep.gov.co/transparencia/planeacion/metas-e-indicadores/informe-producto-metas-y-resultados-pmr-0</t>
  </si>
  <si>
    <t>Subdirección Administrativa, Financiera y de Control Disciplinario (Grupo de comunicaciones)
Procesos misionales</t>
  </si>
  <si>
    <t>Subdirección Administrativa, Financiera y de Control Disciplinario
Procesos misionales
Oficina Asesora de Planeación</t>
  </si>
  <si>
    <t>Talento Humano
Gestores de Integridad
Oficina Asesora de Planeación</t>
  </si>
  <si>
    <t>Talento Humano
Gestores de Integridad
Comunicaciones</t>
  </si>
  <si>
    <t>Talento Humano
Gestores de Integridad 
Comunicaciones 
 Oficina Asesora de Planeación</t>
  </si>
  <si>
    <t>A través de la Resolución No. 105 de 2018 se conformó el grupo de gestores de integridad de la Entidad. En el mes de julio se solicitó al área de sistemas publicar el Código de Integridad en la página Web de la entidad, para su adopción.</t>
  </si>
  <si>
    <t>Realizar el diagnóstico al interior de la entidad para medir los resultados de la implementación del Código de Integridad a través de: 1. Realizar Test de percepción de integridad incluido en la "caja de herramientas”. 2. Diligenciar la matriz de Integridad. 3. Revisión del informe FURAG II</t>
  </si>
  <si>
    <t xml:space="preserve">1. Elaborar piezas comunicacionales de la política y Código de Integridad, teniendo como base el "Recetario de la Integridad” o caja de herramientas desarrollado por la Función Pública; y “la Ruta de Integridad para Servidores Públicos. 2. Aplicación de las herramientas escogidas con el fin de socializar la política y apropiar el Código de integridad en el DADEP. </t>
  </si>
  <si>
    <t>ESTRATEGIA DE COMUNICACIÓN ACTUALIZADA: La estrategia de comunicación fue elaborada por el grupo de comunicaciones, la cual será publicada en la pagina web de la entidad en el link de transparencia y acceso a la información.</t>
  </si>
  <si>
    <t xml:space="preserve">Acciones encaminadas a la racionalización, sistematización (Virtualización de tramites), optimización, verificación y eliminación de tramites.
</t>
  </si>
  <si>
    <t xml:space="preserve">Evidencia: https://www.dadep.gov.co/transparencia/planeacion/plan-anticorrupcion
</t>
  </si>
  <si>
    <t>SEGUIMIENTO OFICINA DE CONTROL INTERNO
Diciembre 31 de 2018</t>
  </si>
  <si>
    <t>W:\EVIDENCIA SEGUIMIENTO PAAC\EVIDENCIA A 31 DE DICIEMBRE 2018</t>
  </si>
  <si>
    <t>X:\EVIDENCIA SEGUIMIENTO PAAC\EVIDENCIA A 31 DE DICIEMBRE 2018\Comite de Integridad 2018</t>
  </si>
  <si>
    <t xml:space="preserve">31/12/2018
</t>
  </si>
  <si>
    <t xml:space="preserve">31/05/2018
</t>
  </si>
  <si>
    <t xml:space="preserve">La Subdirección Administrativa, Financiera y de Control Disciplinario y la Oficina Asesora de Planeación elaboraron el anteproyecto de presupuesto 2019 (funcionamiento e inversión) con destino a la Secretaría de Hacienda, mediante el cual la entidad solicita los recursos requeridos para fortalecer las acciones encaminadas al mejoramiento continuo de la atención al ciudadano.  Para la vigencia 2019 se solicitan recursos para el proyecto de inversión 3-3-1-15-07-42-1066-185 - Fortalecimiento Institucional DADEP, afectando la meta: Diseñar y poner en operación 3 Estrategias del servicio a la ciudadanía. Estos recursos son utilizados para el pago de contratos de prestación de servicios de apoyo a las actividades relacionadas con atención al ciudadano en los diferentes canales de atención, la presencia de la entidad en los Supercade Móviles, participación de los nodos sectoriales e intersectoriales, implementación de la política pública de servicio a la ciudadanía, actualización de trámites y servicios y articulación con otras entidades para adopción de mejores prácticas. Se ejecutan recursos del presupuesto de funcionamiento para apoyar el proceso de Atención al Cliente y/o Usuario. </t>
  </si>
  <si>
    <t>El grupo de comunicaciones realizó el envió del test de percepción de integridad a los funcionarios de la entidad. Fecha de publicación: 24 de agosto. Soporte de envio de test de percepción de integridad a los funcionarios de planta. Igualmente se realizo el informe de resultado de test de percepción de integridad en el mes de agosto. Poseriormente se realizo  el informe final de la campaña de la fruta , la cual tenia como finalidad fortalecer el valor de la honestidad y se socializa en la caminata ecologica  organizda por la Subdirecciòn Administrativa, Financiera y de Control Disciplinario, los valores de la casa.</t>
  </si>
  <si>
    <t>https://www.dadep.gov.co/transparencia/instrumentos-gestion-informacion-publica/gestion-documental/registro-activos</t>
  </si>
  <si>
    <t xml:space="preserve">
https://www.dadep.gov.co/dadep-accesibilidad
</t>
  </si>
  <si>
    <t>X:\EVIDENCIA SEGUIMIENTO PAAC\EVIDENCIA A 31 DE DICIEMBRE 2018\Evidencias de las COMUNICACIONES realizadas por la entidad en el año 2019 mes a mes\COMUNICACIONES</t>
  </si>
  <si>
    <t>https://www.dadep.gov.co/transparencia/planeacion/otros-planes/estrategia-comunicaciones</t>
  </si>
  <si>
    <t>https://www.dadep.gov.co/transparencia/instrumentos-gestion-informacion-publica/Informe-pqr-denuncias-solicitudes
http://redquejas.veeduriadistrital.gov.co:82/Archivos/Informes/INFORME%20PQRS%20DADEP%20DICIEMBRE%202018.PDF</t>
  </si>
  <si>
    <t>W:\EVIDENCIA SEGUIMIENTO PAAC\EVIDENCIA A 31 DE DICIEMBRE 2018\Servcio al Ciudadano Jornadas de Capacitación</t>
  </si>
  <si>
    <t>W:\EVIDENCIA SEGUIMIENTO PAAC\EVIDENCIA A 31 DE DICIEMBRE 2018\Atención al Ciudadano Informes de seguimiento</t>
  </si>
  <si>
    <t>W:\EVIDENCIA SEGUIMIENTO PAAC\EVIDENCIA A 31 DE DICIEMBRE 2018\Atención al ciudadano Funcionarios destacados</t>
  </si>
  <si>
    <t>Se hizo reconocimiento a través de certificación firmada por la Subdirectora Administrativa, Financiera y de Control Disciplinario, a la servidora Monica Carolina Romero</t>
  </si>
  <si>
    <t>http://sgc.dadep.gov.co/10/127-INSAC-02.php
https://www.dadep.gov.co/politicas-seguridad-la-informacion</t>
  </si>
  <si>
    <t>W:\EVIDENCIA SEGUIMIENTO PAAC\EVIDENCIA A 31 DE DICIEMBRE 2018\Atención al ciudadano relacionamiento con el ciudadano</t>
  </si>
  <si>
    <t>W:\EVIDENCIA SEGUIMIENTO PAAC\EVIDENCIA A 31 DE DICIEMBRE 2018\Transparencia y acceso a la información Trámites y OPA SUIT</t>
  </si>
  <si>
    <t>https://www.dadep.gov.co/transparencia/instrumentos-gestion-informacion-publica/gestion-documental</t>
  </si>
  <si>
    <t>De acuerdo al reporte hecho por la Oficina Asesora de Planeación  y evaluada la información suministrada; la Oficina de Control Interno  conceptúa que existe coherencia con el cumplimiento de la actividad programada y las evidencias de su realización.</t>
  </si>
  <si>
    <t xml:space="preserve">
W:\EVIDENCIA SEGUIMIENTO PAAC\EVIDENCIA A 31 DE DICIEMBRE 2018\Evidencias Racionalización de trámites</t>
  </si>
  <si>
    <t>La Oficina de Control Interno utilizando las normas de auditoría generalmente aceptadas, evidencia que la Defensoría del Espacio Público ha realizado las acciones pertinentes tendientes a realizar las publicaciones semestrales en la página Web, relacionados con los proyectos de inversión.</t>
  </si>
  <si>
    <t>La Oficina de Control Interno establece cumplimiento  en cuanto a las estrategias diseñadas para la rendición de cuentas no obstante es necesario  fortalecer los mecanismos de autogestión y autocontrol tendientes a evitar  situaciones evidenciadas durante la vigencia 2018 como son: el  incumplimiento del procedimiento de comunicaciones internas, falta de consolidados de las solicitudes y servicios prestados, vencimientos de acciones CPM, desactualización en la documentación del proceso y falta de estadísticas de redes sociales, que permitan verificar de manera efeciva la interacción y participación de la ciudadanía.</t>
  </si>
  <si>
    <t>La Oficina de Control Interno evidencia el cumplimiento de las  actividades programadas para la vigencia 2018 en cuanto a publicar datos sobre información de interés a través de los canales de comunicación establecidos en la entidad. se destaca en este periodo objeto de análisis,  la divulgacion de temas como el  día del espacio público, Walk21,  Bienal de Espacio Público e Información de las recuperaciones de espacio público y acciones adelantadas a través de los pactos de sostenibilidad firmados entre la comunidad y el Distrito.</t>
  </si>
  <si>
    <t>La Oficina de Control Interno evidenció la participación de  funcionarios y contratistas del proceso  de atencion al usuario a diferentes actualizaciones y/o capacitaciones, realizadas durante la vigencia 2018 donde se contó con el acompañamiento y apoyo de entidades distritales como la Veeduria Distrital y la Secretaria General.</t>
  </si>
  <si>
    <t>La Oficina de Control Interno evidenció la participación de  funcionarios y contratistas del proceso  de atencion al usuario a diferentes actualizaciones y/o capacitaciones, realizadas durante la vigencia 2018 donde se conto con el acompañamiento y apoyo de entidades distritales como la Veeduria Distrital y la Secretaria General.</t>
  </si>
  <si>
    <t>La oficina de Control Interno evidencia el cumplimiento de  las acciones de divulgar información sobre el tratamiento y seguridad de datos personales , no obstante se recomienda culminar la implementación  del Programa Integral de Datos Personales en cumplimiento a la Ley 1581 de 2012 y sus decretos reglamentarios, asi como culminar  la actualización del  Manual de Protección de Datos Personales, Código: 127-MANAC-01.</t>
  </si>
  <si>
    <t>La Oficina de Control Interno durante la vigencia 2018 comprobó la existencia de procesos de  capacitación al área de Atención al Ciudadano en la inscripción de los trámites y servicios en el SUIT en el Departamento Administrativo de la Función Pública–DAFP. Posteriormente, efectuó mesas de trabajo con las diferentes áreas misionales para revisar, actualizar y presentar al Comité Directivo la propuesta para su respectiva aprobación.</t>
  </si>
  <si>
    <t xml:space="preserve"> La Oficina de control interno  recomienda  dar cumplimiento al  Plan de mejoramiento suscrito por las áreas responsables, tendientes a subsanar los hallazgos encontrados por la Oficina de Control Interno en la Auditoria realizada a la aplicación de la ley de transparencia y resultados de indice de transparencia con el fin de  mantener actualizada la página web de la entidad, en cumplimiendo con los requisitos mínimos de la Ley 1712 y su Decreto reglamentario. 
</t>
  </si>
  <si>
    <t>De acuerdo al reporte hecho por la Oficina Asesora de Planeación  y evaluada la información suministrada; la Oficina de Control Interno  conceptúa que existe coherencia con el cumplimiento de la actividad programada y las evidencias en cuanto a generar anualmente el informe de solicitudes de acceso a la información en los términos del art. 52 del Decreto 103 de 2015</t>
  </si>
  <si>
    <t>La Oficina de Control Interno  una vez revisadas las evidencias soporte a las acciones  del Plan de Gestión de la Integridad, considera que la Defensoría del Espacio Público  durante la vigencia 2018, dio cumplimiento a cada una de las actividades proyectadas  en el subcomponente  de  armonización,</t>
  </si>
  <si>
    <t>La Oficina de Control Interno  una vez revisadas las evidencias soporte a las acciones  del Plan de Gestión de la Integridad, considera que la Defensoría del Espacio Público durante la vigencia 2018 adelantó   acciones importantes  de lo  proyectado  en el subcomponente  de  implementación en lo relacionado a Identificar y revisar las herramientas para la implementación y apropiación de la política y código de integridad por parte de los servidores públicos y contratistas. .</t>
  </si>
  <si>
    <t>La Oficina de Control Interno  una vez revisadas las evidencias soporte a las acciones  del Plan de Gestión de la Integridad, considera que la Defensoría del Espacio Público durante la vigencia 2018 adelantó acciones importantes  de lo  proyectado  en el subcomponente  de   seguimiento y evaluación.   Por lo  que recomienda en la vigencia 2019 dar continuidad a las  campañas  de  sensibilización  a los servidores públicos vinculados a la Entidad de cada uno de los valores incluidos en el Código de Integridad del DADEP y realizar el seguimiento y evaluación periódica del cumplimiento de las actividades descritas en el Plan de Gestión de la Integridad.</t>
  </si>
  <si>
    <t>La Oficina de Control Interno  evidencia que la Defensoría del Espacio Público durante la vigencia 2018 un  avance con relación al criterio diferencial de accesibilidad a la información que refleja la página WEB, no obstante esta pendiente aún el servicio de intérprete en línea.</t>
  </si>
  <si>
    <t>La Oficina de Control Interno utilizando las normas de auditoría generalmente aceptadas, evidencia que la Defensoría del Espacio Público durantye la vigencia 2018, realizó las acciones pertinentes tendientes  a la actualización del Inventario de activos de la información.</t>
  </si>
  <si>
    <t xml:space="preserve">La Oficina de Control Interno utilizando las normas de auditoría generalmente aceptadas, evidencia que la Defensoría del Espacio Público durante la vigencia 2018 realizó las acciones pertinentes tendientes a la caracterización de  los usuarios de los trámites y servicios del DADEP, de acuerdo con los diferentes grupos poblacionales, no obstante se recomienda culminar  la caracterización de usuarios de los trámites y servicios de la Entidad.
</t>
  </si>
  <si>
    <t xml:space="preserve">La Oficina de Control Interno  evidencia que la Defensoría del Espacio Público realizó durante la vigencia 2018, las acciones pertinentes  de incorporar recursos en el presupuesto para el desarrollo de iniciativas que mejoren el servicio al ciudadano. </t>
  </si>
  <si>
    <t>La oficina de control interno realizó en la vigencia 2018 , los tres (3) seguimientos establecidos de conformidad con la Ley . El último seguimiento con corte a diciembre 31 de 2018.</t>
  </si>
  <si>
    <t>Se constató en la Página web  de la Defensoría del Espacio Público, la publicación de la matriz de riesgos anticorrupción, se verificaron los mensajes de los correos electrónicos y carteleras virtuales  y se constató la realización efectiva del 100% de los seguimientos programados.</t>
  </si>
  <si>
    <r>
      <t>Durante la vigencia 2018, se definió el siguiente inventario de t</t>
    </r>
    <r>
      <rPr>
        <b/>
        <sz val="10"/>
        <rFont val="Calibri"/>
        <family val="2"/>
      </rPr>
      <t xml:space="preserve">rámites y servicios el cual fue insumo para solicitar al DAFP la inscripción en el SUIT: </t>
    </r>
    <r>
      <rPr>
        <sz val="10"/>
        <rFont val="Calibri"/>
        <family val="2"/>
      </rPr>
      <t xml:space="preserve">Un Tramite:  "Recepción, incorporación y titulación de zonas de cesión del Distrito Capital. Cinco  </t>
    </r>
    <r>
      <rPr>
        <b/>
        <sz val="10"/>
        <rFont val="Calibri"/>
        <family val="2"/>
      </rPr>
      <t>Servicios</t>
    </r>
    <r>
      <rPr>
        <sz val="10"/>
        <rFont val="Calibri"/>
        <family val="2"/>
      </rPr>
      <t xml:space="preserve"> : 1.  Cambio de uso de las zonas o bienes de uso público del Distrito Capital. 2. Observatorio del Espacio Público de Bogotá Página WEB. 3. Certificación de la propiedad inmobiliaria Distrital. 4. Estudio de viabilidad de las solicitudes de administración de bienes públicos. 5. Asesoría en administración y sostenibilidad del espacio público ". Con respecto a la solicitud de inscripción del trámite  "Recepción, incorporación y titulación de zonas de cesión del Distrito Capital,  la Defensoría del Espacio Público consideró el ajuste y modificación en el SUIT de los siguientes trámites inscritos y en proceso de inscripción respectivamente denominados: "Titulación de zonas de cesión al distrito capital” y "Incorporación y entrega de las áreas de cesión a favor del municipio". Con respecto a la solicitud de inscripción de los servicios la Entidad solicitió la eliminación de los servicios inscritos siguientes: Consulta bibliográfica sobre el Espacio Público, Asesoría pedagógica sobre el espacio público, Adecuación de mobiliario urbano en parques vecinales y del bolsillo y la restitución voluntaria de espacio público indebdamente ocupadado. Igualmente inscribieron "Estudio de la viabilidad de las solicitudes de administración de bienes públicos y Asesoría en administración y sostenibilidad del Espacio Público.No obstante el inventario de los trámites y servicios aprobados por el Comité Directivo de la Entidad y la inscripción por parte del DAFP de los servicios mencionados, el DAFP,  consideró pertinente sólo definir los siguientes  tramites : 1- Titulación de zonas de cesión al Distrito Capital, 2- Incorporación y entrega de las áreas de cesión a favor del municipio y 3-Cambio de Uso de las zonas o bienes de uso público. y no validó la inscripción de los cinco servicios propuestos. En cuanto a la priorización de trámites, durante la vigencia 2018, se analizaron los trámites de mayor impacto para la ciudadanía, uno de ellos fue, “Recepción Incorporación y Titulación de Zonas de Cesión al Distrito capital”. Por otra parte, con el fin de implementar acciones efectivas para mejorar los trámites institucionales, disminuir los costos y tiempo y ser más efectivo en el servicio; se definió en el plan de racionalización del trámite “Titulación de zonas de cesión al Distrito Capital”, la actualización del formato denominado “Requisitos para la escrituración de las Zonas de Cesión de Uso Público al Distrito Capital”, formulario adoptado por la ventanilla única de la construcción – VUC. No obstante, lo anterior, el Decreto 058 expedido el 24 de enero de 2018 obliga a la Defensoría del Espacio Público a reformular el trámite de entrega y escrituración de zonas de cesión, motivo por el cual durante la vigencia 2018 se inició el proceso que conlleva a la determinación de una nueva normatividad que regule la entrega y escrituración de zonas de cesión en el Distrito Capital.</t>
    </r>
  </si>
  <si>
    <t>En la página web de la entidad se encuentra publicada la Versión 4 de los riesgos de corrupción. Se trabajo en la implementación de la Política de Administración de Riesgos, según la Guía para la Administración de los Riesgos de Gestión, Corrupción y Seguridad Digital y el Diseño de Controles en Entidades Públicas, publicado por el Departamento Administrativo de la Función Pública. Dicha política se encuentra en revisión por parte de la Oficina Asesora de Planeación para su posterior publicación. Se socializaron mensajes vía correo electrónico, carteleras virtuales y audio para sensibilizar a funcionarios y contratitas frente a los riesgos de corrupción. Durante la vigencia la Oficina Asesora de Planeación, realiza los seguimientos respectivos a los riesgos de corrupción de la Entidad.</t>
  </si>
  <si>
    <t xml:space="preserve">La Defensoria del Espacio Publico, ha venido trabajando  en  implementar las acciones encaminadas a la racionalización, sistematización (Virtualización de tramites), optimización, verificación y eliminación de trámites. De conformidad con lo establecido en el Decreto 058 de 2018,  la entidad considero conveniente no continuar con la accion  de racionalización establecida previamente en el SUIT, por lo que tomo la decisión de anularla.  Se  recomienda  para la vigencia 2019 adelantar los trámites de implementación de las nuevas acciones .
</t>
  </si>
  <si>
    <t>El grupo de comunicaciones actualizó la Estrategia de Comunicaciones 2018,  pero no se ha dado cumplimiento a la recomendación de imformes anteriores en cuanto a la formalización y divulgación. Se recomienda nuevamente dar cumplimiento a  la publicación de la estrategía de comunicaciones y  seguir  monitoreando la gestión de las actividades programadas para la próxima vigencia.</t>
  </si>
  <si>
    <t>Diseño y divulgación piezas gráficas y publicación de videos a nivel interno evidenciando actividades de tipo misional. Publicación de noticias en la intranet relacionadas con espacio público y la misionalidad de la entidad. Los temas documentados fueron: Recuperación de espacio público, restituciones voluntarias, encuentros ciudadanos, actividades de sensibilización y sostenibilidad del espacio público con los guardianes del espacio, capacitaciones de espacio público, alimentos sin control y workshop del observatorio del espacio público. Igualmente se publico durante toda la vigencia la información relacionada con la ejecución presupuestal , Ademàs de la poblicacion e invitación a medios de comunicación para el evento de Caminabilidad realizado en Bogotá WAL 21. al igual que la realización de campañas pedagógicas para promover el uso de los espacios publicos en Bogotá: Bogotà, ciudada caminable y Bogotá Ilumina mi navidad.</t>
  </si>
  <si>
    <r>
      <t xml:space="preserve">Las quejas y solicitudes de los ciudadanos en redes sociales con respecto al espacio público y temas relacionados son tratadas con la mayor transparencia y eficiencia posible. Según la misión de la entidad nos esforzamos en dar respuesta oportuna a cada solicitud, siempre transmitiendo confianza y un mensaje de apropiación y participación activa por el mejoramiento y sostenibilidad de nuestro espacio público. </t>
    </r>
    <r>
      <rPr>
        <sz val="10"/>
        <rFont val="Calibri"/>
        <family val="2"/>
      </rPr>
      <t>En la página Web y redes sociales se publicó la siguiente cantidad de contenidos: Facebook 673 Publicaciones, Twitter 1278 publicaciones, Instagram 254 publicaciones, Boletines con información: 38, Noticias publicadas en la página web 27, adicionalmente se diseñaron y publicaron 8 SlideShow principal y 4 SlideShow secundario.</t>
    </r>
  </si>
  <si>
    <t>Durante el periodo evaluado, la Oficina Asesora de Planeación ha publicado en la página web de la entidad los siguientes informes de gestión de sus proyectos de inversiòn:  Informe segundo trimestre 2018 del Plan Estrategico. https://www.dadep.gov.co/transparencia/planeacion/plan-estrategico. Informe ejecutivo del Plan de Desarrollo distrital "Bogota Mejor para Todos" - Segundo trimestre de 2018. https://www.dadep.gov.co/transparencia/planeacion/plan-accion/informe-ejecutivo-del-desarrollo-del-plan-desarrollo-distrital. Informe de seguimiento de componentes de inversión del II trimestre de 2018. https://www.dadep.gov.co/transparencia/planeacion/plan-operativo-anual-inversiones/informe-seguimiento-componentes-inversion. Informe ejecución presupuestal. https://www.dadep.gov.co/transparencia/planeacion/metas-e-indicadores/informe-ejecucion-presupuestal-5. Informe de producto, metas y resultados PMR. https://www.dadep.gov.co/transparencia/planeacion/metas-e-indicadores/informe-producto-metas-y-resultados-pmr-0</t>
  </si>
  <si>
    <t xml:space="preserve">La Defensoria del Espacio Publico dio cumplimiento a la  publicación de  los informes de Peticiones Quejas y Reclamos-PQR de la vigencia 2018, no obstante se deben fortalecer los mecanismos de autogestión y autocontrol en los siguientes aspectos: 1.  Actualización de  la documentación del proceso y procedimiento, incluyendo formatos o instructivos a que haya lugar dentro del SIG, así como complementar y finalizar lo relacionado con los trámites y servicios en el aplicativo SUIT. 2.   Fortalecimiento de los canales de atención, e incluir la medición de los que no están siendo reportados en el consolidado. Adicionalmente, 3. aplicar un porcentaje representativo de usuarios en las encuestas de satisfacción tanto en módulos presenciales como por vía telefónica. 4. Efectuar seguimiento a los casos que se reportan con posibles vencimientos en el aplicativo Bogotá Te Escucha-SDQS versus ORFEO, y depurar con los responsables de los aplicativos y de cada proceso, con el fin de analizar y constatar la oportunidad en las respuestas generadas en la vigencia 2018.  </t>
  </si>
  <si>
    <r>
      <t xml:space="preserve">En el periodo evaluado se realizaron las siguientes actividades: </t>
    </r>
    <r>
      <rPr>
        <b/>
        <sz val="10"/>
        <rFont val="Calibri"/>
        <family val="2"/>
      </rPr>
      <t>1.</t>
    </r>
    <r>
      <rPr>
        <sz val="10"/>
        <rFont val="Calibri"/>
        <family val="2"/>
      </rPr>
      <t xml:space="preserve"> Reporte a la Oficina Asesora de Planeación de los indicadores de percepción y satisfacción. </t>
    </r>
    <r>
      <rPr>
        <b/>
        <sz val="10"/>
        <rFont val="Calibri"/>
        <family val="2"/>
      </rPr>
      <t>2</t>
    </r>
    <r>
      <rPr>
        <sz val="10"/>
        <rFont val="Calibri"/>
        <family val="2"/>
      </rPr>
      <t xml:space="preserve">. Se  realizó seguimiento a la percepción y satisfacción de los usuarios mediante la aplicación de una encuesta a los ciudadanos atendidos a través de los canales virtual-chat, presencial y canal escrito-Ventanilla de radicación. </t>
    </r>
    <r>
      <rPr>
        <b/>
        <sz val="10"/>
        <rFont val="Calibri"/>
        <family val="2"/>
      </rPr>
      <t>3</t>
    </r>
    <r>
      <rPr>
        <sz val="10"/>
        <rFont val="Calibri"/>
        <family val="2"/>
      </rPr>
      <t xml:space="preserve">. Se establecieron las cantidades de ciudadanos atendidos durante los meses de mayo, junio y julio por los canales Chat, presencial y telefónico. </t>
    </r>
    <r>
      <rPr>
        <b/>
        <sz val="10"/>
        <rFont val="Calibri"/>
        <family val="2"/>
      </rPr>
      <t>4.</t>
    </r>
    <r>
      <rPr>
        <sz val="10"/>
        <rFont val="Calibri"/>
        <family val="2"/>
      </rPr>
      <t xml:space="preserve"> se realizó el seguimiento a la oportunidad de las respuestas a Derechos de Petición a través de alertas enviadas a las dependencias mediante correo electrónico. </t>
    </r>
    <r>
      <rPr>
        <b/>
        <sz val="10"/>
        <rFont val="Calibri"/>
        <family val="2"/>
      </rPr>
      <t>5</t>
    </r>
    <r>
      <rPr>
        <sz val="10"/>
        <rFont val="Calibri"/>
        <family val="2"/>
      </rPr>
      <t xml:space="preserve">. Se remitió a las depedencias memorando sobre el informe remitido por la Secretaría General relacionado con los criterios de calida, claridad, coherencia y calidez de las respuestas. </t>
    </r>
    <r>
      <rPr>
        <b/>
        <sz val="10"/>
        <rFont val="Calibri"/>
        <family val="2"/>
      </rPr>
      <t>6.</t>
    </r>
    <r>
      <rPr>
        <sz val="10"/>
        <rFont val="Calibri"/>
        <family val="2"/>
      </rPr>
      <t xml:space="preserve"> Se elaboró circular suscrita por la directora  relacionada con el cierre oportuno de los trámites de correspondencia en los Sistemas de Información: Orfeo y SDQS. </t>
    </r>
    <r>
      <rPr>
        <b/>
        <sz val="10"/>
        <rFont val="Calibri"/>
        <family val="2"/>
      </rPr>
      <t>7.</t>
    </r>
    <r>
      <rPr>
        <sz val="10"/>
        <rFont val="Calibri"/>
        <family val="2"/>
      </rPr>
      <t xml:space="preserve"> Se elaboró la ficha de monitoreo de la correspondencia del 2o. trimestre de 2018. </t>
    </r>
    <r>
      <rPr>
        <b/>
        <sz val="10"/>
        <rFont val="Calibri"/>
        <family val="2"/>
      </rPr>
      <t>8</t>
    </r>
    <r>
      <rPr>
        <sz val="10"/>
        <rFont val="Calibri"/>
        <family val="2"/>
      </rPr>
      <t>. Se aplicó la ficha de monitoreo de la correspondencia oficial con el fin de evidenciar oportunidades de mejora de las respuestas dadas a la ciudadanía en los criterios de claridad, calidez, coherencia y oportunidad y con base en el análisis realizado se solicitó a la oficina de sistemas realizar una capacitación en el manejo del aplicativo ORFEO.</t>
    </r>
  </si>
  <si>
    <t xml:space="preserve">La oficina de Control Interno estableció el cumplimiento de las acciones para divulgación de la información realizadas durante la vigencia 2018, entre las que se resaltan  la publicación de la información en la página web, seguimientos según lo establecido en la Ley 1712 de 2014, interacción en Chat, boletín de noticias, el Sistema SDQS y enlaces a las redes sociales: Facebook, Twitter y YouTube y publicación periódica de los informes de seguimiento de la gestión institucional. no obstante  se recomienta implementar mecanismos de autocontrol y autogestión en cuanto a: 1.Realizar reportes estadísticos mensuales con evidencias (relación de ciudadanos, fecha, lugar, etc.), enviados por las demás dependencias, insumo para la Oficina de Planeación, para llevar a cabo el informe de participación ciudadana. 2.Documentar las intervenciones ciudadanas  en relación con la participación en la adjudicación en audiencias públicas, capacitaciones o divulgaciones con las comunidades y las interacciones por medio de las redes sociales. 3.Incrementar  la invitación  de ciudadanos a la rendición de cuentas de la entidad. 
</t>
  </si>
  <si>
    <t>Durante el periodo evaluado se realizaron las siguientes actividades: 1. Los funcionarios y contratistas del área de Atención al Ciudadano, participaron en las reuniones de los Nodos de la Red Distrital de Quejas y Reclamos programadas por la Veeduría Distrital en los meses mayo a agosto de 2018. 2. Por otra parte el área de Atención al Ciudadano coordinó con la Secretaría General y las Subdirecciones misionales de la entidad, la capacitación a los operadoradores de la línea 195, la cual fue realizada el día 17 de agosto de 2018.  3. Igualmente inició las actividades de coordinación, con la Veeduría y entidades que tienen competencias relacionadas con el espacio público y con las subdirecciones misionales para capacitar a los funcionarios de Servicio a la Ciudadanía y operadores del Sistema Distrital de Quejas y Soluciones-Bogotá te escucha de las entidades del Distrito. 4. La Entidad participó en el Congreso Internacional de Servicio a al Ciudadanía 2018 - Bogotá te escucha, organizado por SUBSECRETARÍA DE SERVICIO A LA CIUDADANÍA Secretaría General - Alcaldía Mayor de Bogotá. 5. Los funcionarios de las áreas misionales y de Atención al Ciudadano recibieron capacitación en lenguaje claro dictada por la Veeduría Distrital, en el marco de la estrategia "Comunicación para la gente". 6. Los funcionarios de Atención al Ciudadano y los puntos focales de las dependencias recibieron capacitación funcional de Bogotá te escucha-Sistema Distrital de Quejas y Soluciones. 7. Los funcionarios de Atención al Ciudadano recibieron capacitación sobre la Ley de protección de datos personales. 8, El área de atención al Ciudadano participó en la capacitación virtual sobre caracterización de usuarios ofrecida por el Departamento Administrativo de la Función Pública. 9. Se socializó la figura del Defensor del Ciudadano</t>
  </si>
  <si>
    <t xml:space="preserve">CANAL PRESENCIAL:  La entidad ha realizado las siguientes actividades: . Divulgación a través de canales internos de comunicación y en la página Web de los medios para registrar las Denuncias por Actos de Corrupción. En los meses de marzo y abril a través de piezas informativas divulgadas mediante los medios de comunicación internos y la página Web de la entidad se socializó el medio virtual para realizar denuncias por actos de corrupción. En el mes de marzo se elaboró una pieza informativa sobre accesibilidad a la información por parte de personas con discapacidad. . En el mes de marzo se realiza ajuste en el uso y denominación de los buzones de correo electrónico de la entidad para notificaciones judiciales y PQRS . En el mes de abril se socializó una pieza informativa sobre el taller  "Comunicación para la Gente - Lenguaje Claro".  La entidad participa de las actividades programadas por la Secretaria General en las que se divulga información de interés a la ciudadania relacionada con trámites y servicios ofertados. Durante los meses de mayo a agosto de 2018 la entidad participó en los siguientes SuperCADE MOVIL programados por la Secretaría General: Mártires: 10-05-2018, Fontibón: 13-07-2018, Engativá: 26-07-2018, Puente Aranda: 09-08-2018, Usme:23-08-2018, Santa fé: 16-08-2018. En las anteriores actividades se solucionaron y recepcionaron solicitudes por parte de la ciudadanía y se distribuyeron piezas divulgativas de trámites y servicios prestados por la entidad. CANAL VIRTUAL: REDES SOCIALES: En redes sociales y página Web se adelantó la difusión de las actividades, acciones y programas con los que cuenta la entidad. Las acciones de las que se divulgó información son las relacionadas con: Convenios solidarios para la administración de salones comunales, invitación a participar del Día del Espacio Público, Walk21, Bienal de Espacio Público, Work Shlop 5. Información de las recuperaciones de espacio público y acciones adelantadas a través de los pactos de sostenibilidad del espacio público firmados entre la comunidad y el Distrito. Entre enero y diciembre dando cumplimiento al plan de comunicaciones de la Entidad se realizaron las siguientes publicaciones:En la página Web y redes sociales se publicó la siguiente cantidad de contenidos: Facebook 673 Publicaciones, Twitter 1278 publicaciones, Instagram 254 publicaciones, Boletines con información: 38, Noticias publicadas en la página web 27, adicionalmente se diseñaron y publicaron 8 SlideShow principal y 4 SlideShow secundario., Noticias publicadas por los medios de comunicación 121. </t>
  </si>
  <si>
    <t>CANAL PRESENCIAL:  La entidad ha realizado las siguientes actividades: . Divulgación a través de canales internos de comunicación y en la página Web de los medios para registrar las Denuncias por Actos de Corrupción. En los meses de marzo y abril a través de piezas informativas divulgadas mediante los medios de comunicación internos y la página Web de la entidad se socializó el medio virtual para realizar denuncias por actos de corrupción. En el mes de marzo se elaboró una pieza informativa sobre accesibilidad a la información por parte de personas con discapacidad. . En el mes de marzo se realiza ajuste en el uso y denominación de los buzones de correo electrónico de la entidad para notificaciones judiciales y PQRS . En el mes de abril se socializó una pieza informativa sobre el taller  "Comunicación para la Gente - Lenguaje Claro".  La entidad participa de las actividades programadas por la Secretaria General en las que se divulga información de interés a la ciudadania relacionada con trámites y servicios ofertados. Durante los meses de mayo a agosto de 2018 la entidad participó en los siguientes SuperCADE MOVIL programados por la Secretaría General: Mártires: 10-05-2018, Fontibón: 13-07-2018, Engativá: 26-07-2018, Puente Aranda: 09-08-2018, Usme:23-08-2018, Santa fé: 16-08-2018. En las anteriores actividades se solucionaron y recepcionaron solicitudes por parte de la ciudadanía y se distribuyeron piezas divulgativas de trámites y servicios prestados por la entidad. CANAL VIRTUAL: REDES SOCIALES: En redes sociales y página Web se adelantó la difusión de las actividades, acciones y programas con los que cuenta la entidad. Las acciones de las que se divulgó información son las relacionadas con: Convenios solidarios para la administración de salones comunales, invitación a participar del Día del Espacio Público, Walk21, Bienal de Espacio Público, Work Shlop 5. Información de las recuperaciones de espacio público y acciones adelantadas a través de los pactos de sostenibilidad del espacio público firmados entre la comunidad y el Distrito. Entre enero y diciembre dando cumplimiento al plan de comunicaciones de la Entidad se realizaron las siguientes publicaciones:En la página Web y redes sociales se publicó la siguiente cantidad de contenidos: Facebook 673 Publicaciones, Twitter 1278 publicaciones, Instagram 254 publicaciones, Boletines con información: 38, Noticias publicadas en la página web 27, adicionalmente se diseñaron y publicaron 8 SlideShow principal y 4 SlideShow secundario., Noticias publicadas por los medios de comunicación 121.</t>
  </si>
  <si>
    <r>
      <t xml:space="preserve">Durante el periodo evaluado se realizaron las siguientes actividades: </t>
    </r>
    <r>
      <rPr>
        <b/>
        <sz val="10"/>
        <rFont val="Calibri"/>
        <family val="2"/>
      </rPr>
      <t>1</t>
    </r>
    <r>
      <rPr>
        <sz val="10"/>
        <rFont val="Calibri"/>
        <family val="2"/>
      </rPr>
      <t xml:space="preserve">. Se realizó capacitación de manejo funcional del Sistema Distrital de Quejas y Soluciones - SDQS por parte de Secretaría General a una (1) contratista del área de Atención al Ciudadano y se solicitó capacitación para los puntos focales de las diferentes dependencias de la entidad. </t>
    </r>
    <r>
      <rPr>
        <b/>
        <sz val="10"/>
        <rFont val="Calibri"/>
        <family val="2"/>
      </rPr>
      <t>2.</t>
    </r>
    <r>
      <rPr>
        <sz val="10"/>
        <rFont val="Calibri"/>
        <family val="2"/>
      </rPr>
      <t xml:space="preserve"> Los funcionarios y contratistas del área de Atención al Ciudadano  (4), participaron en las reuniones de los Nodos de la Red Distrital de Quejas y Reclamos programadas por la Veeduría Distrital en los meses mayo a agosto de 2018. 3. Dos funcionarios del grupo asisitieron al Congreso Internacional de Servicio a al Ciudadanía organizado por la SECRETARIA GENERAL</t>
    </r>
  </si>
  <si>
    <t xml:space="preserve">La Oficina de Control ointerno ha reconocido en anteriores informes  los esfuerzos  del area encargada , en cuanto a  mantener actualizados los documentos relacionados con la atención al ciudadano, de acuerdo con la normatividad vigente.  no obstante se hace necesario implementar y fortalecer mecanismos de autogestión y autocontrol, en cuanto a:1.  Actualización de  la documentación del proceso y procedimiento, incluyendo formatos o instructivos a que haya lugar dentro del SIG, así como complementar y finalizar lo relacionado con los trámites y servicios en el aplicativo SUIT.2.   Fortalecimiento de los canales de atención, e incluir la medición de los que no están siendo reportados en el consolidado. Adicionalmente,3. aplicar un porcentaje representativo de usuarios en las encuestas de satisfacción tanto en módulos presenciales como por vía telefónica.4. Efectuar seguimiento a los casos que se reportan con posibles vencimientos en el aplicativo Bogotá Te Escucha-SDQS versus ORFEO, y depurar con los responsables de los aplicativos y de cada proceso, con el fin de analizar y constatar la oportunidad en las respuestas generadas en la vigencia 2018.  </t>
  </si>
  <si>
    <r>
      <t xml:space="preserve">Durante el periodo evaluado se realizaron las siguientes actividades: </t>
    </r>
    <r>
      <rPr>
        <b/>
        <sz val="10"/>
        <rFont val="Calibri"/>
        <family val="2"/>
      </rPr>
      <t>1</t>
    </r>
    <r>
      <rPr>
        <sz val="10"/>
        <rFont val="Calibri"/>
        <family val="2"/>
      </rPr>
      <t xml:space="preserve">. El día 29 de junio el grupo de comunicaciones envío vía correo electrónico  aviso de seguridad respecto a las correos maliciosos que podrían causar daño haciendo captura y robo de información personal. </t>
    </r>
    <r>
      <rPr>
        <b/>
        <sz val="10"/>
        <rFont val="Calibri"/>
        <family val="2"/>
      </rPr>
      <t>2.</t>
    </r>
    <r>
      <rPr>
        <sz val="10"/>
        <rFont val="Calibri"/>
        <family val="2"/>
      </rPr>
      <t xml:space="preserve"> Se tienen ya establecidos los modelos de autorización y aviso de privacidad para el tema de atención al usuario en protección de datos personales. </t>
    </r>
    <r>
      <rPr>
        <b/>
        <sz val="10"/>
        <rFont val="Calibri"/>
        <family val="2"/>
      </rPr>
      <t>3</t>
    </r>
    <r>
      <rPr>
        <sz val="10"/>
        <rFont val="Calibri"/>
        <family val="2"/>
      </rPr>
      <t xml:space="preserve">. Se revisó el tema en el conmutador con ETB para permitir a los ciudadanos autorizar tratamiento de datos personales al realizar llamadas a la entidad.  Se está preparando audio de comunicación/autorización del ciudadano.  </t>
    </r>
    <r>
      <rPr>
        <b/>
        <sz val="10"/>
        <rFont val="Calibri"/>
        <family val="2"/>
      </rPr>
      <t>4</t>
    </r>
    <r>
      <rPr>
        <sz val="10"/>
        <rFont val="Calibri"/>
        <family val="2"/>
      </rPr>
      <t>. En coordinación con la oficina Asesora Jurídica se está trabajando en la implementación del Programa Integral de Datos Personales en cumplimiento a la Ley 1581 de 2012 y sus decretos reglamentarios. A la fecha se ha definido: • La política de datos personales dentro del Manual de Protección de Datos Personales, Código: 127-MANAC-01, en proceso de actualización. • Se avanzó en la construcción del texto informativo sobre la protección y autorización de uso de datos personales a emplear en los canales de atención telefónicos, presenciales, virtuales y registrados en diferentes documentos. Se realizó la sensibilización de seguridad de datos personales y los riesgos cibernéticos a través de los canales internos con la promoción de piezas gráficas. También se realizó el diseño de habladores para el área de atención al ciudadano con la información de la ley 1581 de 2012 para el tratamiento de los datos personales suministrados a la entidad por la ciudadanía.  Se realizó la capacitación a funcionarios de la entidad con respecto al Régimen Legal de protección de datos personales.</t>
    </r>
  </si>
  <si>
    <t xml:space="preserve">La entidad participa en las jornadas del Super CADE Movil programado por la Secretaría General en las diferentes localidades de la ciudad, donde se atienden consultas de los ciudadano. En dichas jornadas se distribuyen piezas informativas de los trámites y servicios que realiza la Defensoría del Espacio Público. Durante los meses de mayo a agosto de 2018 la entidad participó en los siguientes SuperCADE MOVIL programados por la Secretaría General: Mártires: 10-05-2018, Fontibón: 13-07-2018, Engativá: 26-07-2018, Puente Aranda: 09-08-2018, Usme:23-08-2018, Santa fé: 16-08-2018. El área de comunicaciones desarrolló la sostenibilidad en redes sociales (Facebook, Twitter y YouTube) de la campaña ALIMENTOS SIN CONTROL. </t>
  </si>
  <si>
    <t>W:\EVIDENCIA SEGUIMIENTO PAAC\EVIDENCIA A 31 DE DICIEMBRE 2018\Atención al Ciudadano Campañas
X:\EVIDENCIA SEGUIMIENTO PAAC\EVIDENCIA A 31 DE DICIEMBRE 2018\Evidencias de las COMUNICACIONES realizadas por la entidad en el año 2019 mes a mes\COMUNICACIONES</t>
  </si>
  <si>
    <t>Subdirección Administrativa, Financiera y de Control Disciplinario (Grupo de comunicaciones)
Oficina de Sistemas</t>
  </si>
  <si>
    <r>
      <rPr>
        <sz val="10"/>
        <rFont val="Calibri"/>
        <family val="2"/>
      </rPr>
      <t xml:space="preserve">Durante el periodo evaluado se realizaron las siguientes actividades: </t>
    </r>
    <r>
      <rPr>
        <b/>
        <sz val="10"/>
        <rFont val="Calibri"/>
        <family val="2"/>
      </rPr>
      <t xml:space="preserve">1. </t>
    </r>
    <r>
      <rPr>
        <sz val="10"/>
        <rFont val="Calibri"/>
        <family val="2"/>
      </rPr>
      <t xml:space="preserve">Se actualizó el instructivo de correspondencia en lo relacionado con la incorporación del tratamiento de denuncias por actos de corrupción, el cual está en proceso de aprobación. </t>
    </r>
    <r>
      <rPr>
        <b/>
        <sz val="10"/>
        <rFont val="Calibri"/>
        <family val="2"/>
      </rPr>
      <t>2</t>
    </r>
    <r>
      <rPr>
        <sz val="10"/>
        <rFont val="Calibri"/>
        <family val="2"/>
      </rPr>
      <t xml:space="preserve">. Se elaboró un formato para tabular las encuestas el cual se encuentra en proceso de aprobación. </t>
    </r>
    <r>
      <rPr>
        <b/>
        <sz val="10"/>
        <rFont val="Calibri"/>
        <family val="2"/>
      </rPr>
      <t xml:space="preserve">3. </t>
    </r>
    <r>
      <rPr>
        <sz val="10"/>
        <rFont val="Calibri"/>
        <family val="2"/>
      </rPr>
      <t xml:space="preserve"> En reunión del 27 de agosto se socializó a los responsables del SDQS el procedimiento para el envío de copias informativas, traslados por competencia y capacitación funcional sobre el SDQS. </t>
    </r>
    <r>
      <rPr>
        <b/>
        <sz val="10"/>
        <rFont val="Calibri"/>
        <family val="2"/>
      </rPr>
      <t xml:space="preserve">4. </t>
    </r>
    <r>
      <rPr>
        <sz val="10"/>
        <rFont val="Calibri"/>
        <family val="2"/>
      </rPr>
      <t xml:space="preserve"> En coordinación con la oficina Asesora Jurídica se está trabajando en la implementación del Programa Integral de Datos Personales en cumplimiento a la Ley 1581 de 2012 y sus decretos reglamentarios. A la fecha se ha definido: • La política de datos personales dentro del Manual de Protección de Datos Personales, Código: 127-MANAC-01, en proceso de actualización. • Se avanzó en la construcción del texto informativo sobre la protección y autorización de uso de datos personales a emplear en los canales de atención telefónicos, presenciales, virtuales y registrados en diferentes documentos.</t>
    </r>
  </si>
  <si>
    <t>La Defensoría del Espacio Público, durante la vigencia 2018  tuvo un avance significativo en el proceso de atención al ciudadano, contemplado en el artículo 4 del Decreto 371 de 2010, mejorando la prestación de los servicios a los ciudadanos en condiciones de equidad, trasparencia y respeto y facilitando el acceso a la información.</t>
  </si>
  <si>
    <t>https://www.dadep.gov.co/defensor-ciudadano
W:\EVIDENCIA SEGUIMIENTO PAAC\EVIDENCIA A 31 DE DICIEMBRE 2018\Atención al ciudadano relacionamiento con el ciudadano</t>
  </si>
  <si>
    <t>El consolidado de atenciones a la fecha presenta la caracterización de los usuarios de acuerdo con los criterios establecidos respecto de los diferentes grupos poblacionales de los meses de enero a diciembre de 2018.Por otra parte se avanzó en la caracterización de usuarios de los trámites y servicios de la Entidad.</t>
  </si>
  <si>
    <t>Se atendieron ciudadanos a través de los canales dispuestos por la entidad: telefónico, virtual y presencial. Se aplicó telefónicamente la encuesta de satisfacción a los usuarios del canal escrito.
Se aplicaron las encuestas a los usuarios del canal presencial en el módulo de atención.
Informe de seguimiento de la encuesta se encuentra publicado en la pagina web de la entidad en el informe presentado por el Defensor del Ciudadano.</t>
  </si>
  <si>
    <t>Atendiendo las instrucciones y asesoría del Departamento Administrativo de la Función Pública-DAFP durante el periodo evaluado se realizaron las siguientes actividades relacionadas con la inscripción de los trámites y Otros Procedimientos Administrativos "OPAS": Eliminados: -Adecuación de Mobiliario Urbano. -Restitución del espacio público indebidamente ocupado. -Asesoría Pedagógica sobre espacio Público. Inscritos: - Estudio de la viabilidad de las solicitudes de administración de bienes públicos. - Asesoría en administración y sostenibilidad del Espacio Público, sin embargo luego del análisis normativo por parte del DAFP fueron eliminados. Al finalizar la vigencia e igualmente contando con la asesoría del DAFP quedó definido el siguiente inventario de trámites: - Titulación de zonas de cesión al distrito capital - Incorporación y entrega de las áreas de cesión a favor del municipio - Cambio de uso de las zonas o bienes de uso público del Distrito Capi</t>
  </si>
  <si>
    <t>Aumentar el porcentaje de inscripción de trámites y otros procedimientos admi nistrativos en el SUIT.</t>
  </si>
  <si>
    <t xml:space="preserve">Página Web DADEP y Aplicativo CPM plan de acción Ley 1712 Eitb, ID: 200302 Aplicación Ley de Tranparencia (Acción Correctiva) del 4 de mayo a 31 dicimebre de 2018, con 10 actividades.
https://www.dadep.gov.co/trasparencia-y-acceso-informacion-publica
</t>
  </si>
  <si>
    <t xml:space="preserve">La Oficina de Control interno reconoce que durante la vigencia 2018 se adelantaron actividades tendientes a  consolidar y realizar seguimiento a la oportunidad de las respuestas a peticiones conforme al artículo 14 de Ley 1437 de 2011, al artículo 76 de la Ley 1474 de 2011 y a la Ley 1755 de 2015.  no obstante se hace necesario implementar un plan de acción que permita: 1.  Actualización de  la documentación del proceso y procedimiento, incluyendo formatos o instructivos a que haya lugar dentro del SIG, así como complementar y finalizar lo relacionado con los trámites y servicios en el aplicativo SUIT. 2.   Fortalecimiento de los canales de atención, e incluir la medición de los que no están siendo reportados en el consolidado. Adicionalmente, 3. Efectuar seguimiento a los casos que se reportan con posibles vencimientos en el aplicativo Bogotá Te Escucha-SDQS versus ORFEO, y depurar con los responsables de los aplicativos y de cada proceso, con el fin de analizar y constatar la oportunidad en las respuestas generadas en la vigencia 2018.  
</t>
  </si>
  <si>
    <t>La Oficina de Control Interno utilizando las normas de auditoría generalmente aceptadas, evidencia que la Defensoría del Espacio Público durante la vigencia 2018  realizó las acciones pertinentes tendientes  a mantener actualizada la Tabla de Retención Documental. no obstante  recomienda realizar jornadas de capacitación   y  dar continuidad a  los controles implementados para su cumplimiento.</t>
  </si>
  <si>
    <t>Mediante radicado de la Secretaria Técnica del Consejo Distrital del Archivo de Bogotá, No.2-2018-13006  de fecha 08 de junio de 2018, remiten concepto de revisión y evaluación de los ajustes realizados por el Departamento Administrativo de la Defensoría del Espacio Público, a las tablas de Retención Documental, considerando viable y llevando a cabo la convalidación de la propuesta de tabla de retención presentada mediante oficio No. 2018-400-012051-2.  Las tablas de retenci{on documental estan publicadas en la pagina web de la entidad.</t>
  </si>
  <si>
    <r>
      <t xml:space="preserve">Se adelantaron las siguientes actividades en el periodo evaluado: </t>
    </r>
    <r>
      <rPr>
        <b/>
        <sz val="10"/>
        <rFont val="Calibri"/>
        <family val="2"/>
      </rPr>
      <t>1</t>
    </r>
    <r>
      <rPr>
        <sz val="10"/>
        <rFont val="Calibri"/>
        <family val="2"/>
      </rPr>
      <t xml:space="preserve">. Los informes de la vigencia 2018 (enero a diciembre), se encuentran publicados en la página web de la entidad, en el link de transparencia:https://www.dadep.gov.co/transparencia/instrumentos-gestion-informacion-publica/Informe-pqr-denuncias-solicitudes. </t>
    </r>
    <r>
      <rPr>
        <b/>
        <sz val="10"/>
        <rFont val="Calibri"/>
        <family val="2"/>
      </rPr>
      <t>2.</t>
    </r>
    <r>
      <rPr>
        <sz val="10"/>
        <rFont val="Calibri"/>
        <family val="2"/>
      </rPr>
      <t xml:space="preserve"> Publicación de pieza informativa sobre la actualización del Sistema Distrital de Quejas y Soluciones – SDQS. </t>
    </r>
    <r>
      <rPr>
        <b/>
        <sz val="10"/>
        <rFont val="Calibri"/>
        <family val="2"/>
      </rPr>
      <t>3.</t>
    </r>
    <r>
      <rPr>
        <sz val="10"/>
        <rFont val="Calibri"/>
        <family val="2"/>
      </rPr>
      <t xml:space="preserve"> Se hizo seguimiento y requerimiento a cada dependencia respecto a la oportunidad de las respuestas a los ciudadanos, de acuerdo con el informe remitido por la Directora Distrital de Calidad del Servicio de la Secretaría General. </t>
    </r>
    <r>
      <rPr>
        <b/>
        <sz val="10"/>
        <rFont val="Calibri"/>
        <family val="2"/>
      </rPr>
      <t>4.</t>
    </r>
    <r>
      <rPr>
        <sz val="10"/>
        <rFont val="Calibri"/>
        <family val="2"/>
      </rPr>
      <t xml:space="preserve"> Se emitió la Circular 003 dirigida a los Subdirectores y Jefes de oficina sobre el Cierre de trámites de correspondencia Sistemas de Información: Orfeo y Sistema Distrital de Quejas y Soluciones -Bogotá Te Escucha (SDQS)</t>
    </r>
  </si>
  <si>
    <t>Como una actividad definida dentro del Plan de Seguridad y Privacidad de la Información, la Oficina de Sistemas hizo acompañamiento en el levantamiento de Activos de Información con las diferentes áreas de la entidad. El formato establecido para llevar a cabo la actividad contempla los lineamientos propuestos en la Guía para la Gestión y Clasificación de Activos de Información definida por MinTIC, así como lo que establece la Ley 1712 de 2014 de Transparencia y Derecho de Acceso a la Información Pública. Adicionalmente, se realizó la adopción y publicación del inventario de activos de información en el sitio web de la entidad y en el portal de datos abiertos.</t>
  </si>
  <si>
    <r>
      <t xml:space="preserve">La Oficina Asesora de Planeación realizó las siguientes actividades: </t>
    </r>
    <r>
      <rPr>
        <b/>
        <sz val="10"/>
        <rFont val="Calibri"/>
        <family val="2"/>
      </rPr>
      <t>1.</t>
    </r>
    <r>
      <rPr>
        <sz val="10"/>
        <rFont val="Calibri"/>
        <family val="2"/>
      </rPr>
      <t xml:space="preserve"> Asistencia a talleres del Índice de Transparencia de Bogotá: Taller Índice de Transparencia de Bogotá: Talento Humano y segundo taller del Índice de Transparencia de Bogotá: Integridad y medidas anticorrupción. </t>
    </r>
    <r>
      <rPr>
        <b/>
        <sz val="10"/>
        <rFont val="Calibri"/>
        <family val="2"/>
      </rPr>
      <t>2</t>
    </r>
    <r>
      <rPr>
        <sz val="10"/>
        <rFont val="Calibri"/>
        <family val="2"/>
      </rPr>
      <t xml:space="preserve">. La Oficina Asesora de Planeación documentó las acciones a mejorar como resultado del Seguimiento a lineamientos para preservar y fortalecer la transparencia y para la prevención de la corrupción en las Entidades y Organismos del Distrito Capital. Decreto 371. </t>
    </r>
    <r>
      <rPr>
        <b/>
        <sz val="10"/>
        <rFont val="Calibri"/>
        <family val="2"/>
      </rPr>
      <t xml:space="preserve">3. </t>
    </r>
    <r>
      <rPr>
        <sz val="10"/>
        <rFont val="Calibri"/>
        <family val="2"/>
      </rPr>
      <t>La áreas responsables elaborarón el Plan de mejoramiento para subsanar los hallazgos encontrados por la Oficina de Control Interno en la Auditoria realizada a la aplicación de la ley de transparencia y resultados de indice de transparencia. Las anteriores actividades van encaminadas a mantener actualizada la página web de la entidad, en cumplimiendo con los requisitos mínimos de la Ley 1712 y su Decreto reglamentario.  En el ultimo cuatrimestre se realizo la actulizacion de información solicitada en la ley de transparencia y acceso a información publica y se tomaron en cuenta buenas practicas determinadas por el indice de transparencia, entre las actividades realizadas están: Publicación de los planes de la entidad en otro formato diferente a PDF (doc,docx,ppt,pptx,xls,xlsx), actulizacion de los directorios de funcionarios, ejecuciones contractuales, ejecuciones presupuestales, modificaciones del presupuesto general asignado para la vigencia 2018 y se realizo la actulizacion de la sección de accesibilidad incorporando el vídeo de los tramites y servicios de la entidad con la respectiva traducción en lenguaje de señas.</t>
    </r>
  </si>
  <si>
    <t>31/12/2018 Avance realizado con corte a 31/08/2018</t>
  </si>
  <si>
    <t>portal web diferentes idiomas: El portal web de la entidad tiene implementado la funcionalidad e barra traductora de google, la cual esta disponible en la sección de accesibilidad del portal web que se encuentra ubicado en la parte superior del sitio.</t>
  </si>
  <si>
    <t xml:space="preserve">Durante el periodo evaluado (mayo - agosto) se realizaron las siguientes actividades: 1. El grupo de comunicaciones y el área de atención al ciudadano con el apoyo de la Fundación FENASCOL vienen trabajando en la producción de un video institucional relacionado con los trámite y servicios ofertados por la Entidad el cual traducido en lenguaje de señas. 2. Por otra parte se gestionó ante el Centro de Relevo el servicio de intérprete en línea, lo cual está en proceso de revisión para determinar si es posible aplicar al convenio realizado por MINTIC y el Centro de Relevo. 3. Se participó en las reuniones de Nodo Comunicaciones y Lenguaje Claro. 4. Se gestionó con el área de comunicaciones pieza informativa sobre taller de lenguaje claro. 5. En cuanto a la implementación de los criterios de accesibilidad, se creó un contenido en el portal web para activar las siguientes opciones: * Sistema closed-Caption en el material multimedia que produce la entidad. * Opción de aumento o disminución del tamaño de la fuente del portal web. * Selección del contraste de visualización del portal web. *Descripción y acceso a la descarga del software lector de pantalla que provee el MINTIC. La entidad incorpora criterios de accesibilidad los cueles están referenciados en una sección la cual pueden acceder desde el botón ubicado en la parte superior del sitio, en ella se encuentran las opción de cambiar el contraste de color del sitio web, aumentar o disminuir el tamaño de la letra, cambiar el idioma del sitio web, explicación de como activar el sistema de subtitulos (closed caption) en el contenido multimedia de la entidad que se encuentra publicado en el canal de youtube, Explicación y enlace a la estrategia de lectores de pantalla liderado por el MINTIC y el vídeo explicatorio de los tramites y servicios de la entidad con su respectiva traducción a lenguaje de señas. </t>
  </si>
  <si>
    <t>https://www.dadep.gov.co/dadep-accesibilidad</t>
  </si>
  <si>
    <t>Mensualmente la entidad publica el informe de PQR en la página Web de la Entidad.</t>
  </si>
  <si>
    <t>X:\EVIDENCIA SEGUIMIENTO PAAC\EVIDENCIA A 31 DE DICIEMBRE 2018\Comite de Integridad 2018
X:\EVIDENCIA SEGUIMIENTO PAAC\EVIDENCIA A 31 DE DICIEMBRE 2018\Evidencias de las COMUNICACIONES realizadas por la entidad en el año 2019 mes a mes\COMUNICACIONES</t>
  </si>
  <si>
    <t>A través de correo electrónico se remitió a los  gestores de integridad la caja de herramientas para su revisión. Se estableció como herramienta para la apropiación del código de integridad las diferentes campañas que se realizaron en el segundo semestre y que se describen en la sensibilización.</t>
  </si>
  <si>
    <t>MONITOREO A LAS ACCIONES CONTEMPLADAS EN EL PLAN ANTICORRUPCIÓN Y ATENCION AL CIUDADANO - PAAC 2018
Fecha de corte: 31 DE DICIEMBRE de 2018</t>
  </si>
  <si>
    <t>Para la vigencia 2018 la evidencia se puede consultar en el Plan Anual de Adquisiciones. Link: ttps://www.dadep.gov.co/transparencia/contratacion/plan-anual-adquisiciones</t>
  </si>
  <si>
    <t>Mediante la suscripción de una OPS ubicada en la Oficina de Sistemas, se incluyó como uno de los productos el inventarios de activos de información actualizado y debidamente publicado-</t>
  </si>
  <si>
    <t>* Se enviaron comunicaciones resaltando cada uno de los valores de la casa establecidos en el Código de Integridad. * Se está trabajando en la apropiación del Código de Integridad  utilizando la estrategía de recordación, al incluir los escudos de los valores  de honestidad, compromiso, justicia, respeto y diligencia en piezas gráficas, se envían por correo a todos los servidores y  en   la divulgación  en los canales de publicación como carteleras digitales, correo dadep, wall paper y banner de la intranet. * Mediante la Campaña de alimentos saludables se incentiva el valor de la Honestidad * Se realizó la inscripción para participar del curso de Gestores de Integridad ofrecido por la Alcaldía Mayor. *Desde el área de talento humano y en acompañamiento con los gestores de Integridad se realizaron diferentes actividades con el fin de divulgar los valores de la casa, destacándose la campaña de honestidad donde se promovió el consumo de frutas, sin que nadie estuviera recibiendo el pago, también se solicitó a comunicaciones que enviaran un valor por cada comunicación que se trasmitiera al personal vinculado, por último se aprovechó la caminata ecológica en diciembre para promover los valores de la Entidad. Para la apropiación y fortalecimiento de los valores de la casa diseñamos y divulgamos piezas gráficas con parte del contenido del código y frases alusivas a lo que se debe y no se debe hacer como servidores públicos. Esta difusión la hicimos a través de los canales de comunicación internos de la entidad. De igual manera realizamos un concurso con esta temática como una estrategia diferente que incentivara la participación y reconocimiento de los valores. Tambien apoyamos el tema por medio de artículos en la revista digital Entorno y utilizamos los escudos de los valores  en algunas piezas para generar conciencia y recordación.</t>
  </si>
  <si>
    <t>* En reunión de gestores de integridad realizada en el mes de agosto se realizó seguimiento a las actividades propuestas en el Plan de Gestión de la Integridad. * Posteriormente se realizó seguimiento el 30 de abril en el informe del Plan Anticorrupción y de Atención al Ciudadano. * En el mes de noviembre de 2018 se realizò el último seguimiento de la vigencia,  donde se socializaron los resultados de la encuesta de percepción y se identificaron las diferentes campañas realizadas para promover los valores de la casa con el apoyo del grupo de  comunicaciones.</t>
  </si>
  <si>
    <t xml:space="preserve">Realizar el seguimiento y evaluación periódica del cumplimiento de las actividades descritas en el Plan de Gestión de la Integridad. </t>
  </si>
  <si>
    <t xml:space="preserve">Realizar tres (3) seguimientos y evaluación al Plan de Gestión de Integridad. </t>
  </si>
  <si>
    <r>
      <t xml:space="preserve">Las actividades realizadas fueron: </t>
    </r>
    <r>
      <rPr>
        <b/>
        <sz val="10"/>
        <rFont val="Calibri"/>
        <family val="2"/>
      </rPr>
      <t>1.</t>
    </r>
    <r>
      <rPr>
        <sz val="10"/>
        <rFont val="Calibri"/>
        <family val="2"/>
      </rPr>
      <t xml:space="preserve"> Se participó en las reuniones programadas por la Veeduría Distrital y la Secretaría de Gobierno en los nodos sectoriales e intersectoriales. Asistente cuatro (4) personas
</t>
    </r>
    <r>
      <rPr>
        <b/>
        <sz val="10"/>
        <rFont val="Calibri"/>
        <family val="2"/>
      </rPr>
      <t>2.</t>
    </r>
    <r>
      <rPr>
        <sz val="10"/>
        <rFont val="Calibri"/>
        <family val="2"/>
      </rPr>
      <t xml:space="preserve"> Se aplicó la ficha de monitoreo de la correspondencia oficial con el fin de evidenciar oportunidades de mejora de las respuestas dadas a la ciudadanía en los criterios de claridad, calidez, coherencia y oportunidad y con base en el análisis realizado se solicitó a la oficina de sistemas realizar una capacitación en el manejo del aplicativo ORFEO.  Se aplicó una muestra del 2% del total de las respuestas dadas a las peticiones recibidas a través de SDQS del II trimestre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</si>
</sst>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amily val="2"/>
      <scheme val="minor"/>
    </font>
    <font>
      <sz val="11"/>
      <color theme="1"/>
      <name val="Arial"/>
      <family val="2"/>
      <scheme val="minor"/>
    </font>
    <font>
      <sz val="10"/>
      <color indexed="8"/>
      <name val="Arial"/>
      <family val="2"/>
    </font>
    <font>
      <sz val="11"/>
      <color theme="1"/>
      <name val="Calibri"/>
      <family val="2"/>
    </font>
    <font>
      <sz val="11"/>
      <name val="Calibri"/>
      <family val="2"/>
    </font>
    <font>
      <sz val="11"/>
      <color theme="1"/>
      <name val="Trebuchet MS"/>
      <family val="2"/>
    </font>
    <font>
      <b/>
      <sz val="11"/>
      <color theme="1"/>
      <name val="Trebuchet MS"/>
      <family val="2"/>
    </font>
    <font>
      <sz val="11"/>
      <color rgb="FF000000"/>
      <name val="Trebuchet MS"/>
      <family val="2"/>
    </font>
    <font>
      <b/>
      <sz val="11"/>
      <color rgb="FF000000"/>
      <name val="Trebuchet MS"/>
      <family val="2"/>
    </font>
    <font>
      <b/>
      <sz val="11"/>
      <color theme="1"/>
      <name val="Arial"/>
      <family val="2"/>
      <scheme val="minor"/>
    </font>
    <font>
      <sz val="11"/>
      <color rgb="FFFF0000"/>
      <name val="Trebuchet MS"/>
      <family val="2"/>
    </font>
    <font>
      <sz val="11"/>
      <color rgb="FF262626"/>
      <name val="Calibri"/>
      <family val="2"/>
    </font>
    <font>
      <b/>
      <sz val="14"/>
      <name val="Calibri"/>
      <family val="2"/>
    </font>
    <font>
      <b/>
      <sz val="12"/>
      <name val="Calibri"/>
      <family val="2"/>
    </font>
    <font>
      <b/>
      <sz val="14"/>
      <color theme="1"/>
      <name val="Calibri"/>
      <family val="2"/>
    </font>
    <font>
      <sz val="14"/>
      <color theme="1"/>
      <name val="Calibri"/>
      <family val="2"/>
    </font>
    <font>
      <sz val="12"/>
      <name val="Calibri"/>
      <family val="2"/>
    </font>
    <font>
      <b/>
      <sz val="18"/>
      <color theme="1"/>
      <name val="Calibri"/>
      <family val="2"/>
    </font>
    <font>
      <b/>
      <sz val="12"/>
      <color theme="1"/>
      <name val="Arial"/>
      <family val="2"/>
      <scheme val="minor"/>
    </font>
    <font>
      <u/>
      <sz val="11"/>
      <color theme="10"/>
      <name val="Arial"/>
      <family val="2"/>
      <scheme val="minor"/>
    </font>
    <font>
      <b/>
      <sz val="12"/>
      <color rgb="FF366092"/>
      <name val="Calibri Light"/>
      <family val="2"/>
    </font>
    <font>
      <sz val="12"/>
      <color theme="1"/>
      <name val="Calibri Light"/>
      <family val="2"/>
    </font>
    <font>
      <b/>
      <i/>
      <sz val="12"/>
      <color rgb="FF008000"/>
      <name val="Calibri Light"/>
      <family val="2"/>
    </font>
    <font>
      <b/>
      <sz val="12"/>
      <color theme="8" tint="9.9978637043366805E-2"/>
      <name val="Calibri Light"/>
      <family val="2"/>
    </font>
    <font>
      <sz val="12"/>
      <color rgb="FF0066CC"/>
      <name val="Calibri Light"/>
      <family val="2"/>
    </font>
    <font>
      <b/>
      <sz val="14"/>
      <color rgb="FF366092"/>
      <name val="Calibri Light"/>
      <family val="2"/>
    </font>
    <font>
      <sz val="10"/>
      <name val="Calibri"/>
      <family val="2"/>
    </font>
    <font>
      <b/>
      <sz val="10"/>
      <name val="Calibri"/>
      <family val="2"/>
    </font>
    <font>
      <u/>
      <sz val="1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D3DFEE"/>
        <bgColor indexed="64"/>
      </patternFill>
    </fill>
    <fill>
      <patternFill patternType="solid">
        <fgColor theme="0" tint="-4.9989318521683403E-2"/>
        <bgColor indexed="64"/>
      </patternFill>
    </fill>
    <fill>
      <patternFill patternType="solid">
        <fgColor theme="4" tint="0.89999084444715716"/>
        <bgColor indexed="64"/>
      </patternFill>
    </fill>
    <fill>
      <patternFill patternType="gray0625">
        <bgColor theme="4" tint="0.89999084444715716"/>
      </patternFill>
    </fill>
    <fill>
      <patternFill patternType="solid">
        <fgColor theme="1" tint="0.89999084444715716"/>
        <bgColor indexed="64"/>
      </patternFill>
    </fill>
    <fill>
      <patternFill patternType="solid">
        <fgColor indexed="65"/>
        <bgColor theme="0"/>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74999237037263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4F81BD"/>
      </left>
      <right style="medium">
        <color rgb="FF4F81BD"/>
      </right>
      <top style="medium">
        <color rgb="FF4F81BD"/>
      </top>
      <bottom style="thick">
        <color rgb="FF4F81BD"/>
      </bottom>
      <diagonal/>
    </border>
    <border>
      <left/>
      <right style="medium">
        <color rgb="FF4F81BD"/>
      </right>
      <top style="medium">
        <color rgb="FF4F81BD"/>
      </top>
      <bottom style="thick">
        <color rgb="FF4F81BD"/>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rgb="FF002570"/>
      </left>
      <right style="medium">
        <color rgb="FF002570"/>
      </right>
      <top style="medium">
        <color rgb="FF002570"/>
      </top>
      <bottom style="medium">
        <color rgb="FF002570"/>
      </bottom>
      <diagonal/>
    </border>
    <border>
      <left style="medium">
        <color rgb="FF002570"/>
      </left>
      <right style="medium">
        <color rgb="FF002570"/>
      </right>
      <top style="medium">
        <color rgb="FF002570"/>
      </top>
      <bottom/>
      <diagonal/>
    </border>
    <border>
      <left style="medium">
        <color rgb="FF002570"/>
      </left>
      <right style="medium">
        <color rgb="FF002570"/>
      </right>
      <top/>
      <bottom/>
      <diagonal/>
    </border>
    <border>
      <left/>
      <right style="thin">
        <color rgb="FF002570"/>
      </right>
      <top style="medium">
        <color rgb="FF002570"/>
      </top>
      <bottom/>
      <diagonal/>
    </border>
    <border>
      <left style="thin">
        <color rgb="FF002570"/>
      </left>
      <right style="thin">
        <color rgb="FF002570"/>
      </right>
      <top style="medium">
        <color rgb="FF002570"/>
      </top>
      <bottom/>
      <diagonal/>
    </border>
    <border>
      <left style="thin">
        <color rgb="FF002570"/>
      </left>
      <right style="medium">
        <color rgb="FF002570"/>
      </right>
      <top style="medium">
        <color rgb="FF002570"/>
      </top>
      <bottom/>
      <diagonal/>
    </border>
    <border>
      <left style="medium">
        <color rgb="FF002570"/>
      </left>
      <right style="medium">
        <color rgb="FF002570"/>
      </right>
      <top/>
      <bottom style="medium">
        <color rgb="FF002570"/>
      </bottom>
      <diagonal/>
    </border>
    <border>
      <left style="medium">
        <color rgb="FF002570"/>
      </left>
      <right style="thin">
        <color rgb="FF002570"/>
      </right>
      <top style="medium">
        <color rgb="FF002570"/>
      </top>
      <bottom style="medium">
        <color rgb="FF002570"/>
      </bottom>
      <diagonal/>
    </border>
    <border>
      <left style="thin">
        <color rgb="FF002570"/>
      </left>
      <right style="thin">
        <color rgb="FF002570"/>
      </right>
      <top style="medium">
        <color rgb="FF002570"/>
      </top>
      <bottom style="medium">
        <color rgb="FF002570"/>
      </bottom>
      <diagonal/>
    </border>
    <border>
      <left style="thin">
        <color rgb="FF002570"/>
      </left>
      <right style="medium">
        <color rgb="FF002570"/>
      </right>
      <top style="medium">
        <color rgb="FF002570"/>
      </top>
      <bottom style="medium">
        <color rgb="FF002570"/>
      </bottom>
      <diagonal/>
    </border>
    <border>
      <left/>
      <right/>
      <top/>
      <bottom style="medium">
        <color rgb="FF002570"/>
      </bottom>
      <diagonal/>
    </border>
    <border>
      <left/>
      <right style="medium">
        <color rgb="FF002570"/>
      </right>
      <top/>
      <bottom style="medium">
        <color rgb="FF002570"/>
      </bottom>
      <diagonal/>
    </border>
    <border>
      <left/>
      <right style="thin">
        <color indexed="64"/>
      </right>
      <top/>
      <bottom style="medium">
        <color rgb="FF002570"/>
      </bottom>
      <diagonal/>
    </border>
    <border>
      <left style="thin">
        <color indexed="64"/>
      </left>
      <right style="thin">
        <color indexed="64"/>
      </right>
      <top/>
      <bottom style="medium">
        <color rgb="FF002570"/>
      </bottom>
      <diagonal/>
    </border>
    <border>
      <left style="thin">
        <color indexed="64"/>
      </left>
      <right style="medium">
        <color rgb="FF002570"/>
      </right>
      <top/>
      <bottom style="medium">
        <color rgb="FF002570"/>
      </bottom>
      <diagonal/>
    </border>
    <border>
      <left style="double">
        <color auto="1"/>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0" fontId="1" fillId="0" borderId="0"/>
    <xf numFmtId="0" fontId="19" fillId="0" borderId="0" applyNumberFormat="0" applyFill="0" applyBorder="0" applyAlignment="0" applyProtection="0"/>
  </cellStyleXfs>
  <cellXfs count="193">
    <xf numFmtId="0" fontId="0" fillId="0" borderId="0" xfId="0"/>
    <xf numFmtId="0" fontId="3" fillId="0" borderId="0" xfId="0" applyFont="1"/>
    <xf numFmtId="0" fontId="3" fillId="0" borderId="0" xfId="0" applyFont="1" applyAlignment="1">
      <alignment horizontal="center" vertical="center"/>
    </xf>
    <xf numFmtId="0" fontId="3" fillId="2" borderId="5" xfId="0" applyFont="1" applyFill="1" applyBorder="1"/>
    <xf numFmtId="0" fontId="3" fillId="2" borderId="5" xfId="0" applyFont="1" applyFill="1" applyBorder="1" applyAlignment="1">
      <alignment horizontal="center" vertical="center"/>
    </xf>
    <xf numFmtId="0" fontId="3" fillId="2" borderId="7" xfId="0" applyFont="1" applyFill="1" applyBorder="1"/>
    <xf numFmtId="0" fontId="3" fillId="2" borderId="0" xfId="0" applyFont="1" applyFill="1" applyBorder="1"/>
    <xf numFmtId="0" fontId="3" fillId="2" borderId="6" xfId="0" applyFont="1" applyFill="1" applyBorder="1"/>
    <xf numFmtId="0" fontId="3" fillId="2" borderId="0" xfId="0" applyFont="1" applyFill="1" applyBorder="1" applyAlignment="1">
      <alignment horizontal="center" vertical="center"/>
    </xf>
    <xf numFmtId="0" fontId="3" fillId="2" borderId="8" xfId="0" applyFont="1" applyFill="1" applyBorder="1"/>
    <xf numFmtId="0" fontId="3" fillId="2" borderId="9" xfId="0" applyFont="1" applyFill="1" applyBorder="1"/>
    <xf numFmtId="0" fontId="3" fillId="3" borderId="0" xfId="0" applyFont="1" applyFill="1"/>
    <xf numFmtId="0" fontId="3" fillId="3" borderId="0" xfId="0" applyFont="1" applyFill="1" applyAlignment="1">
      <alignment horizontal="center" vertical="center"/>
    </xf>
    <xf numFmtId="0" fontId="5" fillId="0" borderId="0" xfId="0" applyFont="1" applyAlignment="1">
      <alignment horizontal="justify"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5" borderId="15" xfId="0" applyFont="1" applyFill="1" applyBorder="1" applyAlignment="1">
      <alignment vertical="center"/>
    </xf>
    <xf numFmtId="0" fontId="7" fillId="5" borderId="16" xfId="0" applyFont="1" applyFill="1" applyBorder="1" applyAlignment="1">
      <alignment horizontal="center" vertical="center"/>
    </xf>
    <xf numFmtId="9" fontId="7" fillId="5" borderId="16" xfId="0" applyNumberFormat="1" applyFont="1" applyFill="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horizontal="center" vertical="center"/>
    </xf>
    <xf numFmtId="9" fontId="8" fillId="0" borderId="16" xfId="0" applyNumberFormat="1" applyFont="1" applyBorder="1" applyAlignment="1">
      <alignment horizontal="center" vertical="center"/>
    </xf>
    <xf numFmtId="0" fontId="7" fillId="4" borderId="15" xfId="0" applyFont="1" applyFill="1" applyBorder="1" applyAlignment="1">
      <alignment vertical="center"/>
    </xf>
    <xf numFmtId="0" fontId="7" fillId="4" borderId="16" xfId="0" applyFont="1" applyFill="1" applyBorder="1" applyAlignment="1">
      <alignment horizontal="center" vertical="center"/>
    </xf>
    <xf numFmtId="9" fontId="7" fillId="4" borderId="16" xfId="0" applyNumberFormat="1" applyFont="1" applyFill="1" applyBorder="1" applyAlignment="1">
      <alignment horizontal="center" vertical="center"/>
    </xf>
    <xf numFmtId="0" fontId="0" fillId="0" borderId="0" xfId="0" applyAlignment="1">
      <alignment wrapText="1"/>
    </xf>
    <xf numFmtId="0" fontId="7" fillId="0" borderId="15" xfId="0" applyFont="1" applyBorder="1" applyAlignment="1">
      <alignment horizontal="left" vertical="center"/>
    </xf>
    <xf numFmtId="0" fontId="9" fillId="0" borderId="0" xfId="0" applyFont="1" applyAlignment="1">
      <alignment horizontal="center" vertical="center"/>
    </xf>
    <xf numFmtId="0" fontId="4" fillId="3" borderId="0" xfId="0" applyFont="1" applyFill="1"/>
    <xf numFmtId="0" fontId="4" fillId="2" borderId="5" xfId="0" applyFont="1" applyFill="1" applyBorder="1"/>
    <xf numFmtId="0" fontId="4" fillId="2" borderId="0" xfId="0" applyFont="1" applyFill="1" applyBorder="1"/>
    <xf numFmtId="0" fontId="4" fillId="0" borderId="0" xfId="0" applyFont="1"/>
    <xf numFmtId="0" fontId="8" fillId="0" borderId="15" xfId="0" applyFont="1" applyBorder="1" applyAlignment="1">
      <alignment horizontal="center" vertical="center"/>
    </xf>
    <xf numFmtId="0" fontId="4" fillId="0" borderId="1" xfId="0" applyFont="1" applyBorder="1" applyAlignment="1">
      <alignment horizontal="center" vertical="center" wrapText="1"/>
    </xf>
    <xf numFmtId="0" fontId="4" fillId="2" borderId="0" xfId="0" applyFont="1" applyFill="1" applyBorder="1" applyAlignment="1">
      <alignment horizontal="center"/>
    </xf>
    <xf numFmtId="0" fontId="4" fillId="4"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5" fillId="2" borderId="0" xfId="0" applyFont="1" applyFill="1" applyBorder="1"/>
    <xf numFmtId="0" fontId="15" fillId="2" borderId="0" xfId="0" applyFont="1" applyFill="1" applyBorder="1" applyAlignment="1">
      <alignment horizontal="center" vertical="center"/>
    </xf>
    <xf numFmtId="0" fontId="14" fillId="0" borderId="1" xfId="0" applyFont="1" applyBorder="1" applyAlignment="1">
      <alignment horizontal="center" vertical="center"/>
    </xf>
    <xf numFmtId="0" fontId="13" fillId="7" borderId="1" xfId="0" applyFont="1" applyFill="1" applyBorder="1" applyAlignment="1">
      <alignment horizontal="center" vertical="center" wrapText="1"/>
    </xf>
    <xf numFmtId="0" fontId="16" fillId="7" borderId="0" xfId="0" applyFont="1" applyFill="1" applyBorder="1"/>
    <xf numFmtId="0" fontId="16" fillId="2" borderId="0" xfId="0" applyFont="1" applyFill="1" applyBorder="1"/>
    <xf numFmtId="0" fontId="4" fillId="0" borderId="1" xfId="0" applyFont="1" applyBorder="1" applyAlignment="1">
      <alignment horizontal="center" vertical="center" wrapText="1"/>
    </xf>
    <xf numFmtId="0" fontId="4" fillId="2" borderId="0" xfId="0" applyFont="1" applyFill="1" applyBorder="1" applyAlignment="1">
      <alignment horizontal="center"/>
    </xf>
    <xf numFmtId="14" fontId="11" fillId="6" borderId="1" xfId="0" applyNumberFormat="1" applyFont="1" applyFill="1" applyBorder="1" applyAlignment="1">
      <alignment horizontal="center" vertical="center" wrapText="1"/>
    </xf>
    <xf numFmtId="0" fontId="0" fillId="0" borderId="1" xfId="0" applyBorder="1" applyAlignment="1">
      <alignment horizontal="center"/>
    </xf>
    <xf numFmtId="0" fontId="18" fillId="9" borderId="1" xfId="0" applyFont="1" applyFill="1" applyBorder="1" applyAlignment="1">
      <alignment horizontal="center" vertical="center"/>
    </xf>
    <xf numFmtId="0" fontId="9" fillId="0" borderId="1" xfId="0" applyFont="1" applyBorder="1" applyAlignment="1">
      <alignment horizontal="center"/>
    </xf>
    <xf numFmtId="0" fontId="0" fillId="10" borderId="0" xfId="0" applyFill="1" applyBorder="1" applyAlignment="1">
      <alignment horizontal="center" vertical="center" wrapText="1"/>
    </xf>
    <xf numFmtId="0" fontId="0" fillId="10" borderId="0" xfId="0" applyFill="1" applyBorder="1" applyAlignment="1">
      <alignment horizontal="justify" vertical="top" wrapText="1"/>
    </xf>
    <xf numFmtId="0" fontId="14" fillId="0" borderId="1" xfId="0" applyFont="1" applyBorder="1" applyAlignment="1">
      <alignment horizontal="center" vertical="center"/>
    </xf>
    <xf numFmtId="0" fontId="3" fillId="0" borderId="0" xfId="0" applyFont="1" applyAlignment="1">
      <alignment vertical="center"/>
    </xf>
    <xf numFmtId="0" fontId="0" fillId="0" borderId="1" xfId="0" applyBorder="1"/>
    <xf numFmtId="0" fontId="9" fillId="2" borderId="1" xfId="0" applyFont="1" applyFill="1" applyBorder="1" applyAlignment="1">
      <alignment horizontal="center"/>
    </xf>
    <xf numFmtId="0" fontId="9" fillId="2" borderId="10" xfId="0" applyFont="1" applyFill="1" applyBorder="1" applyAlignment="1">
      <alignment horizontal="center"/>
    </xf>
    <xf numFmtId="0" fontId="0" fillId="0" borderId="1" xfId="0" applyBorder="1" applyAlignment="1">
      <alignment vertical="center" wrapText="1"/>
    </xf>
    <xf numFmtId="0" fontId="0" fillId="0" borderId="1" xfId="0" applyBorder="1" applyAlignment="1">
      <alignment vertical="center"/>
    </xf>
    <xf numFmtId="0" fontId="0" fillId="12" borderId="1" xfId="0" applyFill="1" applyBorder="1"/>
    <xf numFmtId="0" fontId="0" fillId="12" borderId="1" xfId="0" applyFill="1" applyBorder="1" applyAlignment="1">
      <alignment horizontal="left"/>
    </xf>
    <xf numFmtId="0" fontId="0" fillId="12" borderId="1" xfId="0" applyFill="1"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1" xfId="0" applyFont="1" applyBorder="1" applyAlignment="1">
      <alignment horizontal="center" vertical="center" wrapText="1"/>
    </xf>
    <xf numFmtId="0" fontId="21" fillId="10" borderId="0" xfId="0" applyFont="1" applyFill="1"/>
    <xf numFmtId="0" fontId="23" fillId="0" borderId="27" xfId="0" applyFont="1" applyBorder="1" applyAlignment="1">
      <alignment horizontal="center" vertical="center" wrapText="1"/>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6" fillId="2" borderId="2" xfId="0" applyFont="1" applyFill="1" applyBorder="1" applyAlignment="1">
      <alignment vertical="center" wrapText="1"/>
    </xf>
    <xf numFmtId="0" fontId="26" fillId="2" borderId="3" xfId="0" applyFont="1" applyFill="1" applyBorder="1" applyAlignment="1">
      <alignment horizontal="center" vertical="center" wrapText="1"/>
    </xf>
    <xf numFmtId="0" fontId="26" fillId="2" borderId="3" xfId="0" applyFont="1" applyFill="1" applyBorder="1" applyAlignment="1">
      <alignment vertical="center" wrapText="1"/>
    </xf>
    <xf numFmtId="0" fontId="26" fillId="2" borderId="3" xfId="0" applyFont="1" applyFill="1" applyBorder="1" applyAlignment="1">
      <alignment horizontal="justify" vertical="center" wrapText="1"/>
    </xf>
    <xf numFmtId="0" fontId="26" fillId="4" borderId="0" xfId="0" applyFont="1" applyFill="1" applyAlignment="1">
      <alignment vertical="center" wrapText="1"/>
    </xf>
    <xf numFmtId="0" fontId="26" fillId="0" borderId="0" xfId="0" applyFont="1" applyAlignment="1">
      <alignment vertical="center" wrapText="1"/>
    </xf>
    <xf numFmtId="0" fontId="26" fillId="15" borderId="5" xfId="0" applyFont="1" applyFill="1" applyBorder="1" applyAlignment="1">
      <alignment vertical="center" wrapText="1"/>
    </xf>
    <xf numFmtId="0" fontId="26" fillId="2" borderId="0" xfId="0" applyFont="1" applyFill="1" applyBorder="1" applyAlignment="1">
      <alignment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justify" vertical="center" wrapText="1"/>
    </xf>
    <xf numFmtId="0" fontId="26" fillId="15" borderId="5"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0" borderId="0" xfId="0" applyFont="1" applyAlignment="1">
      <alignment horizontal="center" vertical="center" wrapText="1"/>
    </xf>
    <xf numFmtId="0" fontId="26" fillId="2" borderId="6" xfId="0" applyFont="1" applyFill="1" applyBorder="1" applyAlignment="1">
      <alignment vertical="center" wrapText="1"/>
    </xf>
    <xf numFmtId="0" fontId="26" fillId="3" borderId="0" xfId="0" applyFont="1" applyFill="1" applyAlignment="1">
      <alignment vertical="center" wrapText="1"/>
    </xf>
    <xf numFmtId="0" fontId="26" fillId="4" borderId="0"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justify" vertical="center" wrapText="1"/>
    </xf>
    <xf numFmtId="0" fontId="26" fillId="4" borderId="0" xfId="0" applyFont="1" applyFill="1" applyBorder="1" applyAlignment="1">
      <alignment horizontal="justify" vertical="center" wrapText="1"/>
    </xf>
    <xf numFmtId="0" fontId="26" fillId="4" borderId="0" xfId="0" applyFont="1" applyFill="1" applyBorder="1" applyAlignment="1">
      <alignment vertical="center" wrapText="1"/>
    </xf>
    <xf numFmtId="14" fontId="26" fillId="4" borderId="1" xfId="0" applyNumberFormat="1" applyFont="1" applyFill="1" applyBorder="1" applyAlignment="1">
      <alignment horizontal="center" vertical="center" wrapText="1"/>
    </xf>
    <xf numFmtId="9" fontId="26" fillId="4" borderId="1" xfId="0" applyNumberFormat="1" applyFont="1" applyFill="1" applyBorder="1" applyAlignment="1">
      <alignment horizontal="center" vertical="center" wrapText="1"/>
    </xf>
    <xf numFmtId="0" fontId="26" fillId="13" borderId="0" xfId="0" applyFont="1" applyFill="1" applyAlignment="1">
      <alignment vertical="center" wrapText="1"/>
    </xf>
    <xf numFmtId="0" fontId="26" fillId="2" borderId="1" xfId="0" applyFont="1" applyFill="1" applyBorder="1" applyAlignment="1">
      <alignment horizontal="justify" vertical="center" wrapText="1"/>
    </xf>
    <xf numFmtId="0" fontId="26" fillId="15" borderId="36" xfId="0" applyFont="1" applyFill="1" applyBorder="1" applyAlignment="1">
      <alignment horizontal="center" vertical="center" wrapText="1"/>
    </xf>
    <xf numFmtId="0" fontId="27" fillId="4" borderId="1" xfId="0" applyFont="1" applyFill="1" applyBorder="1" applyAlignment="1">
      <alignment horizontal="center" vertical="center" textRotation="90" wrapText="1" shrinkToFit="1"/>
    </xf>
    <xf numFmtId="0" fontId="26" fillId="4" borderId="12" xfId="0" applyFont="1" applyFill="1" applyBorder="1" applyAlignment="1">
      <alignment horizontal="center" vertical="center" wrapText="1"/>
    </xf>
    <xf numFmtId="0" fontId="26" fillId="4" borderId="12" xfId="0" applyFont="1" applyFill="1" applyBorder="1" applyAlignment="1">
      <alignment horizontal="justify" vertical="center" wrapText="1"/>
    </xf>
    <xf numFmtId="14" fontId="26" fillId="4" borderId="12" xfId="0" applyNumberFormat="1" applyFont="1" applyFill="1" applyBorder="1" applyAlignment="1">
      <alignment horizontal="center" vertical="center" wrapText="1"/>
    </xf>
    <xf numFmtId="0" fontId="26" fillId="14" borderId="38" xfId="0" applyFont="1" applyFill="1" applyBorder="1" applyAlignment="1">
      <alignment horizontal="justify" vertical="center" wrapText="1"/>
    </xf>
    <xf numFmtId="0" fontId="28" fillId="4" borderId="10" xfId="3" applyFont="1" applyFill="1" applyBorder="1" applyAlignment="1">
      <alignment horizontal="center" vertical="center" wrapText="1"/>
    </xf>
    <xf numFmtId="0" fontId="26" fillId="4" borderId="10" xfId="0" applyFont="1" applyFill="1" applyBorder="1" applyAlignment="1">
      <alignment horizontal="justify" vertical="center" wrapText="1"/>
    </xf>
    <xf numFmtId="0" fontId="26" fillId="4" borderId="10" xfId="0" applyFont="1" applyFill="1" applyBorder="1" applyAlignment="1">
      <alignment horizontal="center" vertical="center" wrapText="1"/>
    </xf>
    <xf numFmtId="0" fontId="27" fillId="4" borderId="1" xfId="0" applyFont="1" applyFill="1" applyBorder="1" applyAlignment="1">
      <alignment horizontal="justify" vertical="center" wrapText="1"/>
    </xf>
    <xf numFmtId="9" fontId="26" fillId="4" borderId="10" xfId="0" applyNumberFormat="1" applyFont="1" applyFill="1" applyBorder="1" applyAlignment="1">
      <alignment horizontal="center" vertical="center" wrapText="1"/>
    </xf>
    <xf numFmtId="10" fontId="26" fillId="4" borderId="1" xfId="0" applyNumberFormat="1" applyFont="1" applyFill="1" applyBorder="1" applyAlignment="1">
      <alignment horizontal="center" vertical="center" wrapText="1"/>
    </xf>
    <xf numFmtId="0" fontId="28" fillId="4" borderId="1" xfId="3"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2" borderId="38" xfId="0" applyFont="1" applyFill="1" applyBorder="1" applyAlignment="1">
      <alignment horizontal="justify" vertical="center" wrapText="1"/>
    </xf>
    <xf numFmtId="0" fontId="26" fillId="4" borderId="5" xfId="0" applyFont="1" applyFill="1" applyBorder="1" applyAlignment="1">
      <alignment vertical="center" wrapText="1"/>
    </xf>
    <xf numFmtId="0" fontId="26" fillId="4" borderId="1" xfId="0" applyFont="1" applyFill="1" applyBorder="1" applyAlignment="1">
      <alignment horizontal="justify" vertical="top" wrapText="1"/>
    </xf>
    <xf numFmtId="0" fontId="26" fillId="14" borderId="0" xfId="0" applyFont="1" applyFill="1" applyAlignment="1">
      <alignment horizontal="justify" vertical="center"/>
    </xf>
    <xf numFmtId="0" fontId="26" fillId="0" borderId="1" xfId="0" applyFont="1" applyBorder="1" applyAlignment="1">
      <alignment horizontal="justify" vertical="center" wrapText="1"/>
    </xf>
    <xf numFmtId="0" fontId="26"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10" fontId="26" fillId="0" borderId="1" xfId="0" applyNumberFormat="1" applyFont="1" applyBorder="1" applyAlignment="1">
      <alignment horizontal="center" vertical="center" wrapText="1"/>
    </xf>
    <xf numFmtId="0" fontId="28" fillId="0" borderId="1" xfId="3" applyFont="1" applyBorder="1" applyAlignment="1">
      <alignment horizontal="center" vertical="center" wrapText="1"/>
    </xf>
    <xf numFmtId="0" fontId="26" fillId="2" borderId="7" xfId="0" applyFont="1" applyFill="1" applyBorder="1" applyAlignment="1">
      <alignment vertical="center" wrapText="1"/>
    </xf>
    <xf numFmtId="0" fontId="26" fillId="2" borderId="8" xfId="0" applyFont="1" applyFill="1" applyBorder="1" applyAlignment="1">
      <alignment horizontal="center" vertical="center" wrapText="1"/>
    </xf>
    <xf numFmtId="0" fontId="26" fillId="2" borderId="8" xfId="0" applyFont="1" applyFill="1" applyBorder="1" applyAlignment="1">
      <alignment vertical="center" wrapText="1"/>
    </xf>
    <xf numFmtId="0" fontId="26" fillId="2" borderId="8" xfId="0" applyFont="1" applyFill="1" applyBorder="1" applyAlignment="1">
      <alignment horizontal="justify" vertical="center" wrapText="1"/>
    </xf>
    <xf numFmtId="0" fontId="26" fillId="14" borderId="39" xfId="0" applyFont="1" applyFill="1" applyBorder="1" applyAlignment="1">
      <alignment horizontal="justify" vertical="center" wrapText="1"/>
    </xf>
    <xf numFmtId="0" fontId="26" fillId="0" borderId="0" xfId="0" applyFont="1" applyAlignment="1">
      <alignment horizontal="justify" vertical="center" wrapText="1"/>
    </xf>
    <xf numFmtId="0" fontId="27" fillId="0" borderId="0" xfId="0" applyFont="1" applyAlignment="1">
      <alignment vertical="center" wrapText="1"/>
    </xf>
    <xf numFmtId="0" fontId="26" fillId="4" borderId="11" xfId="0" applyFont="1" applyFill="1" applyBorder="1" applyAlignment="1">
      <alignment horizontal="justify" vertical="center" wrapText="1"/>
    </xf>
    <xf numFmtId="0" fontId="26" fillId="14" borderId="38" xfId="0" applyFont="1" applyFill="1" applyBorder="1" applyAlignment="1">
      <alignment horizontal="justify"/>
    </xf>
    <xf numFmtId="0" fontId="26" fillId="2" borderId="38" xfId="0" applyFont="1" applyFill="1" applyBorder="1" applyAlignment="1">
      <alignment horizontal="justify"/>
    </xf>
    <xf numFmtId="0" fontId="26" fillId="14" borderId="12" xfId="0" applyFont="1" applyFill="1" applyBorder="1" applyAlignment="1">
      <alignment horizontal="justify"/>
    </xf>
    <xf numFmtId="0" fontId="16" fillId="8" borderId="18" xfId="0" applyFont="1" applyFill="1" applyBorder="1" applyAlignment="1">
      <alignment horizontal="center"/>
    </xf>
    <xf numFmtId="0" fontId="16" fillId="8" borderId="19" xfId="0" applyFont="1" applyFill="1" applyBorder="1" applyAlignment="1">
      <alignment horizontal="center"/>
    </xf>
    <xf numFmtId="0" fontId="12" fillId="0" borderId="1" xfId="0" applyFont="1" applyBorder="1" applyAlignment="1">
      <alignment horizontal="center" vertical="center" wrapText="1"/>
    </xf>
    <xf numFmtId="0" fontId="16" fillId="8" borderId="1" xfId="0" applyFont="1" applyFill="1" applyBorder="1" applyAlignment="1">
      <alignment horizontal="center"/>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 fillId="2" borderId="17" xfId="0" applyFont="1" applyFill="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26" fillId="4" borderId="10"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10" xfId="0" applyFont="1" applyFill="1" applyBorder="1" applyAlignment="1">
      <alignment horizontal="justify" vertical="center" wrapText="1"/>
    </xf>
    <xf numFmtId="0" fontId="26" fillId="4" borderId="12" xfId="0" applyFont="1" applyFill="1" applyBorder="1" applyAlignment="1">
      <alignment horizontal="justify" vertical="center" wrapText="1"/>
    </xf>
    <xf numFmtId="0" fontId="26" fillId="0" borderId="1" xfId="0" applyFont="1" applyBorder="1" applyAlignment="1">
      <alignment horizontal="center" vertical="center" wrapText="1"/>
    </xf>
    <xf numFmtId="0" fontId="27" fillId="11" borderId="37"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27" fillId="11" borderId="39"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6" borderId="1" xfId="0" applyFont="1" applyFill="1" applyBorder="1" applyAlignment="1">
      <alignment horizontal="center" vertical="center" textRotation="90" wrapText="1"/>
    </xf>
    <xf numFmtId="0" fontId="27" fillId="0" borderId="10" xfId="0" applyFont="1" applyBorder="1" applyAlignment="1">
      <alignment horizontal="center" vertical="center" textRotation="90" wrapText="1"/>
    </xf>
    <xf numFmtId="0" fontId="27" fillId="0" borderId="12" xfId="0" applyFont="1" applyBorder="1" applyAlignment="1">
      <alignment horizontal="center" vertical="center" textRotation="90" wrapText="1"/>
    </xf>
    <xf numFmtId="0" fontId="27" fillId="0" borderId="20" xfId="0" applyFont="1" applyBorder="1" applyAlignment="1">
      <alignment horizontal="center" vertical="center" textRotation="90" wrapText="1"/>
    </xf>
    <xf numFmtId="0" fontId="26" fillId="4" borderId="1" xfId="0" applyFont="1" applyFill="1" applyBorder="1" applyAlignment="1">
      <alignment horizontal="center" vertical="center" wrapText="1"/>
    </xf>
    <xf numFmtId="0" fontId="27" fillId="0" borderId="11" xfId="0" applyFont="1" applyBorder="1" applyAlignment="1">
      <alignment horizontal="center" vertical="center" textRotation="90" wrapText="1"/>
    </xf>
    <xf numFmtId="0" fontId="27" fillId="0" borderId="1" xfId="0" applyFont="1" applyBorder="1" applyAlignment="1">
      <alignment horizontal="center" vertical="center" textRotation="90" wrapText="1"/>
    </xf>
    <xf numFmtId="0" fontId="26" fillId="4" borderId="11" xfId="0" applyFont="1" applyFill="1" applyBorder="1" applyAlignment="1">
      <alignment horizontal="justify"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1" xfId="0" applyFont="1" applyBorder="1" applyAlignment="1">
      <alignment horizontal="center" vertical="center" wrapText="1"/>
    </xf>
    <xf numFmtId="10" fontId="26" fillId="4" borderId="10" xfId="0" applyNumberFormat="1" applyFont="1" applyFill="1" applyBorder="1" applyAlignment="1">
      <alignment horizontal="center" vertical="center" wrapText="1"/>
    </xf>
    <xf numFmtId="10" fontId="26" fillId="4" borderId="12" xfId="0" applyNumberFormat="1" applyFont="1" applyFill="1" applyBorder="1" applyAlignment="1">
      <alignment horizontal="center" vertical="center" wrapText="1"/>
    </xf>
    <xf numFmtId="10" fontId="26" fillId="4" borderId="11" xfId="0" applyNumberFormat="1" applyFont="1" applyFill="1" applyBorder="1" applyAlignment="1">
      <alignment horizontal="center" vertical="center" wrapText="1"/>
    </xf>
    <xf numFmtId="0" fontId="0" fillId="12" borderId="1" xfId="0" applyFill="1" applyBorder="1" applyAlignment="1">
      <alignment horizontal="left" vertical="center"/>
    </xf>
    <xf numFmtId="0" fontId="0" fillId="12" borderId="1" xfId="0" applyFill="1" applyBorder="1" applyAlignment="1">
      <alignment horizontal="left" vertical="center" wrapText="1"/>
    </xf>
    <xf numFmtId="0" fontId="0" fillId="12" borderId="10" xfId="0" applyFill="1" applyBorder="1" applyAlignment="1">
      <alignment horizontal="left" vertical="center"/>
    </xf>
    <xf numFmtId="0" fontId="0" fillId="12" borderId="11" xfId="0" applyFill="1" applyBorder="1" applyAlignment="1">
      <alignment horizontal="left" vertical="center"/>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7" xfId="0" applyFont="1" applyBorder="1" applyAlignment="1">
      <alignment horizontal="center" vertical="center" wrapText="1"/>
    </xf>
    <xf numFmtId="0" fontId="25" fillId="10" borderId="0" xfId="0" applyFont="1" applyFill="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3" fillId="10" borderId="24" xfId="0" applyFont="1" applyFill="1" applyBorder="1" applyAlignment="1">
      <alignment horizontal="center" vertical="center" wrapText="1"/>
    </xf>
    <xf numFmtId="0" fontId="23" fillId="10" borderId="25" xfId="0" applyFont="1" applyFill="1" applyBorder="1" applyAlignment="1">
      <alignment horizontal="center" vertical="center" wrapText="1"/>
    </xf>
    <xf numFmtId="0" fontId="23" fillId="10" borderId="26" xfId="0" applyFont="1" applyFill="1" applyBorder="1" applyAlignment="1">
      <alignment horizontal="center" vertical="center" wrapText="1"/>
    </xf>
    <xf numFmtId="0" fontId="18" fillId="9" borderId="1" xfId="0" applyFont="1" applyFill="1" applyBorder="1" applyAlignment="1">
      <alignment horizontal="center" vertical="center"/>
    </xf>
    <xf numFmtId="0" fontId="0" fillId="10" borderId="0" xfId="0"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top" wrapText="1"/>
    </xf>
    <xf numFmtId="49" fontId="9" fillId="0" borderId="0" xfId="0" applyNumberFormat="1" applyFont="1" applyAlignment="1">
      <alignment horizontal="center" vertical="center"/>
    </xf>
  </cellXfs>
  <cellStyles count="4">
    <cellStyle name="Hipervínculo" xfId="3" builtinId="8"/>
    <cellStyle name="Normal" xfId="0" builtinId="0"/>
    <cellStyle name="Normal 2 2" xfId="1" xr:uid="{00000000-0005-0000-0000-000002000000}"/>
    <cellStyle name="Normal 2 4" xfId="2" xr:uid="{00000000-0005-0000-0000-000003000000}"/>
  </cellStyles>
  <dxfs count="0"/>
  <tableStyles count="0" defaultTableStyle="TableStyleMedium2" defaultPivotStyle="PivotStyleLight16"/>
  <colors>
    <mruColors>
      <color rgb="FFFFFFFF"/>
      <color rgb="FF0066CC"/>
      <color rgb="FF0099FF"/>
      <color rgb="FF0025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dep.gov.co/transparencia/planeacion/otros-planes/estrategia-comunicaciones" TargetMode="External"/><Relationship Id="rId3" Type="http://schemas.openxmlformats.org/officeDocument/2006/relationships/hyperlink" Target="https://www.dadep.gov.co/transparencia/instrumentos-gestion-informacion-publica/Informe-pqr-denuncias-solicitudes" TargetMode="External"/><Relationship Id="rId7" Type="http://schemas.openxmlformats.org/officeDocument/2006/relationships/hyperlink" Target="https://www.dadep.gov.co/transparencia/planeacion/plan-anti-corrupcion-y-atencion-al-ciudadano/seguimiento-plan-2" TargetMode="External"/><Relationship Id="rId2" Type="http://schemas.openxmlformats.org/officeDocument/2006/relationships/hyperlink" Target="https://www.dadep.gov.co/defensor-ciudadanoW:/EVIDENCIA%20SEGUIMIENTO%20PAAC/EVIDENCIA%20A%2031%20DE%20DICIEMBRE%202018/Atenci&#243;n%20al%20ciudadano%20relacionamiento%20con%20el%20ciudadano" TargetMode="External"/><Relationship Id="rId1" Type="http://schemas.openxmlformats.org/officeDocument/2006/relationships/hyperlink" Target="https://www.dadep.gov.co/transparencia/planeacion/plan-anticorrupcion" TargetMode="External"/><Relationship Id="rId6" Type="http://schemas.openxmlformats.org/officeDocument/2006/relationships/hyperlink" Target="https://www.dadep.gov.co/sites/default/files/codigo_de_integridad_2018.pdf" TargetMode="External"/><Relationship Id="rId5" Type="http://schemas.openxmlformats.org/officeDocument/2006/relationships/hyperlink" Target="https://www.dadep.gov.co/dadep-accesibilidad" TargetMode="External"/><Relationship Id="rId10" Type="http://schemas.openxmlformats.org/officeDocument/2006/relationships/printerSettings" Target="../printerSettings/printerSettings2.bin"/><Relationship Id="rId4" Type="http://schemas.openxmlformats.org/officeDocument/2006/relationships/hyperlink" Target="https://www.dadep.gov.co/dadep-accesibilidad" TargetMode="External"/><Relationship Id="rId9" Type="http://schemas.openxmlformats.org/officeDocument/2006/relationships/hyperlink" Target="https://www.dadep.gov.co/transparencia/instrumentos-gestion-informacion-publica/gestion-document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L74"/>
  <sheetViews>
    <sheetView topLeftCell="A40" zoomScale="84" zoomScaleNormal="84" zoomScaleSheetLayoutView="90" workbookViewId="0">
      <selection activeCell="P65" sqref="P65"/>
    </sheetView>
  </sheetViews>
  <sheetFormatPr baseColWidth="10" defaultColWidth="11" defaultRowHeight="14.4" x14ac:dyDescent="0.3"/>
  <cols>
    <col min="1" max="1" width="2.59765625" style="1" customWidth="1"/>
    <col min="2" max="2" width="2.59765625" style="11" customWidth="1"/>
    <col min="3" max="3" width="2.59765625" style="1" customWidth="1"/>
    <col min="4" max="4" width="24.09765625" style="1" customWidth="1"/>
    <col min="5" max="5" width="1.59765625" style="1" customWidth="1"/>
    <col min="6" max="6" width="28.19921875" style="1" customWidth="1"/>
    <col min="7" max="7" width="1.59765625" style="1" customWidth="1"/>
    <col min="8" max="8" width="14.5" style="1" bestFit="1" customWidth="1"/>
    <col min="9" max="9" width="1.59765625" style="1" customWidth="1"/>
    <col min="10" max="11" width="11" style="1"/>
    <col min="12" max="12" width="2.59765625" style="1" customWidth="1"/>
    <col min="13" max="16384" width="11" style="1"/>
  </cols>
  <sheetData>
    <row r="2" spans="2:12" s="11" customFormat="1" ht="15" thickBot="1" x14ac:dyDescent="0.35"/>
    <row r="3" spans="2:12" ht="12" customHeight="1" thickTop="1" x14ac:dyDescent="0.3">
      <c r="C3" s="142"/>
      <c r="D3" s="143"/>
      <c r="E3" s="143"/>
      <c r="F3" s="143"/>
      <c r="G3" s="143"/>
      <c r="H3" s="143"/>
      <c r="I3" s="143"/>
      <c r="J3" s="143"/>
      <c r="K3" s="143"/>
      <c r="L3" s="144"/>
    </row>
    <row r="4" spans="2:12" x14ac:dyDescent="0.3">
      <c r="C4" s="3"/>
      <c r="D4" s="145" t="s">
        <v>142</v>
      </c>
      <c r="E4" s="146"/>
      <c r="F4" s="146"/>
      <c r="G4" s="146"/>
      <c r="H4" s="146"/>
      <c r="I4" s="146"/>
      <c r="J4" s="146"/>
      <c r="K4" s="146"/>
      <c r="L4" s="7"/>
    </row>
    <row r="5" spans="2:12" x14ac:dyDescent="0.3">
      <c r="C5" s="3"/>
      <c r="D5" s="146"/>
      <c r="E5" s="146"/>
      <c r="F5" s="146"/>
      <c r="G5" s="146"/>
      <c r="H5" s="146"/>
      <c r="I5" s="146"/>
      <c r="J5" s="146"/>
      <c r="K5" s="146"/>
      <c r="L5" s="7"/>
    </row>
    <row r="6" spans="2:12" x14ac:dyDescent="0.3">
      <c r="C6" s="3"/>
      <c r="D6" s="146"/>
      <c r="E6" s="146"/>
      <c r="F6" s="146"/>
      <c r="G6" s="146"/>
      <c r="H6" s="146"/>
      <c r="I6" s="146"/>
      <c r="J6" s="146"/>
      <c r="K6" s="146"/>
      <c r="L6" s="7"/>
    </row>
    <row r="7" spans="2:12" x14ac:dyDescent="0.3">
      <c r="C7" s="3"/>
      <c r="D7" s="147"/>
      <c r="E7" s="147"/>
      <c r="F7" s="147"/>
      <c r="G7" s="147"/>
      <c r="H7" s="147"/>
      <c r="I7" s="147"/>
      <c r="J7" s="147"/>
      <c r="K7" s="147"/>
      <c r="L7" s="7"/>
    </row>
    <row r="8" spans="2:12" ht="15" customHeight="1" x14ac:dyDescent="0.35">
      <c r="C8" s="3"/>
      <c r="D8" s="148" t="s">
        <v>0</v>
      </c>
      <c r="E8" s="41"/>
      <c r="F8" s="148" t="s">
        <v>6</v>
      </c>
      <c r="G8" s="41"/>
      <c r="H8" s="149" t="s">
        <v>1</v>
      </c>
      <c r="I8" s="41"/>
      <c r="J8" s="148" t="s">
        <v>64</v>
      </c>
      <c r="K8" s="148"/>
      <c r="L8" s="7"/>
    </row>
    <row r="9" spans="2:12" s="2" customFormat="1" ht="25.5" customHeight="1" x14ac:dyDescent="0.35">
      <c r="B9" s="12"/>
      <c r="C9" s="4"/>
      <c r="D9" s="148"/>
      <c r="E9" s="42"/>
      <c r="F9" s="148"/>
      <c r="G9" s="42"/>
      <c r="H9" s="149"/>
      <c r="I9" s="41"/>
      <c r="J9" s="55" t="s">
        <v>65</v>
      </c>
      <c r="K9" s="55" t="s">
        <v>66</v>
      </c>
      <c r="L9" s="7"/>
    </row>
    <row r="10" spans="2:12" ht="6" customHeight="1" x14ac:dyDescent="0.3">
      <c r="C10" s="3"/>
      <c r="D10" s="6"/>
      <c r="E10" s="6"/>
      <c r="F10" s="6"/>
      <c r="G10" s="6"/>
      <c r="H10" s="6"/>
      <c r="I10" s="6"/>
      <c r="J10" s="6"/>
      <c r="K10" s="6"/>
      <c r="L10" s="7"/>
    </row>
    <row r="11" spans="2:12" s="35" customFormat="1" ht="39.9" customHeight="1" x14ac:dyDescent="0.3">
      <c r="B11" s="32"/>
      <c r="C11" s="33"/>
      <c r="D11" s="139" t="s">
        <v>4</v>
      </c>
      <c r="E11" s="34"/>
      <c r="F11" s="47" t="s">
        <v>9</v>
      </c>
      <c r="G11" s="48"/>
      <c r="H11" s="39">
        <v>2</v>
      </c>
      <c r="I11" s="6"/>
      <c r="J11" s="49">
        <v>43146</v>
      </c>
      <c r="K11" s="49">
        <v>43220</v>
      </c>
      <c r="L11" s="7"/>
    </row>
    <row r="12" spans="2:12" s="35" customFormat="1" ht="6" customHeight="1" x14ac:dyDescent="0.3">
      <c r="B12" s="32"/>
      <c r="C12" s="33"/>
      <c r="D12" s="140"/>
      <c r="E12" s="34"/>
      <c r="F12" s="34"/>
      <c r="G12" s="34"/>
      <c r="H12" s="48"/>
      <c r="I12" s="8"/>
      <c r="J12" s="48"/>
      <c r="K12" s="48"/>
      <c r="L12" s="7"/>
    </row>
    <row r="13" spans="2:12" s="35" customFormat="1" ht="39.9" customHeight="1" x14ac:dyDescent="0.3">
      <c r="B13" s="32"/>
      <c r="C13" s="33"/>
      <c r="D13" s="140"/>
      <c r="E13" s="34"/>
      <c r="F13" s="47" t="s">
        <v>10</v>
      </c>
      <c r="G13" s="34"/>
      <c r="H13" s="39">
        <v>3</v>
      </c>
      <c r="I13" s="6"/>
      <c r="J13" s="49">
        <v>43101</v>
      </c>
      <c r="K13" s="49">
        <v>43189</v>
      </c>
      <c r="L13" s="7"/>
    </row>
    <row r="14" spans="2:12" s="35" customFormat="1" ht="6" customHeight="1" x14ac:dyDescent="0.3">
      <c r="B14" s="32"/>
      <c r="C14" s="33"/>
      <c r="D14" s="140"/>
      <c r="E14" s="34"/>
      <c r="F14" s="34"/>
      <c r="G14" s="34"/>
      <c r="H14" s="48"/>
      <c r="I14" s="34"/>
      <c r="J14" s="48"/>
      <c r="K14" s="48"/>
      <c r="L14" s="7"/>
    </row>
    <row r="15" spans="2:12" s="35" customFormat="1" ht="30" customHeight="1" x14ac:dyDescent="0.3">
      <c r="B15" s="32"/>
      <c r="C15" s="33"/>
      <c r="D15" s="140"/>
      <c r="E15" s="34"/>
      <c r="F15" s="47" t="s">
        <v>11</v>
      </c>
      <c r="G15" s="34"/>
      <c r="H15" s="39">
        <v>2</v>
      </c>
      <c r="I15" s="34"/>
      <c r="J15" s="49">
        <v>43160</v>
      </c>
      <c r="K15" s="49">
        <v>43189</v>
      </c>
      <c r="L15" s="7"/>
    </row>
    <row r="16" spans="2:12" s="35" customFormat="1" ht="6" customHeight="1" x14ac:dyDescent="0.3">
      <c r="B16" s="32"/>
      <c r="C16" s="33"/>
      <c r="D16" s="140"/>
      <c r="E16" s="34"/>
      <c r="F16" s="34"/>
      <c r="G16" s="34"/>
      <c r="H16" s="48"/>
      <c r="I16" s="34"/>
      <c r="J16" s="48"/>
      <c r="K16" s="48"/>
      <c r="L16" s="7"/>
    </row>
    <row r="17" spans="1:12" s="35" customFormat="1" ht="30" customHeight="1" x14ac:dyDescent="0.3">
      <c r="B17" s="32"/>
      <c r="C17" s="33"/>
      <c r="D17" s="140"/>
      <c r="E17" s="34"/>
      <c r="F17" s="47" t="s">
        <v>7</v>
      </c>
      <c r="G17" s="48"/>
      <c r="H17" s="39">
        <v>1</v>
      </c>
      <c r="I17" s="34"/>
      <c r="J17" s="49">
        <v>43205</v>
      </c>
      <c r="K17" s="49">
        <v>43220</v>
      </c>
      <c r="L17" s="7"/>
    </row>
    <row r="18" spans="1:12" s="35" customFormat="1" ht="6" customHeight="1" x14ac:dyDescent="0.3">
      <c r="B18" s="32"/>
      <c r="C18" s="33"/>
      <c r="D18" s="140"/>
      <c r="E18" s="34"/>
      <c r="F18" s="34"/>
      <c r="G18" s="34"/>
      <c r="H18" s="48"/>
      <c r="I18" s="34"/>
      <c r="J18" s="48"/>
      <c r="K18" s="48"/>
      <c r="L18" s="7"/>
    </row>
    <row r="19" spans="1:12" s="35" customFormat="1" ht="30" customHeight="1" x14ac:dyDescent="0.3">
      <c r="B19" s="32"/>
      <c r="C19" s="33"/>
      <c r="D19" s="140"/>
      <c r="E19" s="34"/>
      <c r="F19" s="47" t="s">
        <v>12</v>
      </c>
      <c r="G19" s="34"/>
      <c r="H19" s="47">
        <v>1</v>
      </c>
      <c r="I19" s="34"/>
      <c r="J19" s="49">
        <v>43221</v>
      </c>
      <c r="K19" s="49">
        <v>43230</v>
      </c>
      <c r="L19" s="7"/>
    </row>
    <row r="20" spans="1:12" s="35" customFormat="1" ht="6" customHeight="1" x14ac:dyDescent="0.3">
      <c r="B20" s="32"/>
      <c r="C20" s="33"/>
      <c r="D20" s="140"/>
      <c r="E20" s="34"/>
      <c r="F20" s="34"/>
      <c r="G20" s="34"/>
      <c r="H20" s="48"/>
      <c r="I20" s="34"/>
      <c r="J20" s="48"/>
      <c r="K20" s="48"/>
      <c r="L20" s="7"/>
    </row>
    <row r="21" spans="1:12" s="35" customFormat="1" ht="30" customHeight="1" x14ac:dyDescent="0.3">
      <c r="B21" s="32"/>
      <c r="C21" s="33"/>
      <c r="D21" s="141"/>
      <c r="E21" s="34"/>
      <c r="F21" s="44" t="s">
        <v>63</v>
      </c>
      <c r="G21" s="45"/>
      <c r="H21" s="44">
        <f>+H11+H13+H15+H17+H19</f>
        <v>9</v>
      </c>
      <c r="I21" s="46"/>
      <c r="J21" s="138"/>
      <c r="K21" s="138"/>
      <c r="L21" s="7"/>
    </row>
    <row r="22" spans="1:12" s="35" customFormat="1" ht="12" customHeight="1" x14ac:dyDescent="0.3">
      <c r="B22" s="32"/>
      <c r="C22" s="33"/>
      <c r="D22" s="34"/>
      <c r="E22" s="34"/>
      <c r="F22" s="34"/>
      <c r="G22" s="34"/>
      <c r="H22" s="34"/>
      <c r="I22" s="34"/>
      <c r="J22" s="6"/>
      <c r="K22" s="6"/>
      <c r="L22" s="7"/>
    </row>
    <row r="23" spans="1:12" s="35" customFormat="1" ht="39.75" customHeight="1" x14ac:dyDescent="0.3">
      <c r="B23" s="32"/>
      <c r="C23" s="33"/>
      <c r="D23" s="139" t="s">
        <v>8</v>
      </c>
      <c r="E23" s="34"/>
      <c r="F23" s="47" t="s">
        <v>127</v>
      </c>
      <c r="G23" s="48"/>
      <c r="H23" s="39">
        <v>1</v>
      </c>
      <c r="I23" s="34"/>
      <c r="J23" s="49">
        <v>42979</v>
      </c>
      <c r="K23" s="49">
        <v>43069</v>
      </c>
      <c r="L23" s="7"/>
    </row>
    <row r="24" spans="1:12" s="35" customFormat="1" ht="6" customHeight="1" x14ac:dyDescent="0.3">
      <c r="B24" s="32"/>
      <c r="C24" s="33"/>
      <c r="D24" s="140"/>
      <c r="E24" s="34"/>
      <c r="F24" s="34"/>
      <c r="G24" s="34"/>
      <c r="H24" s="48"/>
      <c r="I24" s="34"/>
      <c r="J24" s="48"/>
      <c r="K24" s="48"/>
      <c r="L24" s="7"/>
    </row>
    <row r="25" spans="1:12" s="35" customFormat="1" ht="30" customHeight="1" x14ac:dyDescent="0.3">
      <c r="B25" s="32"/>
      <c r="C25" s="33"/>
      <c r="D25" s="141"/>
      <c r="E25" s="34"/>
      <c r="F25" s="44" t="s">
        <v>63</v>
      </c>
      <c r="G25" s="45"/>
      <c r="H25" s="44">
        <f>+H23</f>
        <v>1</v>
      </c>
      <c r="I25" s="46"/>
      <c r="J25" s="138"/>
      <c r="K25" s="138"/>
      <c r="L25" s="7"/>
    </row>
    <row r="26" spans="1:12" s="35" customFormat="1" ht="12" customHeight="1" x14ac:dyDescent="0.3">
      <c r="B26" s="32"/>
      <c r="C26" s="33"/>
      <c r="D26" s="34"/>
      <c r="E26" s="34"/>
      <c r="F26" s="34"/>
      <c r="G26" s="34"/>
      <c r="H26" s="34"/>
      <c r="I26" s="34"/>
      <c r="J26" s="6"/>
      <c r="K26" s="6"/>
      <c r="L26" s="7"/>
    </row>
    <row r="27" spans="1:12" s="35" customFormat="1" ht="39.9" customHeight="1" x14ac:dyDescent="0.3">
      <c r="B27" s="32"/>
      <c r="C27" s="33"/>
      <c r="D27" s="137" t="s">
        <v>17</v>
      </c>
      <c r="E27" s="34"/>
      <c r="F27" s="47" t="s">
        <v>13</v>
      </c>
      <c r="G27" s="34"/>
      <c r="H27" s="39">
        <v>2</v>
      </c>
      <c r="I27" s="34"/>
      <c r="J27" s="49">
        <v>43133</v>
      </c>
      <c r="K27" s="49">
        <v>43465</v>
      </c>
      <c r="L27" s="7"/>
    </row>
    <row r="28" spans="1:12" s="35" customFormat="1" ht="6" customHeight="1" x14ac:dyDescent="0.3">
      <c r="B28" s="32"/>
      <c r="C28" s="33"/>
      <c r="D28" s="137"/>
      <c r="E28" s="34"/>
      <c r="F28" s="34"/>
      <c r="G28" s="34"/>
      <c r="H28" s="48"/>
      <c r="I28" s="34"/>
      <c r="J28" s="48"/>
      <c r="K28" s="48"/>
      <c r="L28" s="7"/>
    </row>
    <row r="29" spans="1:12" s="35" customFormat="1" ht="39.9" customHeight="1" x14ac:dyDescent="0.3">
      <c r="B29" s="32"/>
      <c r="C29" s="33"/>
      <c r="D29" s="137"/>
      <c r="E29" s="34"/>
      <c r="F29" s="47" t="s">
        <v>14</v>
      </c>
      <c r="G29" s="34"/>
      <c r="H29" s="39">
        <v>4</v>
      </c>
      <c r="I29" s="34"/>
      <c r="J29" s="49">
        <v>43133</v>
      </c>
      <c r="K29" s="49">
        <v>43465</v>
      </c>
      <c r="L29" s="7"/>
    </row>
    <row r="30" spans="1:12" s="35" customFormat="1" ht="6" customHeight="1" x14ac:dyDescent="0.3">
      <c r="B30" s="32"/>
      <c r="C30" s="33"/>
      <c r="D30" s="137"/>
      <c r="E30" s="34"/>
      <c r="F30" s="34"/>
      <c r="G30" s="34"/>
      <c r="H30" s="48"/>
      <c r="I30" s="34"/>
      <c r="J30" s="48"/>
      <c r="K30" s="48"/>
      <c r="L30" s="7"/>
    </row>
    <row r="31" spans="1:12" s="35" customFormat="1" ht="50.1" customHeight="1" x14ac:dyDescent="0.3">
      <c r="B31" s="32"/>
      <c r="C31" s="33"/>
      <c r="D31" s="137"/>
      <c r="E31" s="34"/>
      <c r="F31" s="47" t="s">
        <v>15</v>
      </c>
      <c r="G31" s="34"/>
      <c r="H31" s="39">
        <v>1</v>
      </c>
      <c r="I31" s="34"/>
      <c r="J31" s="49">
        <v>43159</v>
      </c>
      <c r="K31" s="49">
        <v>43189</v>
      </c>
      <c r="L31" s="7"/>
    </row>
    <row r="32" spans="1:12" s="32" customFormat="1" ht="6" customHeight="1" x14ac:dyDescent="0.3">
      <c r="A32" s="35"/>
      <c r="C32" s="33"/>
      <c r="D32" s="137"/>
      <c r="E32" s="34"/>
      <c r="F32" s="34"/>
      <c r="G32" s="34"/>
      <c r="H32" s="48"/>
      <c r="I32" s="34"/>
      <c r="J32" s="48"/>
      <c r="K32" s="48"/>
      <c r="L32" s="7"/>
    </row>
    <row r="33" spans="1:12" s="32" customFormat="1" ht="50.1" customHeight="1" x14ac:dyDescent="0.3">
      <c r="A33" s="35"/>
      <c r="C33" s="33"/>
      <c r="D33" s="137"/>
      <c r="E33" s="34"/>
      <c r="F33" s="47" t="s">
        <v>16</v>
      </c>
      <c r="G33" s="34"/>
      <c r="H33" s="39">
        <v>1</v>
      </c>
      <c r="I33" s="34"/>
      <c r="J33" s="49">
        <v>43282</v>
      </c>
      <c r="K33" s="49">
        <v>43496</v>
      </c>
      <c r="L33" s="7"/>
    </row>
    <row r="34" spans="1:12" s="32" customFormat="1" ht="6" customHeight="1" x14ac:dyDescent="0.3">
      <c r="A34" s="35"/>
      <c r="C34" s="33"/>
      <c r="D34" s="137"/>
      <c r="E34" s="34"/>
      <c r="F34" s="34"/>
      <c r="G34" s="34"/>
      <c r="H34" s="48"/>
      <c r="I34" s="34"/>
      <c r="J34" s="48"/>
      <c r="K34" s="48"/>
      <c r="L34" s="7"/>
    </row>
    <row r="35" spans="1:12" s="32" customFormat="1" ht="50.1" customHeight="1" x14ac:dyDescent="0.3">
      <c r="A35" s="35"/>
      <c r="C35" s="33"/>
      <c r="D35" s="137"/>
      <c r="E35" s="34"/>
      <c r="F35" s="44" t="s">
        <v>63</v>
      </c>
      <c r="G35" s="45"/>
      <c r="H35" s="44">
        <f>+H27+H29+H31+H33</f>
        <v>8</v>
      </c>
      <c r="I35" s="46"/>
      <c r="J35" s="138"/>
      <c r="K35" s="138"/>
      <c r="L35" s="7"/>
    </row>
    <row r="36" spans="1:12" s="32" customFormat="1" ht="12" customHeight="1" x14ac:dyDescent="0.3">
      <c r="A36" s="35"/>
      <c r="C36" s="33"/>
      <c r="D36" s="34"/>
      <c r="E36" s="34"/>
      <c r="F36" s="34"/>
      <c r="G36" s="34"/>
      <c r="H36" s="34"/>
      <c r="I36" s="34"/>
      <c r="J36" s="6"/>
      <c r="K36" s="6"/>
      <c r="L36" s="7"/>
    </row>
    <row r="37" spans="1:12" s="32" customFormat="1" ht="33.75" customHeight="1" x14ac:dyDescent="0.3">
      <c r="A37" s="35"/>
      <c r="C37" s="33"/>
      <c r="D37" s="137" t="s">
        <v>18</v>
      </c>
      <c r="E37" s="34"/>
      <c r="F37" s="47" t="s">
        <v>19</v>
      </c>
      <c r="G37" s="34"/>
      <c r="H37" s="39">
        <v>2</v>
      </c>
      <c r="I37" s="34"/>
      <c r="J37" s="49">
        <v>43133</v>
      </c>
      <c r="K37" s="49">
        <v>43465</v>
      </c>
      <c r="L37" s="7"/>
    </row>
    <row r="38" spans="1:12" s="32" customFormat="1" ht="6" customHeight="1" x14ac:dyDescent="0.3">
      <c r="A38" s="35"/>
      <c r="C38" s="33"/>
      <c r="D38" s="137"/>
      <c r="E38" s="34"/>
      <c r="F38" s="34"/>
      <c r="G38" s="34"/>
      <c r="H38" s="34"/>
      <c r="I38" s="34"/>
      <c r="J38" s="48"/>
      <c r="K38" s="48"/>
      <c r="L38" s="7"/>
    </row>
    <row r="39" spans="1:12" s="32" customFormat="1" ht="30" customHeight="1" x14ac:dyDescent="0.3">
      <c r="A39" s="35"/>
      <c r="C39" s="33"/>
      <c r="D39" s="137"/>
      <c r="E39" s="34"/>
      <c r="F39" s="47" t="s">
        <v>20</v>
      </c>
      <c r="G39" s="34"/>
      <c r="H39" s="39">
        <v>3</v>
      </c>
      <c r="I39" s="34"/>
      <c r="J39" s="49">
        <v>43133</v>
      </c>
      <c r="K39" s="49">
        <v>43465</v>
      </c>
      <c r="L39" s="7"/>
    </row>
    <row r="40" spans="1:12" s="32" customFormat="1" ht="6" customHeight="1" x14ac:dyDescent="0.3">
      <c r="A40" s="35"/>
      <c r="C40" s="33"/>
      <c r="D40" s="137"/>
      <c r="E40" s="34"/>
      <c r="F40" s="34"/>
      <c r="G40" s="34"/>
      <c r="H40" s="34"/>
      <c r="I40" s="34"/>
      <c r="J40" s="48"/>
      <c r="K40" s="48"/>
      <c r="L40" s="7"/>
    </row>
    <row r="41" spans="1:12" s="32" customFormat="1" ht="30" customHeight="1" x14ac:dyDescent="0.3">
      <c r="A41" s="35"/>
      <c r="C41" s="33"/>
      <c r="D41" s="137"/>
      <c r="E41" s="34"/>
      <c r="F41" s="47" t="s">
        <v>67</v>
      </c>
      <c r="G41" s="34"/>
      <c r="H41" s="39">
        <v>3</v>
      </c>
      <c r="I41" s="34"/>
      <c r="J41" s="49">
        <v>43102</v>
      </c>
      <c r="K41" s="49">
        <v>43465</v>
      </c>
      <c r="L41" s="7"/>
    </row>
    <row r="42" spans="1:12" s="32" customFormat="1" ht="6" customHeight="1" x14ac:dyDescent="0.3">
      <c r="A42" s="35"/>
      <c r="C42" s="33"/>
      <c r="D42" s="137"/>
      <c r="E42" s="34"/>
      <c r="F42" s="34"/>
      <c r="G42" s="34"/>
      <c r="H42" s="34"/>
      <c r="I42" s="34"/>
      <c r="J42" s="48"/>
      <c r="K42" s="48"/>
      <c r="L42" s="7"/>
    </row>
    <row r="43" spans="1:12" s="32" customFormat="1" ht="30" customHeight="1" x14ac:dyDescent="0.3">
      <c r="A43" s="35"/>
      <c r="C43" s="33"/>
      <c r="D43" s="137"/>
      <c r="E43" s="34"/>
      <c r="F43" s="47" t="s">
        <v>21</v>
      </c>
      <c r="G43" s="34"/>
      <c r="H43" s="39">
        <v>3</v>
      </c>
      <c r="I43" s="34"/>
      <c r="J43" s="49">
        <v>43102</v>
      </c>
      <c r="K43" s="49">
        <v>43465</v>
      </c>
      <c r="L43" s="7"/>
    </row>
    <row r="44" spans="1:12" s="32" customFormat="1" ht="6" customHeight="1" x14ac:dyDescent="0.3">
      <c r="A44" s="35"/>
      <c r="C44" s="33"/>
      <c r="D44" s="137"/>
      <c r="E44" s="34"/>
      <c r="F44" s="34"/>
      <c r="G44" s="34"/>
      <c r="H44" s="34"/>
      <c r="I44" s="34"/>
      <c r="J44" s="48"/>
      <c r="K44" s="48"/>
      <c r="L44" s="7"/>
    </row>
    <row r="45" spans="1:12" s="32" customFormat="1" ht="30" customHeight="1" x14ac:dyDescent="0.3">
      <c r="A45" s="35"/>
      <c r="C45" s="33"/>
      <c r="D45" s="137"/>
      <c r="E45" s="34"/>
      <c r="F45" s="47" t="s">
        <v>22</v>
      </c>
      <c r="G45" s="34"/>
      <c r="H45" s="39">
        <v>2</v>
      </c>
      <c r="I45" s="34"/>
      <c r="J45" s="49">
        <v>43102</v>
      </c>
      <c r="K45" s="49">
        <v>43465</v>
      </c>
      <c r="L45" s="7"/>
    </row>
    <row r="46" spans="1:12" s="32" customFormat="1" ht="6" customHeight="1" x14ac:dyDescent="0.3">
      <c r="A46" s="35"/>
      <c r="C46" s="33"/>
      <c r="D46" s="137"/>
      <c r="E46" s="34"/>
      <c r="F46" s="34"/>
      <c r="G46" s="34"/>
      <c r="H46" s="48"/>
      <c r="I46" s="34"/>
      <c r="J46" s="48"/>
      <c r="K46" s="48"/>
      <c r="L46" s="7"/>
    </row>
    <row r="47" spans="1:12" s="32" customFormat="1" ht="30" customHeight="1" x14ac:dyDescent="0.3">
      <c r="A47" s="35"/>
      <c r="C47" s="33"/>
      <c r="D47" s="137"/>
      <c r="E47" s="34"/>
      <c r="F47" s="44" t="s">
        <v>63</v>
      </c>
      <c r="G47" s="45"/>
      <c r="H47" s="44">
        <f>+H37+H39+H41+H43+H45</f>
        <v>13</v>
      </c>
      <c r="I47" s="46"/>
      <c r="J47" s="138"/>
      <c r="K47" s="138"/>
      <c r="L47" s="7"/>
    </row>
    <row r="48" spans="1:12" s="32" customFormat="1" ht="12" customHeight="1" x14ac:dyDescent="0.3">
      <c r="A48" s="35"/>
      <c r="C48" s="33"/>
      <c r="D48" s="34"/>
      <c r="E48" s="34"/>
      <c r="F48" s="34"/>
      <c r="G48" s="34"/>
      <c r="H48" s="34"/>
      <c r="I48" s="34"/>
      <c r="J48" s="6"/>
      <c r="K48" s="6"/>
      <c r="L48" s="7"/>
    </row>
    <row r="49" spans="1:12" s="32" customFormat="1" ht="30" customHeight="1" x14ac:dyDescent="0.3">
      <c r="A49" s="35"/>
      <c r="C49" s="33"/>
      <c r="D49" s="137" t="s">
        <v>5</v>
      </c>
      <c r="E49" s="34"/>
      <c r="F49" s="47" t="s">
        <v>23</v>
      </c>
      <c r="G49" s="34"/>
      <c r="H49" s="39">
        <v>6</v>
      </c>
      <c r="I49" s="34"/>
      <c r="J49" s="49">
        <v>43132</v>
      </c>
      <c r="K49" s="49">
        <v>43465</v>
      </c>
      <c r="L49" s="7"/>
    </row>
    <row r="50" spans="1:12" s="32" customFormat="1" ht="6" customHeight="1" x14ac:dyDescent="0.3">
      <c r="A50" s="35"/>
      <c r="C50" s="33"/>
      <c r="D50" s="137"/>
      <c r="E50" s="34"/>
      <c r="F50" s="34"/>
      <c r="G50" s="34"/>
      <c r="H50" s="34"/>
      <c r="I50" s="34"/>
      <c r="J50" s="48"/>
      <c r="K50" s="48"/>
      <c r="L50" s="7"/>
    </row>
    <row r="51" spans="1:12" s="32" customFormat="1" ht="30" customHeight="1" x14ac:dyDescent="0.3">
      <c r="A51" s="35"/>
      <c r="C51" s="33"/>
      <c r="D51" s="137"/>
      <c r="E51" s="34"/>
      <c r="F51" s="47" t="s">
        <v>24</v>
      </c>
      <c r="G51" s="34"/>
      <c r="H51" s="39">
        <v>2</v>
      </c>
      <c r="I51" s="34"/>
      <c r="J51" s="49">
        <v>43132</v>
      </c>
      <c r="K51" s="49">
        <v>43465</v>
      </c>
      <c r="L51" s="7"/>
    </row>
    <row r="52" spans="1:12" s="32" customFormat="1" ht="6" customHeight="1" x14ac:dyDescent="0.3">
      <c r="A52" s="35"/>
      <c r="C52" s="33"/>
      <c r="D52" s="137"/>
      <c r="E52" s="34"/>
      <c r="F52" s="34"/>
      <c r="G52" s="34"/>
      <c r="H52" s="34"/>
      <c r="I52" s="34"/>
      <c r="J52" s="48"/>
      <c r="K52" s="48"/>
      <c r="L52" s="7"/>
    </row>
    <row r="53" spans="1:12" s="32" customFormat="1" ht="48" customHeight="1" x14ac:dyDescent="0.3">
      <c r="A53" s="35"/>
      <c r="C53" s="33"/>
      <c r="D53" s="137"/>
      <c r="E53" s="34"/>
      <c r="F53" s="47" t="s">
        <v>25</v>
      </c>
      <c r="G53" s="34"/>
      <c r="H53" s="39">
        <v>2</v>
      </c>
      <c r="I53" s="34"/>
      <c r="J53" s="49">
        <v>43132</v>
      </c>
      <c r="K53" s="49">
        <v>43465</v>
      </c>
      <c r="L53" s="7"/>
    </row>
    <row r="54" spans="1:12" s="32" customFormat="1" ht="6" customHeight="1" x14ac:dyDescent="0.3">
      <c r="A54" s="35"/>
      <c r="C54" s="33"/>
      <c r="D54" s="137"/>
      <c r="E54" s="34"/>
      <c r="F54" s="34"/>
      <c r="G54" s="34"/>
      <c r="H54" s="34"/>
      <c r="I54" s="34"/>
      <c r="J54" s="48"/>
      <c r="K54" s="48"/>
      <c r="L54" s="7"/>
    </row>
    <row r="55" spans="1:12" s="32" customFormat="1" ht="30" customHeight="1" x14ac:dyDescent="0.3">
      <c r="A55" s="35"/>
      <c r="C55" s="33"/>
      <c r="D55" s="137"/>
      <c r="E55" s="34"/>
      <c r="F55" s="47" t="s">
        <v>68</v>
      </c>
      <c r="G55" s="34"/>
      <c r="H55" s="39">
        <v>2</v>
      </c>
      <c r="I55" s="34"/>
      <c r="J55" s="49">
        <v>43132</v>
      </c>
      <c r="K55" s="49">
        <v>43465</v>
      </c>
      <c r="L55" s="7"/>
    </row>
    <row r="56" spans="1:12" s="32" customFormat="1" ht="6" customHeight="1" x14ac:dyDescent="0.3">
      <c r="A56" s="35"/>
      <c r="C56" s="33"/>
      <c r="D56" s="137"/>
      <c r="E56" s="34"/>
      <c r="F56" s="34"/>
      <c r="G56" s="34"/>
      <c r="H56" s="34"/>
      <c r="I56" s="34"/>
      <c r="J56" s="48"/>
      <c r="K56" s="48"/>
      <c r="L56" s="7"/>
    </row>
    <row r="57" spans="1:12" s="32" customFormat="1" ht="30" customHeight="1" x14ac:dyDescent="0.3">
      <c r="A57" s="35"/>
      <c r="C57" s="33"/>
      <c r="D57" s="137"/>
      <c r="E57" s="34"/>
      <c r="F57" s="47" t="s">
        <v>32</v>
      </c>
      <c r="G57" s="34"/>
      <c r="H57" s="39">
        <v>1</v>
      </c>
      <c r="I57" s="34"/>
      <c r="J57" s="49">
        <v>43132</v>
      </c>
      <c r="K57" s="49">
        <v>43465</v>
      </c>
      <c r="L57" s="7"/>
    </row>
    <row r="58" spans="1:12" s="32" customFormat="1" ht="6" customHeight="1" x14ac:dyDescent="0.3">
      <c r="A58" s="35"/>
      <c r="C58" s="33"/>
      <c r="D58" s="137"/>
      <c r="E58" s="34"/>
      <c r="F58" s="34"/>
      <c r="G58" s="34"/>
      <c r="H58" s="48"/>
      <c r="I58" s="34"/>
      <c r="J58" s="48"/>
      <c r="K58" s="48"/>
      <c r="L58" s="7"/>
    </row>
    <row r="59" spans="1:12" s="32" customFormat="1" ht="30" customHeight="1" x14ac:dyDescent="0.3">
      <c r="A59" s="35"/>
      <c r="C59" s="33"/>
      <c r="D59" s="137"/>
      <c r="E59" s="34"/>
      <c r="F59" s="44" t="s">
        <v>63</v>
      </c>
      <c r="G59" s="45"/>
      <c r="H59" s="44">
        <f>+H49+H51+H53+H55+H57</f>
        <v>13</v>
      </c>
      <c r="I59" s="46"/>
      <c r="J59" s="138"/>
      <c r="K59" s="138"/>
      <c r="L59" s="7"/>
    </row>
    <row r="60" spans="1:12" s="32" customFormat="1" ht="12" customHeight="1" x14ac:dyDescent="0.3">
      <c r="A60" s="35"/>
      <c r="C60" s="33"/>
      <c r="D60" s="33"/>
      <c r="E60" s="34"/>
      <c r="F60" s="34"/>
      <c r="G60" s="34"/>
      <c r="H60" s="34"/>
      <c r="I60" s="34"/>
      <c r="J60" s="34"/>
      <c r="K60" s="6"/>
      <c r="L60" s="7"/>
    </row>
    <row r="61" spans="1:12" s="32" customFormat="1" ht="30" customHeight="1" x14ac:dyDescent="0.3">
      <c r="A61" s="35"/>
      <c r="C61" s="33"/>
      <c r="D61" s="137" t="s">
        <v>128</v>
      </c>
      <c r="E61" s="34"/>
      <c r="F61" s="47" t="s">
        <v>129</v>
      </c>
      <c r="G61" s="34"/>
      <c r="H61" s="39">
        <v>5</v>
      </c>
      <c r="I61" s="34"/>
      <c r="J61" s="49">
        <v>43180</v>
      </c>
      <c r="K61" s="49">
        <v>43217</v>
      </c>
      <c r="L61" s="7"/>
    </row>
    <row r="62" spans="1:12" s="32" customFormat="1" ht="6" customHeight="1" x14ac:dyDescent="0.3">
      <c r="A62" s="35"/>
      <c r="C62" s="33"/>
      <c r="D62" s="137"/>
      <c r="E62" s="34"/>
      <c r="F62" s="34"/>
      <c r="G62" s="34"/>
      <c r="H62" s="34"/>
      <c r="I62" s="34"/>
      <c r="J62" s="48"/>
      <c r="K62" s="48"/>
      <c r="L62" s="7"/>
    </row>
    <row r="63" spans="1:12" s="32" customFormat="1" ht="30" customHeight="1" x14ac:dyDescent="0.3">
      <c r="A63" s="35"/>
      <c r="C63" s="33"/>
      <c r="D63" s="137"/>
      <c r="E63" s="34"/>
      <c r="F63" s="47" t="s">
        <v>134</v>
      </c>
      <c r="G63" s="34"/>
      <c r="H63" s="39">
        <v>3</v>
      </c>
      <c r="I63" s="34"/>
      <c r="J63" s="49">
        <v>43206</v>
      </c>
      <c r="K63" s="49">
        <v>43251</v>
      </c>
      <c r="L63" s="7"/>
    </row>
    <row r="64" spans="1:12" s="32" customFormat="1" ht="6" customHeight="1" x14ac:dyDescent="0.3">
      <c r="A64" s="35"/>
      <c r="C64" s="33"/>
      <c r="D64" s="137"/>
      <c r="E64" s="34"/>
      <c r="F64" s="34"/>
      <c r="G64" s="34"/>
      <c r="H64" s="34"/>
      <c r="I64" s="34"/>
      <c r="J64" s="48"/>
      <c r="K64" s="48"/>
      <c r="L64" s="7"/>
    </row>
    <row r="65" spans="1:12" s="32" customFormat="1" ht="30" customHeight="1" x14ac:dyDescent="0.3">
      <c r="A65" s="35"/>
      <c r="C65" s="33"/>
      <c r="D65" s="137"/>
      <c r="E65" s="34"/>
      <c r="F65" s="47" t="s">
        <v>138</v>
      </c>
      <c r="G65" s="34"/>
      <c r="H65" s="39">
        <v>1</v>
      </c>
      <c r="I65" s="34"/>
      <c r="J65" s="49">
        <v>43252</v>
      </c>
      <c r="K65" s="49">
        <v>43259</v>
      </c>
      <c r="L65" s="7"/>
    </row>
    <row r="66" spans="1:12" s="32" customFormat="1" ht="6" customHeight="1" x14ac:dyDescent="0.3">
      <c r="A66" s="35"/>
      <c r="C66" s="33"/>
      <c r="D66" s="137"/>
      <c r="E66" s="34"/>
      <c r="F66" s="34"/>
      <c r="G66" s="34"/>
      <c r="H66" s="34"/>
      <c r="I66" s="34"/>
      <c r="J66" s="48"/>
      <c r="K66" s="48"/>
      <c r="L66" s="7"/>
    </row>
    <row r="67" spans="1:12" s="32" customFormat="1" ht="30" customHeight="1" x14ac:dyDescent="0.3">
      <c r="A67" s="35"/>
      <c r="C67" s="33"/>
      <c r="D67" s="137"/>
      <c r="E67" s="34"/>
      <c r="F67" s="47" t="s">
        <v>139</v>
      </c>
      <c r="G67" s="34"/>
      <c r="H67" s="39">
        <v>2</v>
      </c>
      <c r="I67" s="34"/>
      <c r="J67" s="49">
        <v>43266</v>
      </c>
      <c r="K67" s="49">
        <v>43465</v>
      </c>
      <c r="L67" s="7"/>
    </row>
    <row r="68" spans="1:12" s="32" customFormat="1" ht="6" customHeight="1" x14ac:dyDescent="0.3">
      <c r="A68" s="35"/>
      <c r="C68" s="33"/>
      <c r="D68" s="137"/>
      <c r="E68" s="34"/>
      <c r="F68" s="34"/>
      <c r="G68" s="34"/>
      <c r="H68" s="34"/>
      <c r="I68" s="34"/>
      <c r="J68" s="48"/>
      <c r="K68" s="48"/>
      <c r="L68" s="7"/>
    </row>
    <row r="69" spans="1:12" s="32" customFormat="1" ht="30" customHeight="1" x14ac:dyDescent="0.3">
      <c r="A69" s="35"/>
      <c r="C69" s="33"/>
      <c r="D69" s="137"/>
      <c r="E69" s="34"/>
      <c r="F69" s="47" t="s">
        <v>140</v>
      </c>
      <c r="G69" s="34"/>
      <c r="H69" s="39">
        <v>1</v>
      </c>
      <c r="I69" s="34"/>
      <c r="J69" s="49">
        <v>43205</v>
      </c>
      <c r="K69" s="49" t="s">
        <v>143</v>
      </c>
      <c r="L69" s="7"/>
    </row>
    <row r="70" spans="1:12" s="32" customFormat="1" ht="6" customHeight="1" x14ac:dyDescent="0.3">
      <c r="A70" s="35"/>
      <c r="C70" s="33"/>
      <c r="D70" s="137"/>
      <c r="E70" s="34"/>
      <c r="F70" s="34"/>
      <c r="G70" s="34"/>
      <c r="H70" s="48"/>
      <c r="I70" s="34"/>
      <c r="J70" s="48"/>
      <c r="K70" s="48"/>
      <c r="L70" s="7"/>
    </row>
    <row r="71" spans="1:12" s="32" customFormat="1" ht="30" customHeight="1" x14ac:dyDescent="0.3">
      <c r="A71" s="35"/>
      <c r="C71" s="33"/>
      <c r="D71" s="137"/>
      <c r="E71" s="34"/>
      <c r="F71" s="44" t="s">
        <v>63</v>
      </c>
      <c r="G71" s="45"/>
      <c r="H71" s="44">
        <f>+H61+H63+H65+H67+H69</f>
        <v>12</v>
      </c>
      <c r="I71" s="46"/>
      <c r="J71" s="138"/>
      <c r="K71" s="138"/>
      <c r="L71" s="7"/>
    </row>
    <row r="72" spans="1:12" s="11" customFormat="1" ht="6" customHeight="1" thickBot="1" x14ac:dyDescent="0.35">
      <c r="A72" s="1"/>
      <c r="C72" s="5"/>
      <c r="D72" s="9"/>
      <c r="E72" s="9"/>
      <c r="F72" s="9"/>
      <c r="G72" s="9"/>
      <c r="H72" s="9"/>
      <c r="I72" s="9"/>
      <c r="J72" s="9"/>
      <c r="K72" s="9"/>
      <c r="L72" s="10"/>
    </row>
    <row r="73" spans="1:12" ht="15.75" customHeight="1" thickTop="1" x14ac:dyDescent="0.3"/>
    <row r="74" spans="1:12" ht="15.6" x14ac:dyDescent="0.3">
      <c r="F74" s="44" t="s">
        <v>141</v>
      </c>
      <c r="G74" s="34"/>
      <c r="H74" s="44">
        <f>+H21+H25+H35+H47+H59+H71</f>
        <v>56</v>
      </c>
      <c r="I74" s="46"/>
      <c r="J74" s="135"/>
      <c r="K74" s="136"/>
    </row>
  </sheetData>
  <mergeCells count="20">
    <mergeCell ref="C3:L3"/>
    <mergeCell ref="D4:K6"/>
    <mergeCell ref="D7:K7"/>
    <mergeCell ref="D8:D9"/>
    <mergeCell ref="F8:F9"/>
    <mergeCell ref="H8:H9"/>
    <mergeCell ref="J8:K8"/>
    <mergeCell ref="D11:D21"/>
    <mergeCell ref="J21:K21"/>
    <mergeCell ref="D23:D25"/>
    <mergeCell ref="J25:K25"/>
    <mergeCell ref="D27:D35"/>
    <mergeCell ref="J35:K35"/>
    <mergeCell ref="J74:K74"/>
    <mergeCell ref="D37:D47"/>
    <mergeCell ref="J47:K47"/>
    <mergeCell ref="D49:D59"/>
    <mergeCell ref="J59:K59"/>
    <mergeCell ref="D61:D71"/>
    <mergeCell ref="J71:K71"/>
  </mergeCells>
  <printOptions horizontalCentered="1" verticalCentered="1"/>
  <pageMargins left="0.70866141732283472" right="0.70866141732283472" top="0.74803149606299213" bottom="0.74803149606299213" header="0.31496062992125984" footer="0.31496062992125984"/>
  <pageSetup scale="18" fitToWidth="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O74"/>
  <sheetViews>
    <sheetView tabSelected="1" topLeftCell="B1" zoomScale="70" zoomScaleNormal="70" zoomScaleSheetLayoutView="90" workbookViewId="0">
      <selection activeCell="B2" sqref="B2:R4"/>
    </sheetView>
  </sheetViews>
  <sheetFormatPr baseColWidth="10" defaultColWidth="11" defaultRowHeight="13.8" x14ac:dyDescent="0.25"/>
  <cols>
    <col min="1" max="1" width="0.69921875" style="81" hidden="1" customWidth="1"/>
    <col min="2" max="2" width="5.8984375" style="89" customWidth="1"/>
    <col min="3" max="3" width="0.19921875" style="89" customWidth="1"/>
    <col min="4" max="4" width="14.8984375" style="89" customWidth="1"/>
    <col min="5" max="5" width="0.296875" style="81" customWidth="1"/>
    <col min="6" max="6" width="19.59765625" style="129" customWidth="1"/>
    <col min="7" max="7" width="0.296875" style="129" customWidth="1"/>
    <col min="8" max="8" width="20.59765625" style="129" customWidth="1"/>
    <col min="9" max="9" width="0.296875" style="81" customWidth="1"/>
    <col min="10" max="10" width="21.19921875" style="89" customWidth="1"/>
    <col min="11" max="11" width="9.765625E-2" style="89" customWidth="1"/>
    <col min="12" max="12" width="13.69921875" style="89" customWidth="1"/>
    <col min="13" max="13" width="0.296875" style="81" customWidth="1"/>
    <col min="14" max="14" width="84.3984375" style="129" customWidth="1"/>
    <col min="15" max="15" width="0.296875" style="81" customWidth="1"/>
    <col min="16" max="16" width="7" style="89" customWidth="1"/>
    <col min="17" max="17" width="0.296875" style="89" customWidth="1"/>
    <col min="18" max="18" width="29.8984375" style="89" customWidth="1"/>
    <col min="19" max="19" width="0.296875" style="81" customWidth="1"/>
    <col min="20" max="20" width="45" style="129" customWidth="1"/>
    <col min="21" max="145" width="11" style="80"/>
    <col min="146" max="16384" width="11" style="81"/>
  </cols>
  <sheetData>
    <row r="1" spans="1:145" ht="6.75" customHeight="1" thickTop="1" x14ac:dyDescent="0.25">
      <c r="A1" s="76"/>
      <c r="B1" s="77"/>
      <c r="C1" s="77"/>
      <c r="D1" s="77"/>
      <c r="E1" s="78"/>
      <c r="F1" s="79"/>
      <c r="G1" s="79"/>
      <c r="H1" s="79"/>
      <c r="I1" s="78"/>
      <c r="J1" s="77"/>
      <c r="K1" s="77"/>
      <c r="L1" s="77"/>
      <c r="M1" s="78"/>
      <c r="N1" s="79"/>
      <c r="O1" s="78"/>
      <c r="P1" s="77"/>
      <c r="Q1" s="77"/>
      <c r="R1" s="77"/>
      <c r="S1" s="78"/>
      <c r="T1" s="156" t="s">
        <v>239</v>
      </c>
    </row>
    <row r="2" spans="1:145" ht="13.8" customHeight="1" x14ac:dyDescent="0.25">
      <c r="A2" s="82"/>
      <c r="B2" s="159" t="s">
        <v>319</v>
      </c>
      <c r="C2" s="159"/>
      <c r="D2" s="159"/>
      <c r="E2" s="159"/>
      <c r="F2" s="159"/>
      <c r="G2" s="159"/>
      <c r="H2" s="159"/>
      <c r="I2" s="159"/>
      <c r="J2" s="159"/>
      <c r="K2" s="159"/>
      <c r="L2" s="159"/>
      <c r="M2" s="159"/>
      <c r="N2" s="159"/>
      <c r="O2" s="159"/>
      <c r="P2" s="159"/>
      <c r="Q2" s="159"/>
      <c r="R2" s="159"/>
      <c r="S2" s="83"/>
      <c r="T2" s="157"/>
    </row>
    <row r="3" spans="1:145" ht="13.2" customHeight="1" x14ac:dyDescent="0.25">
      <c r="A3" s="82"/>
      <c r="B3" s="159"/>
      <c r="C3" s="159"/>
      <c r="D3" s="159"/>
      <c r="E3" s="159"/>
      <c r="F3" s="159"/>
      <c r="G3" s="159"/>
      <c r="H3" s="159"/>
      <c r="I3" s="159"/>
      <c r="J3" s="159"/>
      <c r="K3" s="159"/>
      <c r="L3" s="159"/>
      <c r="M3" s="159"/>
      <c r="N3" s="159"/>
      <c r="O3" s="159"/>
      <c r="P3" s="159"/>
      <c r="Q3" s="159"/>
      <c r="R3" s="159"/>
      <c r="S3" s="83"/>
      <c r="T3" s="157"/>
    </row>
    <row r="4" spans="1:145" ht="6.75" customHeight="1" x14ac:dyDescent="0.25">
      <c r="A4" s="82"/>
      <c r="B4" s="159"/>
      <c r="C4" s="159"/>
      <c r="D4" s="159"/>
      <c r="E4" s="159"/>
      <c r="F4" s="159"/>
      <c r="G4" s="159"/>
      <c r="H4" s="159"/>
      <c r="I4" s="159"/>
      <c r="J4" s="159"/>
      <c r="K4" s="159"/>
      <c r="L4" s="159"/>
      <c r="M4" s="159"/>
      <c r="N4" s="159"/>
      <c r="O4" s="159"/>
      <c r="P4" s="159"/>
      <c r="Q4" s="159"/>
      <c r="R4" s="159"/>
      <c r="S4" s="83"/>
      <c r="T4" s="157"/>
    </row>
    <row r="5" spans="1:145" ht="7.5" customHeight="1" x14ac:dyDescent="0.25">
      <c r="A5" s="82"/>
      <c r="B5" s="84"/>
      <c r="C5" s="84"/>
      <c r="D5" s="84"/>
      <c r="E5" s="83"/>
      <c r="F5" s="85"/>
      <c r="G5" s="85"/>
      <c r="H5" s="85"/>
      <c r="I5" s="83"/>
      <c r="J5" s="84"/>
      <c r="K5" s="84"/>
      <c r="L5" s="84"/>
      <c r="M5" s="83"/>
      <c r="N5" s="85"/>
      <c r="O5" s="83"/>
      <c r="P5" s="84"/>
      <c r="Q5" s="84"/>
      <c r="R5" s="84"/>
      <c r="S5" s="83"/>
      <c r="T5" s="157"/>
    </row>
    <row r="6" spans="1:145" s="89" customFormat="1" ht="30" customHeight="1" thickBot="1" x14ac:dyDescent="0.3">
      <c r="A6" s="86"/>
      <c r="B6" s="87" t="s">
        <v>0</v>
      </c>
      <c r="C6" s="84"/>
      <c r="D6" s="87" t="s">
        <v>6</v>
      </c>
      <c r="E6" s="84"/>
      <c r="F6" s="87" t="s">
        <v>1</v>
      </c>
      <c r="G6" s="84"/>
      <c r="H6" s="87" t="s">
        <v>69</v>
      </c>
      <c r="I6" s="84"/>
      <c r="J6" s="87" t="s">
        <v>70</v>
      </c>
      <c r="K6" s="84"/>
      <c r="L6" s="87" t="s">
        <v>64</v>
      </c>
      <c r="M6" s="84"/>
      <c r="N6" s="87" t="s">
        <v>156</v>
      </c>
      <c r="O6" s="84"/>
      <c r="P6" s="87" t="s">
        <v>2</v>
      </c>
      <c r="Q6" s="84"/>
      <c r="R6" s="87" t="s">
        <v>3</v>
      </c>
      <c r="S6" s="84"/>
      <c r="T6" s="15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row>
    <row r="7" spans="1:145" s="91" customFormat="1" ht="6" customHeight="1" x14ac:dyDescent="0.25">
      <c r="A7" s="82"/>
      <c r="B7" s="160" t="s">
        <v>4</v>
      </c>
      <c r="C7" s="84"/>
      <c r="D7" s="84"/>
      <c r="E7" s="83"/>
      <c r="F7" s="85"/>
      <c r="G7" s="85"/>
      <c r="H7" s="85"/>
      <c r="I7" s="83"/>
      <c r="J7" s="84"/>
      <c r="K7" s="84"/>
      <c r="L7" s="84"/>
      <c r="M7" s="83"/>
      <c r="N7" s="85"/>
      <c r="O7" s="83"/>
      <c r="P7" s="84"/>
      <c r="Q7" s="84"/>
      <c r="R7" s="84"/>
      <c r="S7" s="90"/>
      <c r="T7" s="85"/>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row>
    <row r="8" spans="1:145" s="80" customFormat="1" ht="115.2" customHeight="1" x14ac:dyDescent="0.25">
      <c r="A8" s="82"/>
      <c r="B8" s="160"/>
      <c r="C8" s="92"/>
      <c r="D8" s="93" t="s">
        <v>7</v>
      </c>
      <c r="E8" s="92"/>
      <c r="F8" s="94" t="s">
        <v>219</v>
      </c>
      <c r="G8" s="95"/>
      <c r="H8" s="94" t="s">
        <v>72</v>
      </c>
      <c r="I8" s="96"/>
      <c r="J8" s="93" t="s">
        <v>71</v>
      </c>
      <c r="K8" s="92"/>
      <c r="L8" s="97" t="s">
        <v>157</v>
      </c>
      <c r="M8" s="96"/>
      <c r="N8" s="94" t="s">
        <v>280</v>
      </c>
      <c r="O8" s="96"/>
      <c r="P8" s="98">
        <f>33%+33%+34%</f>
        <v>1</v>
      </c>
      <c r="Q8" s="92"/>
      <c r="R8" s="93" t="s">
        <v>238</v>
      </c>
      <c r="S8" s="96"/>
      <c r="T8" s="94" t="s">
        <v>278</v>
      </c>
    </row>
    <row r="9" spans="1:145" s="91" customFormat="1" ht="6" customHeight="1" x14ac:dyDescent="0.25">
      <c r="A9" s="82"/>
      <c r="B9" s="160"/>
      <c r="C9" s="84"/>
      <c r="D9" s="84"/>
      <c r="E9" s="83"/>
      <c r="F9" s="85"/>
      <c r="G9" s="85"/>
      <c r="H9" s="85"/>
      <c r="I9" s="83"/>
      <c r="J9" s="84"/>
      <c r="K9" s="84"/>
      <c r="L9" s="84"/>
      <c r="M9" s="83"/>
      <c r="N9" s="85"/>
      <c r="O9" s="83"/>
      <c r="P9" s="84"/>
      <c r="Q9" s="84"/>
      <c r="R9" s="84"/>
      <c r="S9" s="96"/>
      <c r="T9" s="85"/>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row>
    <row r="10" spans="1:145" s="99" customFormat="1" ht="61.8" customHeight="1" x14ac:dyDescent="0.25">
      <c r="A10" s="82"/>
      <c r="B10" s="160"/>
      <c r="C10" s="93"/>
      <c r="D10" s="93" t="s">
        <v>12</v>
      </c>
      <c r="E10" s="93"/>
      <c r="F10" s="94" t="s">
        <v>221</v>
      </c>
      <c r="G10" s="94"/>
      <c r="H10" s="94" t="s">
        <v>73</v>
      </c>
      <c r="I10" s="93"/>
      <c r="J10" s="93" t="s">
        <v>74</v>
      </c>
      <c r="K10" s="93"/>
      <c r="L10" s="93" t="s">
        <v>158</v>
      </c>
      <c r="M10" s="93"/>
      <c r="N10" s="94" t="s">
        <v>159</v>
      </c>
      <c r="O10" s="93"/>
      <c r="P10" s="98">
        <v>1</v>
      </c>
      <c r="Q10" s="93"/>
      <c r="R10" s="93" t="s">
        <v>217</v>
      </c>
      <c r="S10" s="93"/>
      <c r="T10" s="94" t="s">
        <v>277</v>
      </c>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row>
    <row r="11" spans="1:145" s="91" customFormat="1" ht="6.75" customHeight="1" x14ac:dyDescent="0.25">
      <c r="A11" s="82"/>
      <c r="B11" s="84"/>
      <c r="C11" s="84"/>
      <c r="D11" s="84"/>
      <c r="E11" s="83"/>
      <c r="F11" s="85"/>
      <c r="G11" s="85"/>
      <c r="H11" s="85"/>
      <c r="I11" s="83"/>
      <c r="J11" s="84"/>
      <c r="K11" s="84"/>
      <c r="L11" s="84"/>
      <c r="M11" s="83"/>
      <c r="N11" s="85"/>
      <c r="O11" s="83"/>
      <c r="P11" s="84"/>
      <c r="Q11" s="84"/>
      <c r="R11" s="84"/>
      <c r="S11" s="96"/>
      <c r="T11" s="10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row>
    <row r="12" spans="1:145" s="80" customFormat="1" ht="409.2" customHeight="1" x14ac:dyDescent="0.25">
      <c r="A12" s="101"/>
      <c r="B12" s="102" t="s">
        <v>76</v>
      </c>
      <c r="C12" s="103"/>
      <c r="D12" s="93" t="s">
        <v>75</v>
      </c>
      <c r="E12" s="103"/>
      <c r="F12" s="94" t="s">
        <v>237</v>
      </c>
      <c r="G12" s="104"/>
      <c r="H12" s="94" t="s">
        <v>223</v>
      </c>
      <c r="I12" s="103"/>
      <c r="J12" s="93" t="s">
        <v>77</v>
      </c>
      <c r="K12" s="103"/>
      <c r="L12" s="97">
        <v>43465</v>
      </c>
      <c r="M12" s="105"/>
      <c r="N12" s="94" t="s">
        <v>279</v>
      </c>
      <c r="O12" s="103"/>
      <c r="P12" s="98">
        <v>1</v>
      </c>
      <c r="Q12" s="103"/>
      <c r="R12" s="93" t="s">
        <v>260</v>
      </c>
      <c r="S12" s="96"/>
      <c r="T12" s="94" t="s">
        <v>281</v>
      </c>
    </row>
    <row r="13" spans="1:145" s="91" customFormat="1" ht="6" customHeight="1" x14ac:dyDescent="0.25">
      <c r="A13" s="82"/>
      <c r="B13" s="84"/>
      <c r="C13" s="84"/>
      <c r="D13" s="84"/>
      <c r="E13" s="83"/>
      <c r="F13" s="85"/>
      <c r="G13" s="85"/>
      <c r="H13" s="85"/>
      <c r="I13" s="83"/>
      <c r="J13" s="84"/>
      <c r="K13" s="84"/>
      <c r="L13" s="84"/>
      <c r="M13" s="83"/>
      <c r="N13" s="85"/>
      <c r="O13" s="83"/>
      <c r="P13" s="84"/>
      <c r="Q13" s="84"/>
      <c r="R13" s="84"/>
      <c r="S13" s="83"/>
      <c r="T13" s="106"/>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row>
    <row r="14" spans="1:145" s="80" customFormat="1" ht="108.6" customHeight="1" x14ac:dyDescent="0.25">
      <c r="A14" s="82"/>
      <c r="B14" s="166" t="s">
        <v>17</v>
      </c>
      <c r="C14" s="92"/>
      <c r="D14" s="164" t="s">
        <v>13</v>
      </c>
      <c r="E14" s="96"/>
      <c r="F14" s="94" t="s">
        <v>78</v>
      </c>
      <c r="G14" s="95"/>
      <c r="H14" s="94" t="s">
        <v>224</v>
      </c>
      <c r="I14" s="96"/>
      <c r="J14" s="93" t="s">
        <v>220</v>
      </c>
      <c r="K14" s="92"/>
      <c r="L14" s="97">
        <v>43189</v>
      </c>
      <c r="M14" s="96"/>
      <c r="N14" s="94" t="s">
        <v>236</v>
      </c>
      <c r="O14" s="96"/>
      <c r="P14" s="98">
        <f>30%+70%</f>
        <v>1</v>
      </c>
      <c r="Q14" s="92"/>
      <c r="R14" s="107" t="s">
        <v>249</v>
      </c>
      <c r="S14" s="96"/>
      <c r="T14" s="94" t="s">
        <v>282</v>
      </c>
    </row>
    <row r="15" spans="1:145" s="80" customFormat="1" ht="139.80000000000001" customHeight="1" x14ac:dyDescent="0.25">
      <c r="A15" s="82"/>
      <c r="B15" s="166"/>
      <c r="C15" s="92"/>
      <c r="D15" s="164"/>
      <c r="E15" s="96"/>
      <c r="F15" s="94" t="s">
        <v>222</v>
      </c>
      <c r="G15" s="95"/>
      <c r="H15" s="94" t="s">
        <v>225</v>
      </c>
      <c r="I15" s="96"/>
      <c r="J15" s="93" t="s">
        <v>220</v>
      </c>
      <c r="K15" s="92"/>
      <c r="L15" s="97" t="s">
        <v>242</v>
      </c>
      <c r="M15" s="96"/>
      <c r="N15" s="94" t="s">
        <v>283</v>
      </c>
      <c r="O15" s="96"/>
      <c r="P15" s="98">
        <v>1</v>
      </c>
      <c r="Q15" s="92"/>
      <c r="R15" s="93" t="s">
        <v>248</v>
      </c>
      <c r="S15" s="96"/>
      <c r="T15" s="153" t="s">
        <v>262</v>
      </c>
    </row>
    <row r="16" spans="1:145" s="91" customFormat="1" ht="5.25" customHeight="1" x14ac:dyDescent="0.25">
      <c r="A16" s="82"/>
      <c r="B16" s="166"/>
      <c r="C16" s="84"/>
      <c r="D16" s="84"/>
      <c r="E16" s="83"/>
      <c r="F16" s="85"/>
      <c r="G16" s="85"/>
      <c r="H16" s="85"/>
      <c r="I16" s="83"/>
      <c r="J16" s="84"/>
      <c r="K16" s="84"/>
      <c r="L16" s="84"/>
      <c r="M16" s="83"/>
      <c r="N16" s="85"/>
      <c r="O16" s="83"/>
      <c r="P16" s="84"/>
      <c r="Q16" s="84"/>
      <c r="R16" s="84"/>
      <c r="S16" s="96"/>
      <c r="T16" s="154"/>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row>
    <row r="17" spans="1:145" s="80" customFormat="1" ht="109.8" customHeight="1" x14ac:dyDescent="0.25">
      <c r="A17" s="82"/>
      <c r="B17" s="166"/>
      <c r="C17" s="92"/>
      <c r="D17" s="164" t="s">
        <v>14</v>
      </c>
      <c r="E17" s="96"/>
      <c r="F17" s="108" t="s">
        <v>79</v>
      </c>
      <c r="G17" s="95"/>
      <c r="H17" s="108" t="s">
        <v>226</v>
      </c>
      <c r="I17" s="96"/>
      <c r="J17" s="109" t="s">
        <v>220</v>
      </c>
      <c r="K17" s="92"/>
      <c r="L17" s="97" t="s">
        <v>242</v>
      </c>
      <c r="M17" s="96"/>
      <c r="N17" s="94" t="s">
        <v>284</v>
      </c>
      <c r="O17" s="96"/>
      <c r="P17" s="111">
        <v>1</v>
      </c>
      <c r="Q17" s="92"/>
      <c r="R17" s="93" t="s">
        <v>248</v>
      </c>
      <c r="S17" s="96"/>
      <c r="T17" s="167"/>
    </row>
    <row r="18" spans="1:145" s="80" customFormat="1" ht="66" customHeight="1" x14ac:dyDescent="0.25">
      <c r="A18" s="82"/>
      <c r="B18" s="166"/>
      <c r="C18" s="92"/>
      <c r="D18" s="164"/>
      <c r="E18" s="96"/>
      <c r="F18" s="94" t="s">
        <v>34</v>
      </c>
      <c r="G18" s="95"/>
      <c r="H18" s="94" t="s">
        <v>80</v>
      </c>
      <c r="I18" s="96"/>
      <c r="J18" s="93" t="s">
        <v>71</v>
      </c>
      <c r="K18" s="92"/>
      <c r="L18" s="97" t="s">
        <v>242</v>
      </c>
      <c r="M18" s="96"/>
      <c r="N18" s="94" t="s">
        <v>212</v>
      </c>
      <c r="O18" s="96"/>
      <c r="P18" s="112">
        <v>1</v>
      </c>
      <c r="Q18" s="92"/>
      <c r="R18" s="93" t="s">
        <v>209</v>
      </c>
      <c r="S18" s="96"/>
      <c r="T18" s="153" t="s">
        <v>261</v>
      </c>
    </row>
    <row r="19" spans="1:145" s="91" customFormat="1" ht="6" customHeight="1" x14ac:dyDescent="0.25">
      <c r="A19" s="82"/>
      <c r="B19" s="166"/>
      <c r="C19" s="84"/>
      <c r="D19" s="84"/>
      <c r="E19" s="83"/>
      <c r="F19" s="85"/>
      <c r="G19" s="85"/>
      <c r="H19" s="85"/>
      <c r="I19" s="83"/>
      <c r="J19" s="84"/>
      <c r="K19" s="84"/>
      <c r="L19" s="84"/>
      <c r="M19" s="83"/>
      <c r="N19" s="85"/>
      <c r="O19" s="83"/>
      <c r="P19" s="84"/>
      <c r="Q19" s="84"/>
      <c r="R19" s="84"/>
      <c r="S19" s="96"/>
      <c r="T19" s="154"/>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row>
    <row r="20" spans="1:145" s="80" customFormat="1" ht="162" customHeight="1" x14ac:dyDescent="0.25">
      <c r="A20" s="82"/>
      <c r="B20" s="166"/>
      <c r="C20" s="92"/>
      <c r="D20" s="93" t="s">
        <v>16</v>
      </c>
      <c r="E20" s="96"/>
      <c r="F20" s="94" t="s">
        <v>81</v>
      </c>
      <c r="G20" s="95"/>
      <c r="H20" s="94" t="s">
        <v>82</v>
      </c>
      <c r="I20" s="96"/>
      <c r="J20" s="93" t="s">
        <v>71</v>
      </c>
      <c r="K20" s="92"/>
      <c r="L20" s="97">
        <v>43311</v>
      </c>
      <c r="M20" s="96"/>
      <c r="N20" s="94" t="s">
        <v>285</v>
      </c>
      <c r="O20" s="96"/>
      <c r="P20" s="112">
        <v>1</v>
      </c>
      <c r="Q20" s="92"/>
      <c r="R20" s="113" t="s">
        <v>227</v>
      </c>
      <c r="S20" s="96"/>
      <c r="T20" s="167"/>
    </row>
    <row r="21" spans="1:145" s="91" customFormat="1" ht="6" customHeight="1" x14ac:dyDescent="0.25">
      <c r="A21" s="82"/>
      <c r="B21" s="84"/>
      <c r="C21" s="84"/>
      <c r="D21" s="84"/>
      <c r="E21" s="83"/>
      <c r="F21" s="85"/>
      <c r="G21" s="85"/>
      <c r="H21" s="85"/>
      <c r="I21" s="83"/>
      <c r="J21" s="84"/>
      <c r="K21" s="84"/>
      <c r="L21" s="84"/>
      <c r="M21" s="83"/>
      <c r="N21" s="85"/>
      <c r="O21" s="83"/>
      <c r="P21" s="84"/>
      <c r="Q21" s="84"/>
      <c r="R21" s="84"/>
      <c r="S21" s="96"/>
      <c r="T21" s="131"/>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row>
    <row r="22" spans="1:145" s="80" customFormat="1" ht="164.4" customHeight="1" x14ac:dyDescent="0.25">
      <c r="A22" s="82"/>
      <c r="B22" s="166" t="s">
        <v>18</v>
      </c>
      <c r="C22" s="92"/>
      <c r="D22" s="150" t="s">
        <v>19</v>
      </c>
      <c r="E22" s="96"/>
      <c r="F22" s="94" t="s">
        <v>33</v>
      </c>
      <c r="G22" s="95"/>
      <c r="H22" s="94" t="s">
        <v>84</v>
      </c>
      <c r="I22" s="96"/>
      <c r="J22" s="93" t="s">
        <v>86</v>
      </c>
      <c r="K22" s="92"/>
      <c r="L22" s="97" t="s">
        <v>242</v>
      </c>
      <c r="M22" s="96"/>
      <c r="N22" s="94" t="s">
        <v>244</v>
      </c>
      <c r="O22" s="96"/>
      <c r="P22" s="112">
        <v>1</v>
      </c>
      <c r="Q22" s="92"/>
      <c r="R22" s="93" t="s">
        <v>320</v>
      </c>
      <c r="S22" s="96"/>
      <c r="T22" s="94" t="s">
        <v>276</v>
      </c>
    </row>
    <row r="23" spans="1:145" s="80" customFormat="1" ht="275.39999999999998" customHeight="1" x14ac:dyDescent="0.25">
      <c r="A23" s="82"/>
      <c r="B23" s="166"/>
      <c r="C23" s="92"/>
      <c r="D23" s="152"/>
      <c r="E23" s="96"/>
      <c r="F23" s="94" t="s">
        <v>83</v>
      </c>
      <c r="G23" s="95"/>
      <c r="H23" s="94" t="s">
        <v>85</v>
      </c>
      <c r="I23" s="96"/>
      <c r="J23" s="93" t="s">
        <v>86</v>
      </c>
      <c r="K23" s="92"/>
      <c r="L23" s="97" t="s">
        <v>242</v>
      </c>
      <c r="M23" s="96"/>
      <c r="N23" s="94" t="s">
        <v>211</v>
      </c>
      <c r="O23" s="96"/>
      <c r="P23" s="112">
        <v>1</v>
      </c>
      <c r="Q23" s="92"/>
      <c r="R23" s="114" t="s">
        <v>250</v>
      </c>
      <c r="S23" s="96"/>
      <c r="T23" s="94" t="s">
        <v>286</v>
      </c>
    </row>
    <row r="24" spans="1:145" s="91" customFormat="1" ht="5.25" customHeight="1" x14ac:dyDescent="0.25">
      <c r="A24" s="82"/>
      <c r="B24" s="166"/>
      <c r="C24" s="84"/>
      <c r="D24" s="84"/>
      <c r="E24" s="83"/>
      <c r="F24" s="85"/>
      <c r="G24" s="85"/>
      <c r="H24" s="85"/>
      <c r="I24" s="83"/>
      <c r="J24" s="84"/>
      <c r="K24" s="84"/>
      <c r="L24" s="84"/>
      <c r="M24" s="83"/>
      <c r="N24" s="85"/>
      <c r="O24" s="83"/>
      <c r="P24" s="84"/>
      <c r="Q24" s="84"/>
      <c r="R24" s="84"/>
      <c r="S24" s="96"/>
      <c r="T24" s="115"/>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row>
    <row r="25" spans="1:145" s="80" customFormat="1" ht="363.6" customHeight="1" x14ac:dyDescent="0.25">
      <c r="A25" s="82"/>
      <c r="B25" s="166"/>
      <c r="C25" s="92"/>
      <c r="D25" s="164" t="s">
        <v>20</v>
      </c>
      <c r="E25" s="96"/>
      <c r="F25" s="94" t="s">
        <v>87</v>
      </c>
      <c r="G25" s="95"/>
      <c r="H25" s="94" t="s">
        <v>89</v>
      </c>
      <c r="I25" s="96"/>
      <c r="J25" s="93" t="s">
        <v>92</v>
      </c>
      <c r="K25" s="92"/>
      <c r="L25" s="97" t="s">
        <v>242</v>
      </c>
      <c r="M25" s="96"/>
      <c r="N25" s="94" t="s">
        <v>291</v>
      </c>
      <c r="O25" s="96"/>
      <c r="P25" s="112">
        <v>1</v>
      </c>
      <c r="Q25" s="92"/>
      <c r="R25" s="109" t="s">
        <v>248</v>
      </c>
      <c r="S25" s="96"/>
      <c r="T25" s="94" t="s">
        <v>263</v>
      </c>
    </row>
    <row r="26" spans="1:145" s="80" customFormat="1" ht="315" customHeight="1" x14ac:dyDescent="0.25">
      <c r="A26" s="82"/>
      <c r="B26" s="166"/>
      <c r="C26" s="92"/>
      <c r="D26" s="164"/>
      <c r="E26" s="96"/>
      <c r="F26" s="94" t="s">
        <v>26</v>
      </c>
      <c r="G26" s="95"/>
      <c r="H26" s="94" t="s">
        <v>90</v>
      </c>
      <c r="I26" s="96"/>
      <c r="J26" s="93" t="s">
        <v>86</v>
      </c>
      <c r="K26" s="92"/>
      <c r="L26" s="97" t="s">
        <v>242</v>
      </c>
      <c r="M26" s="96"/>
      <c r="N26" s="94" t="s">
        <v>289</v>
      </c>
      <c r="O26" s="96"/>
      <c r="P26" s="112">
        <v>1</v>
      </c>
      <c r="Q26" s="92"/>
      <c r="R26" s="93" t="s">
        <v>290</v>
      </c>
      <c r="S26" s="96"/>
      <c r="T26" s="94" t="s">
        <v>265</v>
      </c>
    </row>
    <row r="27" spans="1:145" s="80" customFormat="1" ht="301.2" customHeight="1" x14ac:dyDescent="0.25">
      <c r="A27" s="82"/>
      <c r="B27" s="166"/>
      <c r="C27" s="92"/>
      <c r="D27" s="164"/>
      <c r="E27" s="96"/>
      <c r="F27" s="94" t="s">
        <v>88</v>
      </c>
      <c r="G27" s="95"/>
      <c r="H27" s="94" t="s">
        <v>91</v>
      </c>
      <c r="I27" s="96"/>
      <c r="J27" s="93" t="s">
        <v>86</v>
      </c>
      <c r="K27" s="92"/>
      <c r="L27" s="97" t="s">
        <v>242</v>
      </c>
      <c r="M27" s="96"/>
      <c r="N27" s="94" t="s">
        <v>287</v>
      </c>
      <c r="O27" s="96"/>
      <c r="P27" s="112">
        <v>1</v>
      </c>
      <c r="Q27" s="92"/>
      <c r="R27" s="114" t="s">
        <v>252</v>
      </c>
      <c r="S27" s="96"/>
      <c r="T27" s="94" t="s">
        <v>288</v>
      </c>
    </row>
    <row r="28" spans="1:145" s="91" customFormat="1" ht="6" customHeight="1" x14ac:dyDescent="0.25">
      <c r="A28" s="82"/>
      <c r="B28" s="166"/>
      <c r="C28" s="84"/>
      <c r="D28" s="84"/>
      <c r="E28" s="83"/>
      <c r="F28" s="85"/>
      <c r="G28" s="85"/>
      <c r="H28" s="85"/>
      <c r="I28" s="83"/>
      <c r="J28" s="84"/>
      <c r="K28" s="84"/>
      <c r="L28" s="84"/>
      <c r="M28" s="83"/>
      <c r="N28" s="85"/>
      <c r="O28" s="83"/>
      <c r="P28" s="84"/>
      <c r="Q28" s="84"/>
      <c r="R28" s="84"/>
      <c r="S28" s="96"/>
      <c r="T28" s="106"/>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row>
    <row r="29" spans="1:145" s="80" customFormat="1" ht="102" customHeight="1" x14ac:dyDescent="0.25">
      <c r="A29" s="82"/>
      <c r="B29" s="166"/>
      <c r="C29" s="92"/>
      <c r="D29" s="150" t="s">
        <v>67</v>
      </c>
      <c r="E29" s="96"/>
      <c r="F29" s="94" t="s">
        <v>93</v>
      </c>
      <c r="G29" s="95"/>
      <c r="H29" s="94" t="s">
        <v>95</v>
      </c>
      <c r="I29" s="96"/>
      <c r="J29" s="93" t="s">
        <v>86</v>
      </c>
      <c r="K29" s="92"/>
      <c r="L29" s="97" t="s">
        <v>242</v>
      </c>
      <c r="M29" s="96"/>
      <c r="N29" s="94" t="s">
        <v>292</v>
      </c>
      <c r="O29" s="96"/>
      <c r="P29" s="112">
        <v>1</v>
      </c>
      <c r="Q29" s="92"/>
      <c r="R29" s="93" t="s">
        <v>251</v>
      </c>
      <c r="S29" s="96"/>
      <c r="T29" s="153" t="s">
        <v>264</v>
      </c>
    </row>
    <row r="30" spans="1:145" s="80" customFormat="1" ht="139.80000000000001" customHeight="1" x14ac:dyDescent="0.25">
      <c r="A30" s="82"/>
      <c r="B30" s="166"/>
      <c r="C30" s="92"/>
      <c r="D30" s="151"/>
      <c r="E30" s="96"/>
      <c r="F30" s="94" t="s">
        <v>94</v>
      </c>
      <c r="G30" s="95"/>
      <c r="H30" s="94" t="s">
        <v>95</v>
      </c>
      <c r="I30" s="96"/>
      <c r="J30" s="93" t="s">
        <v>86</v>
      </c>
      <c r="K30" s="92"/>
      <c r="L30" s="97" t="s">
        <v>242</v>
      </c>
      <c r="M30" s="96"/>
      <c r="N30" s="94" t="s">
        <v>326</v>
      </c>
      <c r="O30" s="96"/>
      <c r="P30" s="112">
        <v>1</v>
      </c>
      <c r="Q30" s="92"/>
      <c r="R30" s="93" t="s">
        <v>240</v>
      </c>
      <c r="S30" s="96"/>
      <c r="T30" s="154"/>
    </row>
    <row r="31" spans="1:145" s="80" customFormat="1" ht="59.4" customHeight="1" x14ac:dyDescent="0.25">
      <c r="A31" s="82"/>
      <c r="B31" s="166"/>
      <c r="C31" s="92"/>
      <c r="D31" s="152"/>
      <c r="E31" s="96"/>
      <c r="F31" s="94" t="s">
        <v>27</v>
      </c>
      <c r="G31" s="95"/>
      <c r="H31" s="94" t="s">
        <v>96</v>
      </c>
      <c r="I31" s="96"/>
      <c r="J31" s="93" t="s">
        <v>86</v>
      </c>
      <c r="K31" s="92"/>
      <c r="L31" s="97" t="s">
        <v>242</v>
      </c>
      <c r="M31" s="96"/>
      <c r="N31" s="94" t="s">
        <v>254</v>
      </c>
      <c r="O31" s="96"/>
      <c r="P31" s="112">
        <v>1</v>
      </c>
      <c r="Q31" s="92"/>
      <c r="R31" s="114" t="s">
        <v>253</v>
      </c>
      <c r="S31" s="96"/>
      <c r="T31" s="167"/>
    </row>
    <row r="32" spans="1:145" s="91" customFormat="1" ht="6" customHeight="1" x14ac:dyDescent="0.25">
      <c r="A32" s="82"/>
      <c r="B32" s="166"/>
      <c r="C32" s="84"/>
      <c r="D32" s="84"/>
      <c r="E32" s="83"/>
      <c r="F32" s="85"/>
      <c r="G32" s="85"/>
      <c r="H32" s="85"/>
      <c r="I32" s="83"/>
      <c r="J32" s="84"/>
      <c r="K32" s="84"/>
      <c r="L32" s="84"/>
      <c r="M32" s="83"/>
      <c r="N32" s="85"/>
      <c r="O32" s="83"/>
      <c r="P32" s="84"/>
      <c r="Q32" s="84"/>
      <c r="R32" s="84"/>
      <c r="S32" s="96"/>
      <c r="T32" s="106"/>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row>
    <row r="33" spans="1:145" s="80" customFormat="1" ht="135" customHeight="1" x14ac:dyDescent="0.25">
      <c r="A33" s="82"/>
      <c r="B33" s="166"/>
      <c r="C33" s="92"/>
      <c r="D33" s="150" t="s">
        <v>21</v>
      </c>
      <c r="E33" s="96"/>
      <c r="F33" s="94" t="s">
        <v>28</v>
      </c>
      <c r="G33" s="95"/>
      <c r="H33" s="94" t="s">
        <v>99</v>
      </c>
      <c r="I33" s="96"/>
      <c r="J33" s="93" t="s">
        <v>228</v>
      </c>
      <c r="K33" s="92"/>
      <c r="L33" s="97" t="s">
        <v>242</v>
      </c>
      <c r="M33" s="96"/>
      <c r="N33" s="94" t="s">
        <v>295</v>
      </c>
      <c r="O33" s="96"/>
      <c r="P33" s="112">
        <v>1</v>
      </c>
      <c r="Q33" s="92"/>
      <c r="R33" s="93" t="s">
        <v>296</v>
      </c>
      <c r="S33" s="96"/>
      <c r="T33" s="94" t="s">
        <v>259</v>
      </c>
    </row>
    <row r="34" spans="1:145" s="80" customFormat="1" ht="249.6" customHeight="1" x14ac:dyDescent="0.25">
      <c r="A34" s="116"/>
      <c r="B34" s="166"/>
      <c r="C34" s="92"/>
      <c r="D34" s="151"/>
      <c r="E34" s="96"/>
      <c r="F34" s="94" t="s">
        <v>97</v>
      </c>
      <c r="G34" s="95"/>
      <c r="H34" s="94" t="s">
        <v>100</v>
      </c>
      <c r="I34" s="96"/>
      <c r="J34" s="93" t="s">
        <v>297</v>
      </c>
      <c r="K34" s="92"/>
      <c r="L34" s="97" t="s">
        <v>242</v>
      </c>
      <c r="M34" s="96"/>
      <c r="N34" s="94" t="s">
        <v>294</v>
      </c>
      <c r="O34" s="96"/>
      <c r="P34" s="112">
        <v>1</v>
      </c>
      <c r="Q34" s="92"/>
      <c r="R34" s="93" t="s">
        <v>248</v>
      </c>
      <c r="S34" s="96"/>
      <c r="T34" s="94" t="s">
        <v>266</v>
      </c>
    </row>
    <row r="35" spans="1:145" s="80" customFormat="1" ht="259.8" customHeight="1" x14ac:dyDescent="0.25">
      <c r="A35" s="82"/>
      <c r="B35" s="166"/>
      <c r="C35" s="92"/>
      <c r="D35" s="152"/>
      <c r="E35" s="96"/>
      <c r="F35" s="94" t="s">
        <v>98</v>
      </c>
      <c r="G35" s="95"/>
      <c r="H35" s="94" t="s">
        <v>101</v>
      </c>
      <c r="I35" s="96"/>
      <c r="J35" s="93" t="s">
        <v>86</v>
      </c>
      <c r="K35" s="92"/>
      <c r="L35" s="97" t="s">
        <v>242</v>
      </c>
      <c r="M35" s="96"/>
      <c r="N35" s="110" t="s">
        <v>298</v>
      </c>
      <c r="O35" s="96"/>
      <c r="P35" s="112">
        <v>1</v>
      </c>
      <c r="Q35" s="92"/>
      <c r="R35" s="93" t="s">
        <v>255</v>
      </c>
      <c r="S35" s="96"/>
      <c r="T35" s="117" t="s">
        <v>293</v>
      </c>
      <c r="Y35" s="150"/>
    </row>
    <row r="36" spans="1:145" s="91" customFormat="1" ht="6" customHeight="1" x14ac:dyDescent="0.3">
      <c r="A36" s="82"/>
      <c r="B36" s="166"/>
      <c r="C36" s="84"/>
      <c r="D36" s="84"/>
      <c r="E36" s="83"/>
      <c r="F36" s="85"/>
      <c r="G36" s="85"/>
      <c r="H36" s="85"/>
      <c r="I36" s="83"/>
      <c r="J36" s="84"/>
      <c r="K36" s="84"/>
      <c r="L36" s="84"/>
      <c r="M36" s="83"/>
      <c r="N36" s="85"/>
      <c r="O36" s="83"/>
      <c r="P36" s="84"/>
      <c r="Q36" s="84"/>
      <c r="R36" s="84"/>
      <c r="S36" s="96"/>
      <c r="T36" s="132"/>
      <c r="U36" s="80"/>
      <c r="V36" s="80"/>
      <c r="W36" s="80"/>
      <c r="X36" s="80"/>
      <c r="Y36" s="151"/>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row>
    <row r="37" spans="1:145" s="80" customFormat="1" ht="105" customHeight="1" x14ac:dyDescent="0.25">
      <c r="A37" s="82"/>
      <c r="B37" s="166"/>
      <c r="C37" s="92"/>
      <c r="D37" s="164" t="s">
        <v>22</v>
      </c>
      <c r="E37" s="96"/>
      <c r="F37" s="94" t="s">
        <v>105</v>
      </c>
      <c r="G37" s="95"/>
      <c r="H37" s="94" t="s">
        <v>106</v>
      </c>
      <c r="I37" s="96"/>
      <c r="J37" s="93" t="s">
        <v>86</v>
      </c>
      <c r="K37" s="92"/>
      <c r="L37" s="97" t="s">
        <v>242</v>
      </c>
      <c r="M37" s="96"/>
      <c r="N37" s="94" t="s">
        <v>302</v>
      </c>
      <c r="O37" s="96"/>
      <c r="P37" s="112">
        <v>1</v>
      </c>
      <c r="Q37" s="92"/>
      <c r="R37" s="93" t="s">
        <v>300</v>
      </c>
      <c r="S37" s="96"/>
      <c r="T37" s="94" t="s">
        <v>299</v>
      </c>
      <c r="Y37" s="152"/>
    </row>
    <row r="38" spans="1:145" s="80" customFormat="1" ht="107.4" customHeight="1" x14ac:dyDescent="0.25">
      <c r="A38" s="82"/>
      <c r="B38" s="166"/>
      <c r="C38" s="92"/>
      <c r="D38" s="164"/>
      <c r="E38" s="96"/>
      <c r="F38" s="94" t="s">
        <v>103</v>
      </c>
      <c r="G38" s="95"/>
      <c r="H38" s="94" t="s">
        <v>104</v>
      </c>
      <c r="I38" s="96"/>
      <c r="J38" s="93" t="s">
        <v>86</v>
      </c>
      <c r="K38" s="92"/>
      <c r="L38" s="97" t="s">
        <v>242</v>
      </c>
      <c r="M38" s="96"/>
      <c r="N38" s="94" t="s">
        <v>301</v>
      </c>
      <c r="O38" s="96"/>
      <c r="P38" s="112">
        <v>1</v>
      </c>
      <c r="Q38" s="92"/>
      <c r="R38" s="93" t="s">
        <v>256</v>
      </c>
      <c r="S38" s="96"/>
      <c r="T38" s="94" t="s">
        <v>275</v>
      </c>
    </row>
    <row r="39" spans="1:145" s="91" customFormat="1" ht="5.25" customHeight="1" x14ac:dyDescent="0.3">
      <c r="A39" s="82"/>
      <c r="B39" s="84"/>
      <c r="C39" s="84"/>
      <c r="D39" s="84"/>
      <c r="E39" s="83"/>
      <c r="F39" s="85"/>
      <c r="G39" s="85"/>
      <c r="H39" s="85"/>
      <c r="I39" s="83"/>
      <c r="J39" s="84"/>
      <c r="K39" s="84"/>
      <c r="L39" s="84"/>
      <c r="M39" s="83"/>
      <c r="N39" s="85"/>
      <c r="O39" s="83"/>
      <c r="P39" s="84"/>
      <c r="Q39" s="84"/>
      <c r="R39" s="84"/>
      <c r="S39" s="96"/>
      <c r="T39" s="133"/>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row>
    <row r="40" spans="1:145" s="80" customFormat="1" ht="75.75" customHeight="1" x14ac:dyDescent="0.25">
      <c r="A40" s="82"/>
      <c r="B40" s="161" t="s">
        <v>5</v>
      </c>
      <c r="C40" s="92"/>
      <c r="D40" s="150" t="s">
        <v>23</v>
      </c>
      <c r="E40" s="96"/>
      <c r="F40" s="94" t="s">
        <v>304</v>
      </c>
      <c r="G40" s="95"/>
      <c r="H40" s="94" t="s">
        <v>109</v>
      </c>
      <c r="I40" s="96"/>
      <c r="J40" s="93" t="s">
        <v>113</v>
      </c>
      <c r="K40" s="92"/>
      <c r="L40" s="97" t="s">
        <v>242</v>
      </c>
      <c r="M40" s="96"/>
      <c r="N40" s="153" t="s">
        <v>303</v>
      </c>
      <c r="O40" s="96"/>
      <c r="P40" s="171">
        <v>1</v>
      </c>
      <c r="Q40" s="92"/>
      <c r="R40" s="164" t="s">
        <v>257</v>
      </c>
      <c r="S40" s="96"/>
      <c r="T40" s="153" t="s">
        <v>267</v>
      </c>
    </row>
    <row r="41" spans="1:145" s="80" customFormat="1" ht="79.5" customHeight="1" x14ac:dyDescent="0.25">
      <c r="A41" s="82"/>
      <c r="B41" s="162"/>
      <c r="C41" s="92"/>
      <c r="D41" s="151"/>
      <c r="E41" s="96"/>
      <c r="F41" s="94" t="s">
        <v>155</v>
      </c>
      <c r="G41" s="95"/>
      <c r="H41" s="94" t="s">
        <v>110</v>
      </c>
      <c r="I41" s="96"/>
      <c r="J41" s="93" t="s">
        <v>113</v>
      </c>
      <c r="K41" s="92"/>
      <c r="L41" s="97" t="s">
        <v>242</v>
      </c>
      <c r="M41" s="96"/>
      <c r="N41" s="154"/>
      <c r="O41" s="96"/>
      <c r="P41" s="172"/>
      <c r="Q41" s="92"/>
      <c r="R41" s="164"/>
      <c r="S41" s="96"/>
      <c r="T41" s="154"/>
    </row>
    <row r="42" spans="1:145" s="80" customFormat="1" ht="87" customHeight="1" x14ac:dyDescent="0.25">
      <c r="A42" s="82"/>
      <c r="B42" s="162"/>
      <c r="C42" s="92"/>
      <c r="D42" s="151"/>
      <c r="E42" s="96"/>
      <c r="F42" s="94" t="s">
        <v>107</v>
      </c>
      <c r="G42" s="95"/>
      <c r="H42" s="94" t="s">
        <v>111</v>
      </c>
      <c r="I42" s="96"/>
      <c r="J42" s="93" t="s">
        <v>229</v>
      </c>
      <c r="K42" s="92"/>
      <c r="L42" s="97" t="s">
        <v>242</v>
      </c>
      <c r="M42" s="96"/>
      <c r="N42" s="167"/>
      <c r="O42" s="96"/>
      <c r="P42" s="173"/>
      <c r="Q42" s="92"/>
      <c r="R42" s="164"/>
      <c r="S42" s="96"/>
      <c r="T42" s="167"/>
    </row>
    <row r="43" spans="1:145" s="80" customFormat="1" ht="234.6" customHeight="1" x14ac:dyDescent="0.25">
      <c r="A43" s="82"/>
      <c r="B43" s="162"/>
      <c r="C43" s="92"/>
      <c r="D43" s="152"/>
      <c r="E43" s="96"/>
      <c r="F43" s="94" t="s">
        <v>108</v>
      </c>
      <c r="G43" s="95"/>
      <c r="H43" s="94" t="s">
        <v>112</v>
      </c>
      <c r="I43" s="96"/>
      <c r="J43" s="93" t="s">
        <v>114</v>
      </c>
      <c r="K43" s="92"/>
      <c r="L43" s="97" t="s">
        <v>242</v>
      </c>
      <c r="M43" s="96"/>
      <c r="N43" s="94" t="s">
        <v>311</v>
      </c>
      <c r="O43" s="96"/>
      <c r="P43" s="112">
        <v>1</v>
      </c>
      <c r="Q43" s="92"/>
      <c r="R43" s="93" t="s">
        <v>305</v>
      </c>
      <c r="S43" s="96"/>
      <c r="T43" s="94" t="s">
        <v>268</v>
      </c>
    </row>
    <row r="44" spans="1:145" s="91" customFormat="1" ht="7.5" customHeight="1" x14ac:dyDescent="0.25">
      <c r="A44" s="82"/>
      <c r="B44" s="162"/>
      <c r="C44" s="84"/>
      <c r="D44" s="84"/>
      <c r="E44" s="83"/>
      <c r="F44" s="85"/>
      <c r="G44" s="85"/>
      <c r="H44" s="85"/>
      <c r="I44" s="83"/>
      <c r="J44" s="84"/>
      <c r="K44" s="84"/>
      <c r="L44" s="84"/>
      <c r="M44" s="83"/>
      <c r="N44" s="85"/>
      <c r="O44" s="83"/>
      <c r="P44" s="84"/>
      <c r="Q44" s="84"/>
      <c r="R44" s="84"/>
      <c r="S44" s="96"/>
      <c r="T44" s="118"/>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row>
    <row r="45" spans="1:145" s="80" customFormat="1" ht="274.2" customHeight="1" x14ac:dyDescent="0.25">
      <c r="A45" s="82"/>
      <c r="B45" s="162"/>
      <c r="C45" s="92"/>
      <c r="D45" s="150" t="s">
        <v>24</v>
      </c>
      <c r="E45" s="96"/>
      <c r="F45" s="94" t="s">
        <v>115</v>
      </c>
      <c r="G45" s="95"/>
      <c r="H45" s="94" t="s">
        <v>117</v>
      </c>
      <c r="I45" s="96"/>
      <c r="J45" s="93" t="s">
        <v>86</v>
      </c>
      <c r="K45" s="92"/>
      <c r="L45" s="97" t="s">
        <v>242</v>
      </c>
      <c r="M45" s="96"/>
      <c r="N45" s="94" t="s">
        <v>309</v>
      </c>
      <c r="O45" s="96"/>
      <c r="P45" s="112">
        <v>1</v>
      </c>
      <c r="Q45" s="92"/>
      <c r="R45" s="93" t="s">
        <v>252</v>
      </c>
      <c r="S45" s="96"/>
      <c r="T45" s="94" t="s">
        <v>306</v>
      </c>
    </row>
    <row r="46" spans="1:145" s="80" customFormat="1" ht="92.4" customHeight="1" x14ac:dyDescent="0.25">
      <c r="A46" s="82"/>
      <c r="B46" s="162"/>
      <c r="C46" s="92"/>
      <c r="D46" s="152"/>
      <c r="E46" s="96"/>
      <c r="F46" s="94" t="s">
        <v>116</v>
      </c>
      <c r="G46" s="95"/>
      <c r="H46" s="94" t="s">
        <v>118</v>
      </c>
      <c r="I46" s="96"/>
      <c r="J46" s="93" t="s">
        <v>102</v>
      </c>
      <c r="K46" s="92"/>
      <c r="L46" s="97" t="s">
        <v>242</v>
      </c>
      <c r="M46" s="96"/>
      <c r="N46" s="94" t="s">
        <v>310</v>
      </c>
      <c r="O46" s="96"/>
      <c r="P46" s="112">
        <v>1</v>
      </c>
      <c r="Q46" s="92"/>
      <c r="R46" s="93" t="s">
        <v>246</v>
      </c>
      <c r="S46" s="96"/>
      <c r="T46" s="94" t="s">
        <v>274</v>
      </c>
    </row>
    <row r="47" spans="1:145" s="91" customFormat="1" ht="6" customHeight="1" x14ac:dyDescent="0.25">
      <c r="A47" s="82"/>
      <c r="B47" s="162"/>
      <c r="C47" s="84"/>
      <c r="D47" s="84"/>
      <c r="E47" s="83"/>
      <c r="F47" s="85"/>
      <c r="G47" s="85"/>
      <c r="H47" s="85"/>
      <c r="I47" s="83"/>
      <c r="J47" s="84"/>
      <c r="K47" s="84"/>
      <c r="L47" s="84"/>
      <c r="M47" s="83"/>
      <c r="N47" s="85"/>
      <c r="O47" s="83"/>
      <c r="P47" s="84"/>
      <c r="Q47" s="84"/>
      <c r="R47" s="84"/>
      <c r="S47" s="96"/>
      <c r="T47" s="118"/>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row>
    <row r="48" spans="1:145" s="80" customFormat="1" ht="112.5" customHeight="1" x14ac:dyDescent="0.25">
      <c r="A48" s="82"/>
      <c r="B48" s="162"/>
      <c r="C48" s="92"/>
      <c r="D48" s="164" t="s">
        <v>25</v>
      </c>
      <c r="E48" s="96"/>
      <c r="F48" s="94" t="s">
        <v>119</v>
      </c>
      <c r="G48" s="95"/>
      <c r="H48" s="94" t="s">
        <v>120</v>
      </c>
      <c r="I48" s="96"/>
      <c r="J48" s="93" t="s">
        <v>121</v>
      </c>
      <c r="K48" s="92"/>
      <c r="L48" s="97" t="s">
        <v>242</v>
      </c>
      <c r="M48" s="96"/>
      <c r="N48" s="94" t="s">
        <v>308</v>
      </c>
      <c r="O48" s="96"/>
      <c r="P48" s="112">
        <v>1</v>
      </c>
      <c r="Q48" s="92"/>
      <c r="R48" s="113" t="s">
        <v>258</v>
      </c>
      <c r="S48" s="96"/>
      <c r="T48" s="94" t="s">
        <v>307</v>
      </c>
    </row>
    <row r="49" spans="1:145" s="80" customFormat="1" ht="82.8" customHeight="1" x14ac:dyDescent="0.25">
      <c r="A49" s="82"/>
      <c r="B49" s="162"/>
      <c r="C49" s="92"/>
      <c r="D49" s="164"/>
      <c r="E49" s="96"/>
      <c r="F49" s="94" t="s">
        <v>116</v>
      </c>
      <c r="G49" s="95"/>
      <c r="H49" s="94" t="s">
        <v>118</v>
      </c>
      <c r="I49" s="96"/>
      <c r="J49" s="93" t="s">
        <v>102</v>
      </c>
      <c r="K49" s="92"/>
      <c r="L49" s="97" t="s">
        <v>312</v>
      </c>
      <c r="M49" s="96"/>
      <c r="N49" s="94" t="s">
        <v>321</v>
      </c>
      <c r="O49" s="96"/>
      <c r="P49" s="112">
        <v>1</v>
      </c>
      <c r="Q49" s="92"/>
      <c r="R49" s="93" t="s">
        <v>246</v>
      </c>
      <c r="S49" s="96"/>
      <c r="T49" s="94" t="s">
        <v>274</v>
      </c>
    </row>
    <row r="50" spans="1:145" s="91" customFormat="1" ht="7.5" customHeight="1" x14ac:dyDescent="0.3">
      <c r="A50" s="82"/>
      <c r="B50" s="162"/>
      <c r="C50" s="84"/>
      <c r="D50" s="84"/>
      <c r="E50" s="83"/>
      <c r="F50" s="85"/>
      <c r="G50" s="85"/>
      <c r="H50" s="85"/>
      <c r="I50" s="83"/>
      <c r="J50" s="84"/>
      <c r="K50" s="84"/>
      <c r="L50" s="84"/>
      <c r="M50" s="83"/>
      <c r="N50" s="85"/>
      <c r="O50" s="83"/>
      <c r="P50" s="84"/>
      <c r="Q50" s="84"/>
      <c r="R50" s="84"/>
      <c r="S50" s="96"/>
      <c r="T50" s="134"/>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row>
    <row r="51" spans="1:145" s="80" customFormat="1" ht="51.6" customHeight="1" x14ac:dyDescent="0.25">
      <c r="A51" s="82"/>
      <c r="B51" s="162"/>
      <c r="C51" s="92"/>
      <c r="D51" s="164" t="s">
        <v>30</v>
      </c>
      <c r="E51" s="96"/>
      <c r="F51" s="94" t="s">
        <v>29</v>
      </c>
      <c r="G51" s="95"/>
      <c r="H51" s="94" t="s">
        <v>123</v>
      </c>
      <c r="I51" s="96"/>
      <c r="J51" s="93" t="s">
        <v>102</v>
      </c>
      <c r="K51" s="92"/>
      <c r="L51" s="97" t="s">
        <v>242</v>
      </c>
      <c r="M51" s="96"/>
      <c r="N51" s="94" t="s">
        <v>313</v>
      </c>
      <c r="O51" s="96"/>
      <c r="P51" s="112">
        <v>1</v>
      </c>
      <c r="Q51" s="92"/>
      <c r="R51" s="113" t="s">
        <v>247</v>
      </c>
      <c r="S51" s="96"/>
      <c r="T51" s="153" t="s">
        <v>273</v>
      </c>
    </row>
    <row r="52" spans="1:145" s="80" customFormat="1" ht="263.39999999999998" customHeight="1" x14ac:dyDescent="0.25">
      <c r="A52" s="82"/>
      <c r="B52" s="162"/>
      <c r="C52" s="92"/>
      <c r="D52" s="164"/>
      <c r="E52" s="96"/>
      <c r="F52" s="94" t="s">
        <v>122</v>
      </c>
      <c r="G52" s="95"/>
      <c r="H52" s="94" t="s">
        <v>124</v>
      </c>
      <c r="I52" s="96"/>
      <c r="J52" s="93" t="s">
        <v>102</v>
      </c>
      <c r="K52" s="92"/>
      <c r="L52" s="97" t="s">
        <v>242</v>
      </c>
      <c r="M52" s="96"/>
      <c r="N52" s="94" t="s">
        <v>314</v>
      </c>
      <c r="O52" s="96"/>
      <c r="P52" s="112">
        <v>1</v>
      </c>
      <c r="Q52" s="92"/>
      <c r="R52" s="93" t="s">
        <v>315</v>
      </c>
      <c r="S52" s="96"/>
      <c r="T52" s="167"/>
    </row>
    <row r="53" spans="1:145" s="91" customFormat="1" ht="7.5" customHeight="1" x14ac:dyDescent="0.3">
      <c r="A53" s="82"/>
      <c r="B53" s="162"/>
      <c r="C53" s="84"/>
      <c r="D53" s="84"/>
      <c r="E53" s="83"/>
      <c r="F53" s="85"/>
      <c r="G53" s="85"/>
      <c r="H53" s="85"/>
      <c r="I53" s="83"/>
      <c r="J53" s="84"/>
      <c r="K53" s="84"/>
      <c r="L53" s="84"/>
      <c r="M53" s="83"/>
      <c r="N53" s="85"/>
      <c r="O53" s="83"/>
      <c r="P53" s="84"/>
      <c r="Q53" s="84"/>
      <c r="R53" s="84"/>
      <c r="S53" s="96"/>
      <c r="T53" s="134"/>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row>
    <row r="54" spans="1:145" s="80" customFormat="1" ht="106.2" customHeight="1" x14ac:dyDescent="0.25">
      <c r="A54" s="82"/>
      <c r="B54" s="165"/>
      <c r="C54" s="92"/>
      <c r="D54" s="93" t="s">
        <v>32</v>
      </c>
      <c r="E54" s="96"/>
      <c r="F54" s="94" t="s">
        <v>31</v>
      </c>
      <c r="G54" s="95"/>
      <c r="H54" s="94" t="s">
        <v>125</v>
      </c>
      <c r="I54" s="96"/>
      <c r="J54" s="93" t="s">
        <v>126</v>
      </c>
      <c r="K54" s="92"/>
      <c r="L54" s="97" t="s">
        <v>242</v>
      </c>
      <c r="M54" s="96"/>
      <c r="N54" s="94" t="s">
        <v>316</v>
      </c>
      <c r="O54" s="96"/>
      <c r="P54" s="112">
        <v>1</v>
      </c>
      <c r="Q54" s="92"/>
      <c r="R54" s="113" t="s">
        <v>210</v>
      </c>
      <c r="S54" s="96"/>
      <c r="T54" s="153" t="s">
        <v>269</v>
      </c>
    </row>
    <row r="55" spans="1:145" s="91" customFormat="1" ht="6" customHeight="1" x14ac:dyDescent="0.25">
      <c r="A55" s="82"/>
      <c r="B55" s="84"/>
      <c r="C55" s="84"/>
      <c r="D55" s="84"/>
      <c r="E55" s="83"/>
      <c r="F55" s="85"/>
      <c r="G55" s="85"/>
      <c r="H55" s="85"/>
      <c r="I55" s="83"/>
      <c r="J55" s="84"/>
      <c r="K55" s="84"/>
      <c r="L55" s="84"/>
      <c r="M55" s="83"/>
      <c r="N55" s="85"/>
      <c r="O55" s="96"/>
      <c r="P55" s="84"/>
      <c r="Q55" s="84"/>
      <c r="R55" s="84"/>
      <c r="S55" s="96"/>
      <c r="T55" s="167"/>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row>
    <row r="56" spans="1:145" ht="81.75" customHeight="1" x14ac:dyDescent="0.25">
      <c r="A56" s="82"/>
      <c r="B56" s="161" t="s">
        <v>128</v>
      </c>
      <c r="C56" s="92"/>
      <c r="D56" s="155" t="s">
        <v>134</v>
      </c>
      <c r="E56" s="96"/>
      <c r="F56" s="119" t="s">
        <v>131</v>
      </c>
      <c r="G56" s="95"/>
      <c r="H56" s="119" t="s">
        <v>135</v>
      </c>
      <c r="I56" s="96"/>
      <c r="J56" s="120" t="s">
        <v>230</v>
      </c>
      <c r="K56" s="84"/>
      <c r="L56" s="121">
        <v>43206</v>
      </c>
      <c r="M56" s="96"/>
      <c r="N56" s="94" t="s">
        <v>213</v>
      </c>
      <c r="O56" s="96"/>
      <c r="P56" s="122">
        <v>1</v>
      </c>
      <c r="Q56" s="92"/>
      <c r="R56" s="123" t="s">
        <v>214</v>
      </c>
      <c r="S56" s="96"/>
      <c r="T56" s="153" t="s">
        <v>270</v>
      </c>
    </row>
    <row r="57" spans="1:145" ht="40.5" customHeight="1" x14ac:dyDescent="0.25">
      <c r="A57" s="82"/>
      <c r="B57" s="162"/>
      <c r="C57" s="92"/>
      <c r="D57" s="155"/>
      <c r="E57" s="96"/>
      <c r="F57" s="119" t="s">
        <v>132</v>
      </c>
      <c r="G57" s="95"/>
      <c r="H57" s="119" t="s">
        <v>136</v>
      </c>
      <c r="I57" s="96"/>
      <c r="J57" s="120" t="s">
        <v>130</v>
      </c>
      <c r="K57" s="84"/>
      <c r="L57" s="121">
        <v>43217</v>
      </c>
      <c r="M57" s="96"/>
      <c r="N57" s="94" t="s">
        <v>233</v>
      </c>
      <c r="O57" s="96"/>
      <c r="P57" s="122">
        <f>50%+50%</f>
        <v>1</v>
      </c>
      <c r="Q57" s="92"/>
      <c r="R57" s="120" t="s">
        <v>241</v>
      </c>
      <c r="S57" s="96"/>
      <c r="T57" s="154"/>
    </row>
    <row r="58" spans="1:145" s="80" customFormat="1" ht="75.599999999999994" customHeight="1" x14ac:dyDescent="0.25">
      <c r="A58" s="82"/>
      <c r="B58" s="162"/>
      <c r="C58" s="92"/>
      <c r="D58" s="155"/>
      <c r="E58" s="96"/>
      <c r="F58" s="94" t="s">
        <v>133</v>
      </c>
      <c r="G58" s="95"/>
      <c r="H58" s="94" t="s">
        <v>137</v>
      </c>
      <c r="I58" s="96"/>
      <c r="J58" s="93" t="s">
        <v>231</v>
      </c>
      <c r="K58" s="92"/>
      <c r="L58" s="97" t="s">
        <v>243</v>
      </c>
      <c r="M58" s="96"/>
      <c r="N58" s="94" t="s">
        <v>215</v>
      </c>
      <c r="O58" s="96"/>
      <c r="P58" s="112">
        <f>80%+20%</f>
        <v>1</v>
      </c>
      <c r="Q58" s="92"/>
      <c r="R58" s="120" t="s">
        <v>317</v>
      </c>
      <c r="S58" s="96"/>
      <c r="T58" s="154"/>
    </row>
    <row r="59" spans="1:145" s="80" customFormat="1" ht="6" customHeight="1" x14ac:dyDescent="0.3">
      <c r="A59" s="82"/>
      <c r="B59" s="162"/>
      <c r="C59" s="84"/>
      <c r="D59" s="84"/>
      <c r="E59" s="83"/>
      <c r="F59" s="85"/>
      <c r="G59" s="85"/>
      <c r="H59" s="85"/>
      <c r="I59" s="83"/>
      <c r="J59" s="84"/>
      <c r="K59" s="84"/>
      <c r="L59" s="84"/>
      <c r="M59" s="83"/>
      <c r="N59" s="85"/>
      <c r="O59" s="83"/>
      <c r="P59" s="84"/>
      <c r="Q59" s="84"/>
      <c r="R59" s="84"/>
      <c r="S59" s="96"/>
      <c r="T59" s="134"/>
    </row>
    <row r="60" spans="1:145" s="80" customFormat="1" ht="196.2" customHeight="1" x14ac:dyDescent="0.25">
      <c r="A60" s="82"/>
      <c r="B60" s="162"/>
      <c r="C60" s="92"/>
      <c r="D60" s="93" t="s">
        <v>138</v>
      </c>
      <c r="E60" s="96"/>
      <c r="F60" s="94" t="s">
        <v>234</v>
      </c>
      <c r="G60" s="95"/>
      <c r="H60" s="94" t="s">
        <v>160</v>
      </c>
      <c r="I60" s="96"/>
      <c r="J60" s="93" t="s">
        <v>232</v>
      </c>
      <c r="K60" s="92"/>
      <c r="L60" s="97">
        <v>43465</v>
      </c>
      <c r="M60" s="96"/>
      <c r="N60" s="94" t="s">
        <v>245</v>
      </c>
      <c r="O60" s="96"/>
      <c r="P60" s="112">
        <v>1</v>
      </c>
      <c r="Q60" s="92"/>
      <c r="R60" s="120" t="s">
        <v>241</v>
      </c>
      <c r="S60" s="96"/>
      <c r="T60" s="153" t="s">
        <v>271</v>
      </c>
    </row>
    <row r="61" spans="1:145" s="80" customFormat="1" ht="6" customHeight="1" x14ac:dyDescent="0.25">
      <c r="A61" s="82"/>
      <c r="B61" s="162"/>
      <c r="C61" s="84"/>
      <c r="D61" s="84"/>
      <c r="E61" s="83"/>
      <c r="F61" s="85"/>
      <c r="G61" s="85"/>
      <c r="H61" s="85"/>
      <c r="I61" s="83"/>
      <c r="J61" s="84"/>
      <c r="K61" s="84"/>
      <c r="L61" s="84"/>
      <c r="M61" s="83"/>
      <c r="N61" s="85"/>
      <c r="O61" s="83"/>
      <c r="P61" s="84"/>
      <c r="Q61" s="84"/>
      <c r="R61" s="84"/>
      <c r="S61" s="96"/>
      <c r="T61" s="154"/>
    </row>
    <row r="62" spans="1:145" ht="175.8" customHeight="1" x14ac:dyDescent="0.25">
      <c r="A62" s="82"/>
      <c r="B62" s="162"/>
      <c r="C62" s="92"/>
      <c r="D62" s="168" t="s">
        <v>139</v>
      </c>
      <c r="E62" s="96"/>
      <c r="F62" s="119" t="s">
        <v>161</v>
      </c>
      <c r="G62" s="95"/>
      <c r="H62" s="119" t="s">
        <v>235</v>
      </c>
      <c r="I62" s="96"/>
      <c r="J62" s="120" t="s">
        <v>162</v>
      </c>
      <c r="K62" s="92"/>
      <c r="L62" s="121" t="s">
        <v>242</v>
      </c>
      <c r="M62" s="96"/>
      <c r="N62" s="94" t="s">
        <v>318</v>
      </c>
      <c r="O62" s="96"/>
      <c r="P62" s="122">
        <v>1</v>
      </c>
      <c r="Q62" s="92"/>
      <c r="R62" s="120" t="s">
        <v>241</v>
      </c>
      <c r="S62" s="96"/>
      <c r="T62" s="154"/>
    </row>
    <row r="63" spans="1:145" s="80" customFormat="1" ht="6" customHeight="1" x14ac:dyDescent="0.3">
      <c r="A63" s="82"/>
      <c r="B63" s="162"/>
      <c r="C63" s="92"/>
      <c r="D63" s="169"/>
      <c r="E63" s="83"/>
      <c r="F63" s="85"/>
      <c r="G63" s="85"/>
      <c r="H63" s="85"/>
      <c r="I63" s="83"/>
      <c r="J63" s="84"/>
      <c r="K63" s="84"/>
      <c r="L63" s="84"/>
      <c r="M63" s="83"/>
      <c r="N63" s="85"/>
      <c r="O63" s="83"/>
      <c r="P63" s="84"/>
      <c r="Q63" s="84"/>
      <c r="R63" s="84"/>
      <c r="S63" s="96"/>
      <c r="T63" s="134"/>
    </row>
    <row r="64" spans="1:145" s="80" customFormat="1" ht="252" customHeight="1" x14ac:dyDescent="0.25">
      <c r="A64" s="82"/>
      <c r="B64" s="162"/>
      <c r="C64" s="92"/>
      <c r="D64" s="170"/>
      <c r="E64" s="96"/>
      <c r="F64" s="94" t="s">
        <v>218</v>
      </c>
      <c r="G64" s="95"/>
      <c r="H64" s="94" t="s">
        <v>163</v>
      </c>
      <c r="I64" s="96"/>
      <c r="J64" s="93" t="s">
        <v>164</v>
      </c>
      <c r="K64" s="92"/>
      <c r="L64" s="97" t="s">
        <v>242</v>
      </c>
      <c r="M64" s="96"/>
      <c r="N64" s="94" t="s">
        <v>322</v>
      </c>
      <c r="O64" s="96"/>
      <c r="P64" s="112">
        <v>1</v>
      </c>
      <c r="Q64" s="92"/>
      <c r="R64" s="120" t="s">
        <v>317</v>
      </c>
      <c r="S64" s="96"/>
      <c r="T64" s="153" t="s">
        <v>272</v>
      </c>
    </row>
    <row r="65" spans="1:20" s="80" customFormat="1" ht="6" customHeight="1" x14ac:dyDescent="0.25">
      <c r="A65" s="82"/>
      <c r="B65" s="162"/>
      <c r="C65" s="84"/>
      <c r="D65" s="84"/>
      <c r="E65" s="83"/>
      <c r="F65" s="85"/>
      <c r="G65" s="85"/>
      <c r="H65" s="85"/>
      <c r="I65" s="83"/>
      <c r="J65" s="84"/>
      <c r="K65" s="84"/>
      <c r="L65" s="84"/>
      <c r="M65" s="83"/>
      <c r="N65" s="85"/>
      <c r="O65" s="83"/>
      <c r="P65" s="84"/>
      <c r="Q65" s="84"/>
      <c r="R65" s="84"/>
      <c r="S65" s="96"/>
      <c r="T65" s="154"/>
    </row>
    <row r="66" spans="1:20" ht="96" customHeight="1" x14ac:dyDescent="0.25">
      <c r="A66" s="82"/>
      <c r="B66" s="162"/>
      <c r="C66" s="92"/>
      <c r="D66" s="120" t="s">
        <v>140</v>
      </c>
      <c r="E66" s="96"/>
      <c r="F66" s="119" t="s">
        <v>324</v>
      </c>
      <c r="G66" s="95"/>
      <c r="H66" s="119" t="s">
        <v>325</v>
      </c>
      <c r="I66" s="96"/>
      <c r="J66" s="120" t="s">
        <v>130</v>
      </c>
      <c r="K66" s="92"/>
      <c r="L66" s="121">
        <v>43465</v>
      </c>
      <c r="M66" s="96"/>
      <c r="N66" s="94" t="s">
        <v>323</v>
      </c>
      <c r="O66" s="96"/>
      <c r="P66" s="122">
        <v>1</v>
      </c>
      <c r="Q66" s="92"/>
      <c r="R66" s="123" t="s">
        <v>216</v>
      </c>
      <c r="S66" s="96"/>
      <c r="T66" s="154"/>
    </row>
    <row r="67" spans="1:20" ht="6" customHeight="1" thickBot="1" x14ac:dyDescent="0.3">
      <c r="A67" s="124"/>
      <c r="B67" s="163"/>
      <c r="C67" s="125"/>
      <c r="D67" s="125"/>
      <c r="E67" s="126"/>
      <c r="F67" s="127"/>
      <c r="G67" s="127"/>
      <c r="H67" s="127"/>
      <c r="I67" s="126"/>
      <c r="J67" s="125"/>
      <c r="K67" s="125"/>
      <c r="L67" s="125"/>
      <c r="M67" s="126"/>
      <c r="N67" s="127"/>
      <c r="O67" s="126"/>
      <c r="P67" s="125"/>
      <c r="Q67" s="125"/>
      <c r="R67" s="125"/>
      <c r="S67" s="126"/>
      <c r="T67" s="128"/>
    </row>
    <row r="68" spans="1:20" ht="14.4" thickTop="1" x14ac:dyDescent="0.25"/>
    <row r="70" spans="1:20" x14ac:dyDescent="0.25">
      <c r="J70" s="130"/>
    </row>
    <row r="71" spans="1:20" x14ac:dyDescent="0.25">
      <c r="J71" s="81"/>
    </row>
    <row r="73" spans="1:20" x14ac:dyDescent="0.25">
      <c r="J73" s="130"/>
    </row>
    <row r="74" spans="1:20" x14ac:dyDescent="0.25">
      <c r="J74" s="81"/>
    </row>
  </sheetData>
  <autoFilter ref="J6" xr:uid="{00000000-0009-0000-0000-000001000000}"/>
  <mergeCells count="33">
    <mergeCell ref="T15:T17"/>
    <mergeCell ref="T18:T20"/>
    <mergeCell ref="B22:B38"/>
    <mergeCell ref="T60:T62"/>
    <mergeCell ref="D14:D15"/>
    <mergeCell ref="D17:D18"/>
    <mergeCell ref="D25:D27"/>
    <mergeCell ref="D22:D23"/>
    <mergeCell ref="T64:T66"/>
    <mergeCell ref="T29:T31"/>
    <mergeCell ref="D62:D64"/>
    <mergeCell ref="T54:T55"/>
    <mergeCell ref="T51:T52"/>
    <mergeCell ref="D29:D31"/>
    <mergeCell ref="N40:N42"/>
    <mergeCell ref="P40:P42"/>
    <mergeCell ref="T40:T42"/>
    <mergeCell ref="Y35:Y37"/>
    <mergeCell ref="T56:T58"/>
    <mergeCell ref="D56:D58"/>
    <mergeCell ref="T1:T6"/>
    <mergeCell ref="B2:R4"/>
    <mergeCell ref="B7:B10"/>
    <mergeCell ref="D33:D35"/>
    <mergeCell ref="B56:B67"/>
    <mergeCell ref="R40:R42"/>
    <mergeCell ref="D37:D38"/>
    <mergeCell ref="B40:B54"/>
    <mergeCell ref="D40:D43"/>
    <mergeCell ref="D45:D46"/>
    <mergeCell ref="D48:D49"/>
    <mergeCell ref="D51:D52"/>
    <mergeCell ref="B14:B20"/>
  </mergeCells>
  <hyperlinks>
    <hyperlink ref="R8" r:id="rId1" display="https://www.dadep.gov.co/transparencia/planeacion/plan-anticorrupcion" xr:uid="{00000000-0004-0000-0100-000000000000}"/>
    <hyperlink ref="R37" r:id="rId2" xr:uid="{00000000-0004-0000-0100-000001000000}"/>
    <hyperlink ref="R54" r:id="rId3" xr:uid="{00000000-0004-0000-0100-000002000000}"/>
    <hyperlink ref="R51" r:id="rId4" display="https://www.dadep.gov.co/dadep-accesibilidad" xr:uid="{00000000-0004-0000-0100-000003000000}"/>
    <hyperlink ref="R52" r:id="rId5" xr:uid="{00000000-0004-0000-0100-000004000000}"/>
    <hyperlink ref="R56" r:id="rId6" display="https://www.dadep.gov.co/sites/default/files/codigo_de_integridad_2018.pdf" xr:uid="{00000000-0004-0000-0100-000005000000}"/>
    <hyperlink ref="R66" r:id="rId7" xr:uid="{00000000-0004-0000-0100-000006000000}"/>
    <hyperlink ref="R14" r:id="rId8" xr:uid="{00000000-0004-0000-0100-000007000000}"/>
    <hyperlink ref="R48" r:id="rId9" xr:uid="{00000000-0004-0000-0100-000008000000}"/>
  </hyperlinks>
  <printOptions horizontalCentered="1" verticalCentered="1"/>
  <pageMargins left="0" right="0" top="0" bottom="0" header="0.31496062992125984" footer="0.31496062992125984"/>
  <pageSetup paperSize="5" scale="41"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5:K38"/>
  <sheetViews>
    <sheetView topLeftCell="A13" workbookViewId="0">
      <selection activeCell="F41" sqref="F41"/>
    </sheetView>
  </sheetViews>
  <sheetFormatPr baseColWidth="10" defaultRowHeight="13.8" x14ac:dyDescent="0.25"/>
  <cols>
    <col min="5" max="5" width="22.69921875" customWidth="1"/>
    <col min="6" max="6" width="30" customWidth="1"/>
    <col min="7" max="7" width="9.5" customWidth="1"/>
  </cols>
  <sheetData>
    <row r="5" spans="5:11" x14ac:dyDescent="0.25">
      <c r="G5" s="59" t="s">
        <v>199</v>
      </c>
      <c r="H5" s="59" t="s">
        <v>166</v>
      </c>
      <c r="I5" s="58" t="s">
        <v>174</v>
      </c>
      <c r="J5" s="58" t="s">
        <v>175</v>
      </c>
      <c r="K5" s="58" t="s">
        <v>176</v>
      </c>
    </row>
    <row r="6" spans="5:11" x14ac:dyDescent="0.25">
      <c r="E6" s="174" t="s">
        <v>179</v>
      </c>
      <c r="F6" s="62" t="s">
        <v>180</v>
      </c>
      <c r="G6" s="62">
        <v>7</v>
      </c>
      <c r="H6" s="62">
        <v>20</v>
      </c>
    </row>
    <row r="7" spans="5:11" x14ac:dyDescent="0.25">
      <c r="E7" s="174"/>
      <c r="F7" s="62" t="s">
        <v>181</v>
      </c>
      <c r="G7" s="62">
        <v>22</v>
      </c>
      <c r="H7" s="62">
        <v>20</v>
      </c>
    </row>
    <row r="8" spans="5:11" x14ac:dyDescent="0.25">
      <c r="E8" s="62" t="s">
        <v>182</v>
      </c>
      <c r="F8" s="62" t="s">
        <v>183</v>
      </c>
      <c r="G8" s="62">
        <v>25</v>
      </c>
      <c r="H8" s="62">
        <v>44</v>
      </c>
    </row>
    <row r="9" spans="5:11" x14ac:dyDescent="0.25">
      <c r="E9" s="57" t="s">
        <v>184</v>
      </c>
      <c r="F9" s="57" t="s">
        <v>202</v>
      </c>
      <c r="G9" s="57">
        <v>18</v>
      </c>
      <c r="H9" s="57">
        <v>16</v>
      </c>
    </row>
    <row r="10" spans="5:11" ht="27.6" x14ac:dyDescent="0.25">
      <c r="E10" s="60" t="s">
        <v>169</v>
      </c>
      <c r="F10" s="60" t="s">
        <v>169</v>
      </c>
      <c r="G10" s="65">
        <v>7</v>
      </c>
      <c r="H10" s="66">
        <v>10</v>
      </c>
    </row>
    <row r="11" spans="5:11" x14ac:dyDescent="0.25">
      <c r="E11" s="62" t="s">
        <v>194</v>
      </c>
      <c r="F11" s="62" t="s">
        <v>200</v>
      </c>
      <c r="G11" s="62">
        <v>8</v>
      </c>
      <c r="H11" s="62">
        <v>5</v>
      </c>
    </row>
    <row r="12" spans="5:11" x14ac:dyDescent="0.25">
      <c r="E12" s="62" t="s">
        <v>195</v>
      </c>
      <c r="F12" s="62" t="s">
        <v>195</v>
      </c>
      <c r="G12" s="62">
        <v>19</v>
      </c>
      <c r="H12" s="62">
        <v>12</v>
      </c>
    </row>
    <row r="13" spans="5:11" x14ac:dyDescent="0.25">
      <c r="E13" s="62" t="s">
        <v>196</v>
      </c>
      <c r="F13" s="62" t="s">
        <v>196</v>
      </c>
      <c r="G13" s="62">
        <v>11</v>
      </c>
      <c r="H13" s="62">
        <v>9</v>
      </c>
    </row>
    <row r="14" spans="5:11" x14ac:dyDescent="0.25">
      <c r="E14" s="62" t="s">
        <v>197</v>
      </c>
      <c r="F14" s="62" t="s">
        <v>201</v>
      </c>
      <c r="G14" s="62">
        <v>29</v>
      </c>
      <c r="H14" s="62">
        <v>8</v>
      </c>
    </row>
    <row r="15" spans="5:11" x14ac:dyDescent="0.25">
      <c r="E15" s="62" t="s">
        <v>198</v>
      </c>
      <c r="F15" s="62" t="s">
        <v>198</v>
      </c>
      <c r="G15" s="62">
        <v>3</v>
      </c>
      <c r="H15" s="62">
        <v>3</v>
      </c>
    </row>
    <row r="16" spans="5:11" x14ac:dyDescent="0.25">
      <c r="E16" s="175" t="s">
        <v>185</v>
      </c>
      <c r="F16" s="62" t="s">
        <v>186</v>
      </c>
      <c r="G16" s="62">
        <v>2</v>
      </c>
      <c r="H16" s="62">
        <v>2</v>
      </c>
    </row>
    <row r="17" spans="5:11" x14ac:dyDescent="0.25">
      <c r="E17" s="175" t="s">
        <v>167</v>
      </c>
      <c r="F17" s="63" t="s">
        <v>187</v>
      </c>
      <c r="G17" s="64">
        <v>1</v>
      </c>
      <c r="H17" s="62">
        <v>1</v>
      </c>
    </row>
    <row r="18" spans="5:11" x14ac:dyDescent="0.25">
      <c r="E18" s="62" t="s">
        <v>188</v>
      </c>
      <c r="F18" s="62" t="s">
        <v>189</v>
      </c>
      <c r="G18" s="62" t="s">
        <v>168</v>
      </c>
      <c r="H18" s="62" t="s">
        <v>168</v>
      </c>
    </row>
    <row r="19" spans="5:11" x14ac:dyDescent="0.25">
      <c r="E19" s="62" t="s">
        <v>190</v>
      </c>
      <c r="F19" s="62" t="s">
        <v>190</v>
      </c>
      <c r="G19" s="62">
        <v>65</v>
      </c>
      <c r="H19" s="62">
        <v>93</v>
      </c>
    </row>
    <row r="20" spans="5:11" ht="14.4" x14ac:dyDescent="0.25">
      <c r="E20" s="176" t="s">
        <v>191</v>
      </c>
      <c r="F20" s="62" t="s">
        <v>192</v>
      </c>
      <c r="G20" s="62">
        <v>2</v>
      </c>
      <c r="H20" s="62">
        <v>1</v>
      </c>
      <c r="J20" s="56"/>
    </row>
    <row r="21" spans="5:11" x14ac:dyDescent="0.25">
      <c r="E21" s="177"/>
      <c r="F21" s="62" t="s">
        <v>193</v>
      </c>
      <c r="G21" s="62">
        <v>1</v>
      </c>
      <c r="H21" s="62">
        <v>1</v>
      </c>
    </row>
    <row r="23" spans="5:11" x14ac:dyDescent="0.25">
      <c r="F23" t="s">
        <v>165</v>
      </c>
    </row>
    <row r="25" spans="5:11" x14ac:dyDescent="0.25">
      <c r="F25" s="58" t="s">
        <v>173</v>
      </c>
      <c r="G25" s="58" t="s">
        <v>199</v>
      </c>
      <c r="H25" s="58" t="s">
        <v>166</v>
      </c>
      <c r="I25" s="58" t="s">
        <v>174</v>
      </c>
      <c r="J25" s="58" t="s">
        <v>175</v>
      </c>
      <c r="K25" s="58" t="s">
        <v>176</v>
      </c>
    </row>
    <row r="26" spans="5:11" x14ac:dyDescent="0.25">
      <c r="F26" s="57" t="s">
        <v>203</v>
      </c>
      <c r="G26" s="57">
        <v>101</v>
      </c>
      <c r="H26" s="57">
        <v>89</v>
      </c>
      <c r="I26" s="57"/>
      <c r="J26" s="57"/>
      <c r="K26" s="50">
        <f>SUM(H26:J26)</f>
        <v>89</v>
      </c>
    </row>
    <row r="27" spans="5:11" x14ac:dyDescent="0.25">
      <c r="F27" s="57" t="s">
        <v>144</v>
      </c>
      <c r="G27" s="57">
        <v>132</v>
      </c>
      <c r="H27" s="57">
        <v>157</v>
      </c>
      <c r="I27" s="57"/>
      <c r="J27" s="57"/>
      <c r="K27" s="50">
        <f t="shared" ref="K27:K29" si="0">SUM(H27:J27)</f>
        <v>157</v>
      </c>
    </row>
    <row r="28" spans="5:11" x14ac:dyDescent="0.25">
      <c r="F28" s="57" t="s">
        <v>146</v>
      </c>
      <c r="G28" s="57">
        <v>24</v>
      </c>
      <c r="H28" s="57">
        <v>23</v>
      </c>
      <c r="I28" s="57"/>
      <c r="J28" s="57"/>
      <c r="K28" s="50">
        <f t="shared" si="0"/>
        <v>23</v>
      </c>
    </row>
    <row r="29" spans="5:11" x14ac:dyDescent="0.25">
      <c r="F29" s="57" t="s">
        <v>204</v>
      </c>
      <c r="G29" s="57">
        <v>9</v>
      </c>
      <c r="H29" s="57">
        <v>29</v>
      </c>
      <c r="I29" s="57"/>
      <c r="J29" s="57"/>
      <c r="K29" s="50">
        <f t="shared" si="0"/>
        <v>29</v>
      </c>
    </row>
    <row r="31" spans="5:11" x14ac:dyDescent="0.25">
      <c r="F31" t="s">
        <v>205</v>
      </c>
    </row>
    <row r="32" spans="5:11" x14ac:dyDescent="0.25">
      <c r="F32" s="58" t="s">
        <v>177</v>
      </c>
      <c r="G32" s="58" t="s">
        <v>199</v>
      </c>
      <c r="H32" s="58" t="s">
        <v>166</v>
      </c>
      <c r="I32" s="58" t="s">
        <v>174</v>
      </c>
      <c r="J32" s="58" t="s">
        <v>175</v>
      </c>
      <c r="K32" s="58" t="s">
        <v>176</v>
      </c>
    </row>
    <row r="33" spans="6:11" ht="27.6" x14ac:dyDescent="0.25">
      <c r="F33" s="60" t="s">
        <v>178</v>
      </c>
      <c r="G33" s="60">
        <v>24</v>
      </c>
      <c r="H33" s="61">
        <v>8</v>
      </c>
      <c r="I33" s="61"/>
      <c r="J33" s="61"/>
      <c r="K33" s="61"/>
    </row>
    <row r="34" spans="6:11" x14ac:dyDescent="0.25">
      <c r="F34" s="57" t="s">
        <v>170</v>
      </c>
      <c r="G34" s="57">
        <v>3</v>
      </c>
      <c r="H34" s="61">
        <v>3</v>
      </c>
      <c r="I34" s="61"/>
      <c r="J34" s="61"/>
      <c r="K34" s="61"/>
    </row>
    <row r="35" spans="6:11" x14ac:dyDescent="0.25">
      <c r="F35" s="57" t="s">
        <v>171</v>
      </c>
      <c r="G35" s="57">
        <v>6</v>
      </c>
      <c r="H35" s="61">
        <v>6</v>
      </c>
      <c r="I35" s="61"/>
      <c r="J35" s="61"/>
      <c r="K35" s="61"/>
    </row>
    <row r="38" spans="6:11" x14ac:dyDescent="0.25">
      <c r="F38" t="s">
        <v>172</v>
      </c>
      <c r="H38" s="57">
        <v>16</v>
      </c>
      <c r="I38" s="57"/>
      <c r="J38" s="57"/>
      <c r="K38" s="50"/>
    </row>
  </sheetData>
  <mergeCells count="3">
    <mergeCell ref="E6:E7"/>
    <mergeCell ref="E16:E17"/>
    <mergeCell ref="E20: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4:R22"/>
  <sheetViews>
    <sheetView workbookViewId="0">
      <selection activeCell="E38" sqref="E38"/>
    </sheetView>
  </sheetViews>
  <sheetFormatPr baseColWidth="10" defaultRowHeight="13.8" x14ac:dyDescent="0.25"/>
  <cols>
    <col min="5" max="5" width="22.59765625" bestFit="1" customWidth="1"/>
    <col min="6" max="6" width="10.5" bestFit="1" customWidth="1"/>
    <col min="7" max="7" width="8.5" bestFit="1" customWidth="1"/>
    <col min="8" max="8" width="11.09765625" bestFit="1" customWidth="1"/>
    <col min="9" max="9" width="10.5" bestFit="1" customWidth="1"/>
    <col min="10" max="10" width="8.5" bestFit="1" customWidth="1"/>
    <col min="11" max="11" width="11.09765625" bestFit="1" customWidth="1"/>
    <col min="12" max="12" width="10.5" bestFit="1" customWidth="1"/>
    <col min="13" max="13" width="8.5" bestFit="1" customWidth="1"/>
    <col min="14" max="14" width="11.09765625" bestFit="1" customWidth="1"/>
    <col min="15" max="15" width="10.5" bestFit="1" customWidth="1"/>
    <col min="16" max="16" width="8.5" bestFit="1" customWidth="1"/>
    <col min="17" max="17" width="11.09765625" bestFit="1" customWidth="1"/>
  </cols>
  <sheetData>
    <row r="14" spans="7:7" x14ac:dyDescent="0.25">
      <c r="G14" s="67"/>
    </row>
    <row r="17" spans="5:18" ht="36" customHeight="1" x14ac:dyDescent="0.25">
      <c r="E17" s="181" t="s">
        <v>208</v>
      </c>
      <c r="F17" s="181"/>
      <c r="G17" s="181"/>
      <c r="H17" s="181"/>
      <c r="I17" s="181"/>
      <c r="J17" s="181"/>
      <c r="K17" s="181"/>
      <c r="L17" s="181"/>
      <c r="M17" s="181"/>
      <c r="N17" s="181"/>
      <c r="O17" s="181"/>
      <c r="P17" s="181"/>
      <c r="Q17" s="181"/>
    </row>
    <row r="18" spans="5:18" ht="4.5" customHeight="1" thickBot="1" x14ac:dyDescent="0.35">
      <c r="E18" s="71"/>
      <c r="F18" s="71"/>
      <c r="G18" s="71"/>
      <c r="H18" s="71"/>
      <c r="I18" s="71"/>
      <c r="J18" s="71"/>
      <c r="K18" s="71"/>
      <c r="L18" s="71"/>
      <c r="M18" s="71"/>
      <c r="N18" s="71"/>
      <c r="O18" s="71"/>
      <c r="P18" s="71"/>
      <c r="Q18" s="71"/>
    </row>
    <row r="19" spans="5:18" ht="16.2" thickBot="1" x14ac:dyDescent="0.3">
      <c r="E19" s="178" t="s">
        <v>207</v>
      </c>
      <c r="F19" s="185" t="s">
        <v>199</v>
      </c>
      <c r="G19" s="186"/>
      <c r="H19" s="186"/>
      <c r="I19" s="185" t="s">
        <v>166</v>
      </c>
      <c r="J19" s="186"/>
      <c r="K19" s="186"/>
      <c r="L19" s="185" t="s">
        <v>174</v>
      </c>
      <c r="M19" s="186"/>
      <c r="N19" s="186"/>
      <c r="O19" s="185" t="s">
        <v>175</v>
      </c>
      <c r="P19" s="186"/>
      <c r="Q19" s="187"/>
    </row>
    <row r="20" spans="5:18" ht="16.5" customHeight="1" thickBot="1" x14ac:dyDescent="0.3">
      <c r="E20" s="179"/>
      <c r="F20" s="182" t="s">
        <v>206</v>
      </c>
      <c r="G20" s="183"/>
      <c r="H20" s="184"/>
      <c r="I20" s="182" t="s">
        <v>206</v>
      </c>
      <c r="J20" s="183"/>
      <c r="K20" s="184"/>
      <c r="L20" s="182" t="s">
        <v>206</v>
      </c>
      <c r="M20" s="183"/>
      <c r="N20" s="184"/>
      <c r="O20" s="182" t="s">
        <v>206</v>
      </c>
      <c r="P20" s="183"/>
      <c r="Q20" s="184"/>
    </row>
    <row r="21" spans="5:18" ht="18.75" customHeight="1" thickBot="1" x14ac:dyDescent="0.3">
      <c r="E21" s="180"/>
      <c r="F21" s="68" t="s">
        <v>203</v>
      </c>
      <c r="G21" s="70" t="s">
        <v>144</v>
      </c>
      <c r="H21" s="69" t="s">
        <v>146</v>
      </c>
      <c r="I21" s="68" t="s">
        <v>203</v>
      </c>
      <c r="J21" s="70" t="s">
        <v>144</v>
      </c>
      <c r="K21" s="69" t="s">
        <v>146</v>
      </c>
      <c r="L21" s="68" t="s">
        <v>203</v>
      </c>
      <c r="M21" s="70" t="s">
        <v>144</v>
      </c>
      <c r="N21" s="69" t="s">
        <v>146</v>
      </c>
      <c r="O21" s="68" t="s">
        <v>203</v>
      </c>
      <c r="P21" s="70" t="s">
        <v>144</v>
      </c>
      <c r="Q21" s="69" t="s">
        <v>146</v>
      </c>
    </row>
    <row r="22" spans="5:18" ht="16.2" thickBot="1" x14ac:dyDescent="0.3">
      <c r="E22" s="72" t="s">
        <v>193</v>
      </c>
      <c r="F22" s="73">
        <v>101</v>
      </c>
      <c r="G22" s="74">
        <v>132</v>
      </c>
      <c r="H22" s="75">
        <v>24</v>
      </c>
      <c r="I22" s="73">
        <v>89</v>
      </c>
      <c r="J22" s="74">
        <v>157</v>
      </c>
      <c r="K22" s="75">
        <v>23</v>
      </c>
      <c r="L22" s="73">
        <v>83</v>
      </c>
      <c r="M22" s="74">
        <v>178</v>
      </c>
      <c r="N22" s="75">
        <v>26</v>
      </c>
      <c r="O22" s="73">
        <v>78</v>
      </c>
      <c r="P22" s="74">
        <v>188</v>
      </c>
      <c r="Q22" s="75">
        <v>27</v>
      </c>
      <c r="R22">
        <f>+F22+I22+L22+O22</f>
        <v>351</v>
      </c>
    </row>
  </sheetData>
  <mergeCells count="10">
    <mergeCell ref="E19:E21"/>
    <mergeCell ref="E17:Q17"/>
    <mergeCell ref="F20:H20"/>
    <mergeCell ref="I20:K20"/>
    <mergeCell ref="L20:N20"/>
    <mergeCell ref="O20:Q20"/>
    <mergeCell ref="F19:H19"/>
    <mergeCell ref="I19:K19"/>
    <mergeCell ref="L19:N19"/>
    <mergeCell ref="O19:Q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2:L74"/>
  <sheetViews>
    <sheetView topLeftCell="A40" zoomScale="84" zoomScaleNormal="84" zoomScaleSheetLayoutView="90" workbookViewId="0">
      <selection activeCell="N69" sqref="N69"/>
    </sheetView>
  </sheetViews>
  <sheetFormatPr baseColWidth="10" defaultColWidth="11" defaultRowHeight="14.4" x14ac:dyDescent="0.3"/>
  <cols>
    <col min="1" max="1" width="2.59765625" style="1" customWidth="1"/>
    <col min="2" max="2" width="2.59765625" style="11" customWidth="1"/>
    <col min="3" max="3" width="2.59765625" style="1" customWidth="1"/>
    <col min="4" max="4" width="24.09765625" style="1" customWidth="1"/>
    <col min="5" max="5" width="1.59765625" style="1" customWidth="1"/>
    <col min="6" max="6" width="28.19921875" style="1" customWidth="1"/>
    <col min="7" max="7" width="1.59765625" style="1" customWidth="1"/>
    <col min="8" max="8" width="14.5" style="1" bestFit="1" customWidth="1"/>
    <col min="9" max="9" width="1.59765625" style="1" customWidth="1"/>
    <col min="10" max="11" width="11" style="1"/>
    <col min="12" max="12" width="2.59765625" style="1" customWidth="1"/>
    <col min="13" max="13" width="11" style="1"/>
    <col min="14" max="14" width="0" style="1" hidden="1" customWidth="1"/>
    <col min="15" max="16384" width="11" style="1"/>
  </cols>
  <sheetData>
    <row r="2" spans="2:12" s="11" customFormat="1" ht="15" thickBot="1" x14ac:dyDescent="0.35"/>
    <row r="3" spans="2:12" ht="12" customHeight="1" thickTop="1" x14ac:dyDescent="0.3">
      <c r="C3" s="142"/>
      <c r="D3" s="143"/>
      <c r="E3" s="143"/>
      <c r="F3" s="143"/>
      <c r="G3" s="143"/>
      <c r="H3" s="143"/>
      <c r="I3" s="143"/>
      <c r="J3" s="143"/>
      <c r="K3" s="143"/>
      <c r="L3" s="144"/>
    </row>
    <row r="4" spans="2:12" x14ac:dyDescent="0.3">
      <c r="C4" s="3"/>
      <c r="D4" s="145" t="s">
        <v>142</v>
      </c>
      <c r="E4" s="146"/>
      <c r="F4" s="146"/>
      <c r="G4" s="146"/>
      <c r="H4" s="146"/>
      <c r="I4" s="146"/>
      <c r="J4" s="146"/>
      <c r="K4" s="146"/>
      <c r="L4" s="7"/>
    </row>
    <row r="5" spans="2:12" x14ac:dyDescent="0.3">
      <c r="C5" s="3"/>
      <c r="D5" s="146"/>
      <c r="E5" s="146"/>
      <c r="F5" s="146"/>
      <c r="G5" s="146"/>
      <c r="H5" s="146"/>
      <c r="I5" s="146"/>
      <c r="J5" s="146"/>
      <c r="K5" s="146"/>
      <c r="L5" s="7"/>
    </row>
    <row r="6" spans="2:12" x14ac:dyDescent="0.3">
      <c r="C6" s="3"/>
      <c r="D6" s="146"/>
      <c r="E6" s="146"/>
      <c r="F6" s="146"/>
      <c r="G6" s="146"/>
      <c r="H6" s="146"/>
      <c r="I6" s="146"/>
      <c r="J6" s="146"/>
      <c r="K6" s="146"/>
      <c r="L6" s="7"/>
    </row>
    <row r="7" spans="2:12" x14ac:dyDescent="0.3">
      <c r="C7" s="3"/>
      <c r="D7" s="147"/>
      <c r="E7" s="147"/>
      <c r="F7" s="147"/>
      <c r="G7" s="147"/>
      <c r="H7" s="147"/>
      <c r="I7" s="147"/>
      <c r="J7" s="147"/>
      <c r="K7" s="147"/>
      <c r="L7" s="7"/>
    </row>
    <row r="8" spans="2:12" ht="15" customHeight="1" x14ac:dyDescent="0.35">
      <c r="C8" s="3"/>
      <c r="D8" s="148" t="s">
        <v>0</v>
      </c>
      <c r="E8" s="41"/>
      <c r="F8" s="148" t="s">
        <v>6</v>
      </c>
      <c r="G8" s="41"/>
      <c r="H8" s="149" t="s">
        <v>1</v>
      </c>
      <c r="I8" s="41"/>
      <c r="J8" s="148" t="s">
        <v>64</v>
      </c>
      <c r="K8" s="148"/>
      <c r="L8" s="7"/>
    </row>
    <row r="9" spans="2:12" s="2" customFormat="1" ht="25.5" customHeight="1" x14ac:dyDescent="0.35">
      <c r="B9" s="12"/>
      <c r="C9" s="4"/>
      <c r="D9" s="148"/>
      <c r="E9" s="42"/>
      <c r="F9" s="148"/>
      <c r="G9" s="42"/>
      <c r="H9" s="149"/>
      <c r="I9" s="41"/>
      <c r="J9" s="43" t="s">
        <v>65</v>
      </c>
      <c r="K9" s="43" t="s">
        <v>66</v>
      </c>
      <c r="L9" s="7"/>
    </row>
    <row r="10" spans="2:12" ht="6" customHeight="1" x14ac:dyDescent="0.3">
      <c r="C10" s="3"/>
      <c r="D10" s="6"/>
      <c r="E10" s="6"/>
      <c r="F10" s="6"/>
      <c r="G10" s="6"/>
      <c r="H10" s="6"/>
      <c r="I10" s="6"/>
      <c r="J10" s="6"/>
      <c r="K10" s="6"/>
      <c r="L10" s="7"/>
    </row>
    <row r="11" spans="2:12" s="35" customFormat="1" ht="39.9" customHeight="1" x14ac:dyDescent="0.3">
      <c r="B11" s="32"/>
      <c r="C11" s="33"/>
      <c r="D11" s="139" t="s">
        <v>4</v>
      </c>
      <c r="E11" s="34"/>
      <c r="F11" s="37" t="s">
        <v>9</v>
      </c>
      <c r="G11" s="38"/>
      <c r="H11" s="39">
        <v>2</v>
      </c>
      <c r="I11" s="6"/>
      <c r="J11" s="40">
        <v>43146</v>
      </c>
      <c r="K11" s="40">
        <v>43220</v>
      </c>
      <c r="L11" s="7"/>
    </row>
    <row r="12" spans="2:12" s="35" customFormat="1" ht="6" customHeight="1" x14ac:dyDescent="0.3">
      <c r="B12" s="32"/>
      <c r="C12" s="33"/>
      <c r="D12" s="140"/>
      <c r="E12" s="34"/>
      <c r="F12" s="34"/>
      <c r="G12" s="34"/>
      <c r="H12" s="38"/>
      <c r="I12" s="8"/>
      <c r="J12" s="38"/>
      <c r="K12" s="38"/>
      <c r="L12" s="7"/>
    </row>
    <row r="13" spans="2:12" s="35" customFormat="1" ht="39.9" customHeight="1" x14ac:dyDescent="0.3">
      <c r="B13" s="32"/>
      <c r="C13" s="33"/>
      <c r="D13" s="140"/>
      <c r="E13" s="34"/>
      <c r="F13" s="37" t="s">
        <v>10</v>
      </c>
      <c r="G13" s="34"/>
      <c r="H13" s="39">
        <v>3</v>
      </c>
      <c r="I13" s="6"/>
      <c r="J13" s="40">
        <v>43101</v>
      </c>
      <c r="K13" s="40">
        <v>43189</v>
      </c>
      <c r="L13" s="7"/>
    </row>
    <row r="14" spans="2:12" s="35" customFormat="1" ht="6" customHeight="1" x14ac:dyDescent="0.3">
      <c r="B14" s="32"/>
      <c r="C14" s="33"/>
      <c r="D14" s="140"/>
      <c r="E14" s="34"/>
      <c r="F14" s="34"/>
      <c r="G14" s="34"/>
      <c r="H14" s="38"/>
      <c r="I14" s="34"/>
      <c r="J14" s="38"/>
      <c r="K14" s="38"/>
      <c r="L14" s="7"/>
    </row>
    <row r="15" spans="2:12" s="35" customFormat="1" ht="30" customHeight="1" x14ac:dyDescent="0.3">
      <c r="B15" s="32"/>
      <c r="C15" s="33"/>
      <c r="D15" s="140"/>
      <c r="E15" s="34"/>
      <c r="F15" s="37" t="s">
        <v>11</v>
      </c>
      <c r="G15" s="34"/>
      <c r="H15" s="39">
        <v>2</v>
      </c>
      <c r="I15" s="34"/>
      <c r="J15" s="40">
        <v>43160</v>
      </c>
      <c r="K15" s="40">
        <v>43189</v>
      </c>
      <c r="L15" s="7"/>
    </row>
    <row r="16" spans="2:12" s="35" customFormat="1" ht="6" customHeight="1" x14ac:dyDescent="0.3">
      <c r="B16" s="32"/>
      <c r="C16" s="33"/>
      <c r="D16" s="140"/>
      <c r="E16" s="34"/>
      <c r="F16" s="34"/>
      <c r="G16" s="34"/>
      <c r="H16" s="38"/>
      <c r="I16" s="34"/>
      <c r="J16" s="38"/>
      <c r="K16" s="38"/>
      <c r="L16" s="7"/>
    </row>
    <row r="17" spans="1:12" s="35" customFormat="1" ht="30" customHeight="1" x14ac:dyDescent="0.3">
      <c r="B17" s="32"/>
      <c r="C17" s="33"/>
      <c r="D17" s="140"/>
      <c r="E17" s="34"/>
      <c r="F17" s="37" t="s">
        <v>7</v>
      </c>
      <c r="G17" s="38"/>
      <c r="H17" s="39">
        <v>1</v>
      </c>
      <c r="I17" s="34"/>
      <c r="J17" s="40">
        <v>43205</v>
      </c>
      <c r="K17" s="40">
        <v>43220</v>
      </c>
      <c r="L17" s="7"/>
    </row>
    <row r="18" spans="1:12" s="35" customFormat="1" ht="6" customHeight="1" x14ac:dyDescent="0.3">
      <c r="B18" s="32"/>
      <c r="C18" s="33"/>
      <c r="D18" s="140"/>
      <c r="E18" s="34"/>
      <c r="F18" s="34"/>
      <c r="G18" s="34"/>
      <c r="H18" s="38"/>
      <c r="I18" s="34"/>
      <c r="J18" s="38"/>
      <c r="K18" s="38"/>
      <c r="L18" s="7"/>
    </row>
    <row r="19" spans="1:12" s="35" customFormat="1" ht="30" customHeight="1" x14ac:dyDescent="0.3">
      <c r="B19" s="32"/>
      <c r="C19" s="33"/>
      <c r="D19" s="140"/>
      <c r="E19" s="34"/>
      <c r="F19" s="37" t="s">
        <v>12</v>
      </c>
      <c r="G19" s="34"/>
      <c r="H19" s="37">
        <v>1</v>
      </c>
      <c r="I19" s="34"/>
      <c r="J19" s="40">
        <v>43221</v>
      </c>
      <c r="K19" s="40">
        <v>43230</v>
      </c>
      <c r="L19" s="7"/>
    </row>
    <row r="20" spans="1:12" s="35" customFormat="1" ht="6" customHeight="1" x14ac:dyDescent="0.3">
      <c r="B20" s="32"/>
      <c r="C20" s="33"/>
      <c r="D20" s="140"/>
      <c r="E20" s="34"/>
      <c r="F20" s="34"/>
      <c r="G20" s="34"/>
      <c r="H20" s="38"/>
      <c r="I20" s="34"/>
      <c r="J20" s="38"/>
      <c r="K20" s="38"/>
      <c r="L20" s="7"/>
    </row>
    <row r="21" spans="1:12" s="35" customFormat="1" ht="30" customHeight="1" x14ac:dyDescent="0.3">
      <c r="B21" s="32"/>
      <c r="C21" s="33"/>
      <c r="D21" s="141"/>
      <c r="E21" s="34"/>
      <c r="F21" s="44" t="s">
        <v>63</v>
      </c>
      <c r="G21" s="45"/>
      <c r="H21" s="44">
        <f>+H11+H13+H15+H17+H19</f>
        <v>9</v>
      </c>
      <c r="I21" s="46"/>
      <c r="J21" s="138"/>
      <c r="K21" s="138"/>
      <c r="L21" s="7"/>
    </row>
    <row r="22" spans="1:12" s="35" customFormat="1" ht="12" customHeight="1" x14ac:dyDescent="0.3">
      <c r="B22" s="32"/>
      <c r="C22" s="33"/>
      <c r="D22" s="34"/>
      <c r="E22" s="34"/>
      <c r="F22" s="34"/>
      <c r="G22" s="34"/>
      <c r="H22" s="34"/>
      <c r="I22" s="34"/>
      <c r="J22" s="6"/>
      <c r="K22" s="6"/>
      <c r="L22" s="7"/>
    </row>
    <row r="23" spans="1:12" s="35" customFormat="1" ht="39.75" customHeight="1" x14ac:dyDescent="0.3">
      <c r="B23" s="32"/>
      <c r="C23" s="33"/>
      <c r="D23" s="139" t="s">
        <v>8</v>
      </c>
      <c r="E23" s="34"/>
      <c r="F23" s="37" t="s">
        <v>127</v>
      </c>
      <c r="G23" s="38"/>
      <c r="H23" s="39">
        <v>1</v>
      </c>
      <c r="I23" s="34"/>
      <c r="J23" s="40">
        <v>42979</v>
      </c>
      <c r="K23" s="40">
        <v>43069</v>
      </c>
      <c r="L23" s="7"/>
    </row>
    <row r="24" spans="1:12" s="35" customFormat="1" ht="6" customHeight="1" x14ac:dyDescent="0.3">
      <c r="B24" s="32"/>
      <c r="C24" s="33"/>
      <c r="D24" s="140"/>
      <c r="E24" s="34"/>
      <c r="F24" s="34"/>
      <c r="G24" s="34"/>
      <c r="H24" s="38"/>
      <c r="I24" s="34"/>
      <c r="J24" s="38"/>
      <c r="K24" s="38"/>
      <c r="L24" s="7"/>
    </row>
    <row r="25" spans="1:12" s="35" customFormat="1" ht="30" customHeight="1" x14ac:dyDescent="0.3">
      <c r="B25" s="32"/>
      <c r="C25" s="33"/>
      <c r="D25" s="141"/>
      <c r="E25" s="34"/>
      <c r="F25" s="44" t="s">
        <v>63</v>
      </c>
      <c r="G25" s="45"/>
      <c r="H25" s="44">
        <f>+H23</f>
        <v>1</v>
      </c>
      <c r="I25" s="46"/>
      <c r="J25" s="138"/>
      <c r="K25" s="138"/>
      <c r="L25" s="7"/>
    </row>
    <row r="26" spans="1:12" s="35" customFormat="1" ht="12" customHeight="1" x14ac:dyDescent="0.3">
      <c r="B26" s="32"/>
      <c r="C26" s="33"/>
      <c r="D26" s="34"/>
      <c r="E26" s="34"/>
      <c r="F26" s="34"/>
      <c r="G26" s="34"/>
      <c r="H26" s="34"/>
      <c r="I26" s="34"/>
      <c r="J26" s="6"/>
      <c r="K26" s="6"/>
      <c r="L26" s="7"/>
    </row>
    <row r="27" spans="1:12" s="35" customFormat="1" ht="39.9" customHeight="1" x14ac:dyDescent="0.3">
      <c r="B27" s="32"/>
      <c r="C27" s="33"/>
      <c r="D27" s="137" t="s">
        <v>17</v>
      </c>
      <c r="E27" s="34"/>
      <c r="F27" s="37" t="s">
        <v>13</v>
      </c>
      <c r="G27" s="34"/>
      <c r="H27" s="39">
        <v>2</v>
      </c>
      <c r="I27" s="34"/>
      <c r="J27" s="40">
        <v>43133</v>
      </c>
      <c r="K27" s="40">
        <v>43465</v>
      </c>
      <c r="L27" s="7"/>
    </row>
    <row r="28" spans="1:12" s="35" customFormat="1" ht="6" customHeight="1" x14ac:dyDescent="0.3">
      <c r="B28" s="32"/>
      <c r="C28" s="33"/>
      <c r="D28" s="137"/>
      <c r="E28" s="34"/>
      <c r="F28" s="34"/>
      <c r="G28" s="34"/>
      <c r="H28" s="38"/>
      <c r="I28" s="34"/>
      <c r="J28" s="38"/>
      <c r="K28" s="38"/>
      <c r="L28" s="7"/>
    </row>
    <row r="29" spans="1:12" s="35" customFormat="1" ht="39.9" customHeight="1" x14ac:dyDescent="0.3">
      <c r="B29" s="32"/>
      <c r="C29" s="33"/>
      <c r="D29" s="137"/>
      <c r="E29" s="34"/>
      <c r="F29" s="37" t="s">
        <v>14</v>
      </c>
      <c r="G29" s="34"/>
      <c r="H29" s="39">
        <v>4</v>
      </c>
      <c r="I29" s="34"/>
      <c r="J29" s="40">
        <v>43133</v>
      </c>
      <c r="K29" s="40">
        <v>43465</v>
      </c>
      <c r="L29" s="7"/>
    </row>
    <row r="30" spans="1:12" s="35" customFormat="1" ht="6" customHeight="1" x14ac:dyDescent="0.3">
      <c r="B30" s="32"/>
      <c r="C30" s="33"/>
      <c r="D30" s="137"/>
      <c r="E30" s="34"/>
      <c r="F30" s="34"/>
      <c r="G30" s="34"/>
      <c r="H30" s="38"/>
      <c r="I30" s="34"/>
      <c r="J30" s="38"/>
      <c r="K30" s="38"/>
      <c r="L30" s="7"/>
    </row>
    <row r="31" spans="1:12" s="35" customFormat="1" ht="50.1" customHeight="1" x14ac:dyDescent="0.3">
      <c r="B31" s="32"/>
      <c r="C31" s="33"/>
      <c r="D31" s="137"/>
      <c r="E31" s="34"/>
      <c r="F31" s="37" t="s">
        <v>15</v>
      </c>
      <c r="G31" s="34"/>
      <c r="H31" s="39">
        <v>1</v>
      </c>
      <c r="I31" s="34"/>
      <c r="J31" s="40">
        <v>43159</v>
      </c>
      <c r="K31" s="40">
        <v>43189</v>
      </c>
      <c r="L31" s="7"/>
    </row>
    <row r="32" spans="1:12" s="32" customFormat="1" ht="6" customHeight="1" x14ac:dyDescent="0.3">
      <c r="A32" s="35"/>
      <c r="C32" s="33"/>
      <c r="D32" s="137"/>
      <c r="E32" s="34"/>
      <c r="F32" s="34"/>
      <c r="G32" s="34"/>
      <c r="H32" s="38"/>
      <c r="I32" s="34"/>
      <c r="J32" s="38"/>
      <c r="K32" s="38"/>
      <c r="L32" s="7"/>
    </row>
    <row r="33" spans="1:12" s="32" customFormat="1" ht="50.1" customHeight="1" x14ac:dyDescent="0.3">
      <c r="A33" s="35"/>
      <c r="C33" s="33"/>
      <c r="D33" s="137"/>
      <c r="E33" s="34"/>
      <c r="F33" s="37" t="s">
        <v>16</v>
      </c>
      <c r="G33" s="34"/>
      <c r="H33" s="39">
        <v>1</v>
      </c>
      <c r="I33" s="34"/>
      <c r="J33" s="40">
        <v>43282</v>
      </c>
      <c r="K33" s="40">
        <v>43496</v>
      </c>
      <c r="L33" s="7"/>
    </row>
    <row r="34" spans="1:12" s="32" customFormat="1" ht="6" customHeight="1" x14ac:dyDescent="0.3">
      <c r="A34" s="35"/>
      <c r="C34" s="33"/>
      <c r="D34" s="137"/>
      <c r="E34" s="34"/>
      <c r="F34" s="34"/>
      <c r="G34" s="34"/>
      <c r="H34" s="38"/>
      <c r="I34" s="34"/>
      <c r="J34" s="38"/>
      <c r="K34" s="38"/>
      <c r="L34" s="7"/>
    </row>
    <row r="35" spans="1:12" s="32" customFormat="1" ht="50.1" customHeight="1" x14ac:dyDescent="0.3">
      <c r="A35" s="35"/>
      <c r="C35" s="33"/>
      <c r="D35" s="137"/>
      <c r="E35" s="34"/>
      <c r="F35" s="44" t="s">
        <v>63</v>
      </c>
      <c r="G35" s="45"/>
      <c r="H35" s="44">
        <f>+H27+H29+H31+H33</f>
        <v>8</v>
      </c>
      <c r="I35" s="46"/>
      <c r="J35" s="138"/>
      <c r="K35" s="138"/>
      <c r="L35" s="7"/>
    </row>
    <row r="36" spans="1:12" s="32" customFormat="1" ht="12" customHeight="1" x14ac:dyDescent="0.3">
      <c r="A36" s="35"/>
      <c r="C36" s="33"/>
      <c r="D36" s="34"/>
      <c r="E36" s="34"/>
      <c r="F36" s="34"/>
      <c r="G36" s="34"/>
      <c r="H36" s="34"/>
      <c r="I36" s="34"/>
      <c r="J36" s="6"/>
      <c r="K36" s="6"/>
      <c r="L36" s="7"/>
    </row>
    <row r="37" spans="1:12" s="32" customFormat="1" ht="33.75" customHeight="1" x14ac:dyDescent="0.3">
      <c r="A37" s="35"/>
      <c r="C37" s="33"/>
      <c r="D37" s="137" t="s">
        <v>18</v>
      </c>
      <c r="E37" s="34"/>
      <c r="F37" s="37" t="s">
        <v>19</v>
      </c>
      <c r="G37" s="34"/>
      <c r="H37" s="39">
        <v>2</v>
      </c>
      <c r="I37" s="34"/>
      <c r="J37" s="40">
        <v>43133</v>
      </c>
      <c r="K37" s="40">
        <v>43465</v>
      </c>
      <c r="L37" s="7"/>
    </row>
    <row r="38" spans="1:12" s="32" customFormat="1" ht="6" customHeight="1" x14ac:dyDescent="0.3">
      <c r="A38" s="35"/>
      <c r="C38" s="33"/>
      <c r="D38" s="137"/>
      <c r="E38" s="34"/>
      <c r="F38" s="34"/>
      <c r="G38" s="34"/>
      <c r="H38" s="34"/>
      <c r="I38" s="34"/>
      <c r="J38" s="38"/>
      <c r="K38" s="38"/>
      <c r="L38" s="7"/>
    </row>
    <row r="39" spans="1:12" s="32" customFormat="1" ht="30" customHeight="1" x14ac:dyDescent="0.3">
      <c r="A39" s="35"/>
      <c r="C39" s="33"/>
      <c r="D39" s="137"/>
      <c r="E39" s="34"/>
      <c r="F39" s="37" t="s">
        <v>20</v>
      </c>
      <c r="G39" s="34"/>
      <c r="H39" s="39">
        <v>3</v>
      </c>
      <c r="I39" s="34"/>
      <c r="J39" s="40">
        <v>43133</v>
      </c>
      <c r="K39" s="40">
        <v>43465</v>
      </c>
      <c r="L39" s="7"/>
    </row>
    <row r="40" spans="1:12" s="32" customFormat="1" ht="6" customHeight="1" x14ac:dyDescent="0.3">
      <c r="A40" s="35"/>
      <c r="C40" s="33"/>
      <c r="D40" s="137"/>
      <c r="E40" s="34"/>
      <c r="F40" s="34"/>
      <c r="G40" s="34"/>
      <c r="H40" s="34"/>
      <c r="I40" s="34"/>
      <c r="J40" s="38"/>
      <c r="K40" s="38"/>
      <c r="L40" s="7"/>
    </row>
    <row r="41" spans="1:12" s="32" customFormat="1" ht="30" customHeight="1" x14ac:dyDescent="0.3">
      <c r="A41" s="35"/>
      <c r="C41" s="33"/>
      <c r="D41" s="137"/>
      <c r="E41" s="34"/>
      <c r="F41" s="37" t="s">
        <v>67</v>
      </c>
      <c r="G41" s="34"/>
      <c r="H41" s="39">
        <v>3</v>
      </c>
      <c r="I41" s="34"/>
      <c r="J41" s="49">
        <v>43102</v>
      </c>
      <c r="K41" s="49">
        <v>43465</v>
      </c>
      <c r="L41" s="7"/>
    </row>
    <row r="42" spans="1:12" s="32" customFormat="1" ht="6" customHeight="1" x14ac:dyDescent="0.3">
      <c r="A42" s="35"/>
      <c r="C42" s="33"/>
      <c r="D42" s="137"/>
      <c r="E42" s="34"/>
      <c r="F42" s="34"/>
      <c r="G42" s="34"/>
      <c r="H42" s="34"/>
      <c r="I42" s="34"/>
      <c r="J42" s="38"/>
      <c r="K42" s="38"/>
      <c r="L42" s="7"/>
    </row>
    <row r="43" spans="1:12" s="32" customFormat="1" ht="30" customHeight="1" x14ac:dyDescent="0.3">
      <c r="A43" s="35"/>
      <c r="C43" s="33"/>
      <c r="D43" s="137"/>
      <c r="E43" s="34"/>
      <c r="F43" s="37" t="s">
        <v>21</v>
      </c>
      <c r="G43" s="34"/>
      <c r="H43" s="39">
        <v>3</v>
      </c>
      <c r="I43" s="34"/>
      <c r="J43" s="49">
        <v>43102</v>
      </c>
      <c r="K43" s="49">
        <v>43465</v>
      </c>
      <c r="L43" s="7"/>
    </row>
    <row r="44" spans="1:12" s="32" customFormat="1" ht="6" customHeight="1" x14ac:dyDescent="0.3">
      <c r="A44" s="35"/>
      <c r="C44" s="33"/>
      <c r="D44" s="137"/>
      <c r="E44" s="34"/>
      <c r="F44" s="34"/>
      <c r="G44" s="34"/>
      <c r="H44" s="34"/>
      <c r="I44" s="34"/>
      <c r="J44" s="38"/>
      <c r="K44" s="38"/>
      <c r="L44" s="7"/>
    </row>
    <row r="45" spans="1:12" s="32" customFormat="1" ht="30" customHeight="1" x14ac:dyDescent="0.3">
      <c r="A45" s="35"/>
      <c r="C45" s="33"/>
      <c r="D45" s="137"/>
      <c r="E45" s="34"/>
      <c r="F45" s="37" t="s">
        <v>22</v>
      </c>
      <c r="G45" s="34"/>
      <c r="H45" s="39">
        <v>2</v>
      </c>
      <c r="I45" s="34"/>
      <c r="J45" s="40">
        <v>43102</v>
      </c>
      <c r="K45" s="40">
        <v>43465</v>
      </c>
      <c r="L45" s="7"/>
    </row>
    <row r="46" spans="1:12" s="32" customFormat="1" ht="6" customHeight="1" x14ac:dyDescent="0.3">
      <c r="A46" s="35"/>
      <c r="C46" s="33"/>
      <c r="D46" s="137"/>
      <c r="E46" s="34"/>
      <c r="F46" s="34"/>
      <c r="G46" s="34"/>
      <c r="H46" s="38"/>
      <c r="I46" s="34"/>
      <c r="J46" s="38"/>
      <c r="K46" s="38"/>
      <c r="L46" s="7"/>
    </row>
    <row r="47" spans="1:12" s="32" customFormat="1" ht="30" customHeight="1" x14ac:dyDescent="0.3">
      <c r="A47" s="35"/>
      <c r="C47" s="33"/>
      <c r="D47" s="137"/>
      <c r="E47" s="34"/>
      <c r="F47" s="44" t="s">
        <v>63</v>
      </c>
      <c r="G47" s="45"/>
      <c r="H47" s="44">
        <f>+H37+H39+H41+H43+H45</f>
        <v>13</v>
      </c>
      <c r="I47" s="46"/>
      <c r="J47" s="138"/>
      <c r="K47" s="138"/>
      <c r="L47" s="7"/>
    </row>
    <row r="48" spans="1:12" s="32" customFormat="1" ht="12" customHeight="1" x14ac:dyDescent="0.3">
      <c r="A48" s="35"/>
      <c r="C48" s="33"/>
      <c r="D48" s="34"/>
      <c r="E48" s="34"/>
      <c r="F48" s="34"/>
      <c r="G48" s="34"/>
      <c r="H48" s="34"/>
      <c r="I48" s="34"/>
      <c r="J48" s="6"/>
      <c r="K48" s="6"/>
      <c r="L48" s="7"/>
    </row>
    <row r="49" spans="1:12" s="32" customFormat="1" ht="30" customHeight="1" x14ac:dyDescent="0.3">
      <c r="A49" s="35"/>
      <c r="C49" s="33"/>
      <c r="D49" s="137" t="s">
        <v>5</v>
      </c>
      <c r="E49" s="34"/>
      <c r="F49" s="37" t="s">
        <v>23</v>
      </c>
      <c r="G49" s="34"/>
      <c r="H49" s="39">
        <v>6</v>
      </c>
      <c r="I49" s="34"/>
      <c r="J49" s="40">
        <v>43132</v>
      </c>
      <c r="K49" s="40">
        <v>43465</v>
      </c>
      <c r="L49" s="7"/>
    </row>
    <row r="50" spans="1:12" s="32" customFormat="1" ht="6" customHeight="1" x14ac:dyDescent="0.3">
      <c r="A50" s="35"/>
      <c r="C50" s="33"/>
      <c r="D50" s="137"/>
      <c r="E50" s="34"/>
      <c r="F50" s="34"/>
      <c r="G50" s="34"/>
      <c r="H50" s="34"/>
      <c r="I50" s="34"/>
      <c r="J50" s="38"/>
      <c r="K50" s="38"/>
      <c r="L50" s="7"/>
    </row>
    <row r="51" spans="1:12" s="32" customFormat="1" ht="30" customHeight="1" x14ac:dyDescent="0.3">
      <c r="A51" s="35"/>
      <c r="C51" s="33"/>
      <c r="D51" s="137"/>
      <c r="E51" s="34"/>
      <c r="F51" s="37" t="s">
        <v>24</v>
      </c>
      <c r="G51" s="34"/>
      <c r="H51" s="39">
        <v>2</v>
      </c>
      <c r="I51" s="34"/>
      <c r="J51" s="49">
        <v>43132</v>
      </c>
      <c r="K51" s="49">
        <v>43465</v>
      </c>
      <c r="L51" s="7"/>
    </row>
    <row r="52" spans="1:12" s="32" customFormat="1" ht="6" customHeight="1" x14ac:dyDescent="0.3">
      <c r="A52" s="35"/>
      <c r="C52" s="33"/>
      <c r="D52" s="137"/>
      <c r="E52" s="34"/>
      <c r="F52" s="34"/>
      <c r="G52" s="34"/>
      <c r="H52" s="34"/>
      <c r="I52" s="34"/>
      <c r="J52" s="38"/>
      <c r="K52" s="38"/>
      <c r="L52" s="7"/>
    </row>
    <row r="53" spans="1:12" s="32" customFormat="1" ht="48" customHeight="1" x14ac:dyDescent="0.3">
      <c r="A53" s="35"/>
      <c r="C53" s="33"/>
      <c r="D53" s="137"/>
      <c r="E53" s="34"/>
      <c r="F53" s="37" t="s">
        <v>25</v>
      </c>
      <c r="G53" s="34"/>
      <c r="H53" s="39">
        <v>2</v>
      </c>
      <c r="I53" s="34"/>
      <c r="J53" s="49">
        <v>43132</v>
      </c>
      <c r="K53" s="49">
        <v>43465</v>
      </c>
      <c r="L53" s="7"/>
    </row>
    <row r="54" spans="1:12" s="32" customFormat="1" ht="6" customHeight="1" x14ac:dyDescent="0.3">
      <c r="A54" s="35"/>
      <c r="C54" s="33"/>
      <c r="D54" s="137"/>
      <c r="E54" s="34"/>
      <c r="F54" s="34"/>
      <c r="G54" s="34"/>
      <c r="H54" s="34"/>
      <c r="I54" s="34"/>
      <c r="J54" s="38"/>
      <c r="K54" s="38"/>
      <c r="L54" s="7"/>
    </row>
    <row r="55" spans="1:12" s="32" customFormat="1" ht="30" customHeight="1" x14ac:dyDescent="0.3">
      <c r="A55" s="35"/>
      <c r="C55" s="33"/>
      <c r="D55" s="137"/>
      <c r="E55" s="34"/>
      <c r="F55" s="37" t="s">
        <v>68</v>
      </c>
      <c r="G55" s="34"/>
      <c r="H55" s="39">
        <v>2</v>
      </c>
      <c r="I55" s="34"/>
      <c r="J55" s="49">
        <v>43132</v>
      </c>
      <c r="K55" s="49">
        <v>43465</v>
      </c>
      <c r="L55" s="7"/>
    </row>
    <row r="56" spans="1:12" s="32" customFormat="1" ht="6" customHeight="1" x14ac:dyDescent="0.3">
      <c r="A56" s="35"/>
      <c r="C56" s="33"/>
      <c r="D56" s="137"/>
      <c r="E56" s="34"/>
      <c r="F56" s="34"/>
      <c r="G56" s="34"/>
      <c r="H56" s="34"/>
      <c r="I56" s="34"/>
      <c r="J56" s="38"/>
      <c r="K56" s="38"/>
      <c r="L56" s="7"/>
    </row>
    <row r="57" spans="1:12" s="32" customFormat="1" ht="30" customHeight="1" x14ac:dyDescent="0.3">
      <c r="A57" s="35"/>
      <c r="C57" s="33"/>
      <c r="D57" s="137"/>
      <c r="E57" s="34"/>
      <c r="F57" s="37" t="s">
        <v>32</v>
      </c>
      <c r="G57" s="34"/>
      <c r="H57" s="39">
        <v>1</v>
      </c>
      <c r="I57" s="34"/>
      <c r="J57" s="49">
        <v>43132</v>
      </c>
      <c r="K57" s="49">
        <v>43465</v>
      </c>
      <c r="L57" s="7"/>
    </row>
    <row r="58" spans="1:12" s="32" customFormat="1" ht="6" customHeight="1" x14ac:dyDescent="0.3">
      <c r="A58" s="35"/>
      <c r="C58" s="33"/>
      <c r="D58" s="137"/>
      <c r="E58" s="34"/>
      <c r="F58" s="34"/>
      <c r="G58" s="34"/>
      <c r="H58" s="38"/>
      <c r="I58" s="34"/>
      <c r="J58" s="38"/>
      <c r="K58" s="38"/>
      <c r="L58" s="7"/>
    </row>
    <row r="59" spans="1:12" s="32" customFormat="1" ht="30" customHeight="1" x14ac:dyDescent="0.3">
      <c r="A59" s="35"/>
      <c r="C59" s="33"/>
      <c r="D59" s="137"/>
      <c r="E59" s="34"/>
      <c r="F59" s="44" t="s">
        <v>63</v>
      </c>
      <c r="G59" s="45"/>
      <c r="H59" s="44">
        <f>+H49+H51+H53+H55+H57</f>
        <v>13</v>
      </c>
      <c r="I59" s="46"/>
      <c r="J59" s="138"/>
      <c r="K59" s="138"/>
      <c r="L59" s="7"/>
    </row>
    <row r="60" spans="1:12" s="32" customFormat="1" ht="12" customHeight="1" x14ac:dyDescent="0.3">
      <c r="A60" s="35"/>
      <c r="C60" s="33"/>
      <c r="D60" s="33"/>
      <c r="E60" s="34"/>
      <c r="F60" s="34"/>
      <c r="G60" s="34"/>
      <c r="H60" s="34"/>
      <c r="I60" s="34"/>
      <c r="J60" s="34"/>
      <c r="K60" s="6"/>
      <c r="L60" s="7"/>
    </row>
    <row r="61" spans="1:12" s="32" customFormat="1" ht="30" customHeight="1" x14ac:dyDescent="0.3">
      <c r="A61" s="35"/>
      <c r="C61" s="33"/>
      <c r="D61" s="137" t="s">
        <v>128</v>
      </c>
      <c r="E61" s="34"/>
      <c r="F61" s="47" t="s">
        <v>129</v>
      </c>
      <c r="G61" s="34"/>
      <c r="H61" s="39">
        <v>5</v>
      </c>
      <c r="I61" s="34"/>
      <c r="J61" s="49">
        <v>43180</v>
      </c>
      <c r="K61" s="49">
        <v>43217</v>
      </c>
      <c r="L61" s="7"/>
    </row>
    <row r="62" spans="1:12" s="32" customFormat="1" ht="6" customHeight="1" x14ac:dyDescent="0.3">
      <c r="A62" s="35"/>
      <c r="C62" s="33"/>
      <c r="D62" s="137"/>
      <c r="E62" s="34"/>
      <c r="F62" s="34"/>
      <c r="G62" s="34"/>
      <c r="H62" s="34"/>
      <c r="I62" s="34"/>
      <c r="J62" s="48"/>
      <c r="K62" s="48"/>
      <c r="L62" s="7"/>
    </row>
    <row r="63" spans="1:12" s="32" customFormat="1" ht="30" customHeight="1" x14ac:dyDescent="0.3">
      <c r="A63" s="35"/>
      <c r="C63" s="33"/>
      <c r="D63" s="137"/>
      <c r="E63" s="34"/>
      <c r="F63" s="47" t="s">
        <v>134</v>
      </c>
      <c r="G63" s="34"/>
      <c r="H63" s="39">
        <v>3</v>
      </c>
      <c r="I63" s="34"/>
      <c r="J63" s="49">
        <v>43206</v>
      </c>
      <c r="K63" s="49">
        <v>43251</v>
      </c>
      <c r="L63" s="7"/>
    </row>
    <row r="64" spans="1:12" s="32" customFormat="1" ht="6" customHeight="1" x14ac:dyDescent="0.3">
      <c r="A64" s="35"/>
      <c r="C64" s="33"/>
      <c r="D64" s="137"/>
      <c r="E64" s="34"/>
      <c r="F64" s="34"/>
      <c r="G64" s="34"/>
      <c r="H64" s="34"/>
      <c r="I64" s="34"/>
      <c r="J64" s="48"/>
      <c r="K64" s="48"/>
      <c r="L64" s="7"/>
    </row>
    <row r="65" spans="1:12" s="32" customFormat="1" ht="30" customHeight="1" x14ac:dyDescent="0.3">
      <c r="A65" s="35"/>
      <c r="C65" s="33"/>
      <c r="D65" s="137"/>
      <c r="E65" s="34"/>
      <c r="F65" s="47" t="s">
        <v>138</v>
      </c>
      <c r="G65" s="34"/>
      <c r="H65" s="39">
        <v>1</v>
      </c>
      <c r="I65" s="34"/>
      <c r="J65" s="49">
        <v>43252</v>
      </c>
      <c r="K65" s="49">
        <v>43259</v>
      </c>
      <c r="L65" s="7"/>
    </row>
    <row r="66" spans="1:12" s="32" customFormat="1" ht="6" customHeight="1" x14ac:dyDescent="0.3">
      <c r="A66" s="35"/>
      <c r="C66" s="33"/>
      <c r="D66" s="137"/>
      <c r="E66" s="34"/>
      <c r="F66" s="34"/>
      <c r="G66" s="34"/>
      <c r="H66" s="34"/>
      <c r="I66" s="34"/>
      <c r="J66" s="48"/>
      <c r="K66" s="48"/>
      <c r="L66" s="7"/>
    </row>
    <row r="67" spans="1:12" s="32" customFormat="1" ht="30" customHeight="1" x14ac:dyDescent="0.3">
      <c r="A67" s="35"/>
      <c r="C67" s="33"/>
      <c r="D67" s="137"/>
      <c r="E67" s="34"/>
      <c r="F67" s="47" t="s">
        <v>139</v>
      </c>
      <c r="G67" s="34"/>
      <c r="H67" s="39">
        <v>2</v>
      </c>
      <c r="I67" s="34"/>
      <c r="J67" s="49">
        <v>43266</v>
      </c>
      <c r="K67" s="49">
        <v>43465</v>
      </c>
      <c r="L67" s="7"/>
    </row>
    <row r="68" spans="1:12" s="32" customFormat="1" ht="6" customHeight="1" x14ac:dyDescent="0.3">
      <c r="A68" s="35"/>
      <c r="C68" s="33"/>
      <c r="D68" s="137"/>
      <c r="E68" s="34"/>
      <c r="F68" s="34"/>
      <c r="G68" s="34"/>
      <c r="H68" s="34"/>
      <c r="I68" s="34"/>
      <c r="J68" s="48"/>
      <c r="K68" s="48"/>
      <c r="L68" s="7"/>
    </row>
    <row r="69" spans="1:12" s="32" customFormat="1" ht="30" customHeight="1" x14ac:dyDescent="0.3">
      <c r="A69" s="35"/>
      <c r="C69" s="33"/>
      <c r="D69" s="137"/>
      <c r="E69" s="34"/>
      <c r="F69" s="47" t="s">
        <v>140</v>
      </c>
      <c r="G69" s="34"/>
      <c r="H69" s="39">
        <v>1</v>
      </c>
      <c r="I69" s="34"/>
      <c r="J69" s="49">
        <v>43205</v>
      </c>
      <c r="K69" s="49" t="s">
        <v>143</v>
      </c>
      <c r="L69" s="7"/>
    </row>
    <row r="70" spans="1:12" s="32" customFormat="1" ht="6" customHeight="1" x14ac:dyDescent="0.3">
      <c r="A70" s="35"/>
      <c r="C70" s="33"/>
      <c r="D70" s="137"/>
      <c r="E70" s="34"/>
      <c r="F70" s="34"/>
      <c r="G70" s="34"/>
      <c r="H70" s="48"/>
      <c r="I70" s="34"/>
      <c r="J70" s="48"/>
      <c r="K70" s="48"/>
      <c r="L70" s="7"/>
    </row>
    <row r="71" spans="1:12" s="32" customFormat="1" ht="30" customHeight="1" x14ac:dyDescent="0.3">
      <c r="A71" s="35"/>
      <c r="C71" s="33"/>
      <c r="D71" s="137"/>
      <c r="E71" s="34"/>
      <c r="F71" s="44" t="s">
        <v>63</v>
      </c>
      <c r="G71" s="45"/>
      <c r="H71" s="44">
        <f>+H61+H63+H65+H67+H69</f>
        <v>12</v>
      </c>
      <c r="I71" s="46"/>
      <c r="J71" s="138"/>
      <c r="K71" s="138"/>
      <c r="L71" s="7"/>
    </row>
    <row r="72" spans="1:12" s="11" customFormat="1" ht="6" customHeight="1" thickBot="1" x14ac:dyDescent="0.35">
      <c r="A72" s="1"/>
      <c r="C72" s="5"/>
      <c r="D72" s="9"/>
      <c r="E72" s="9"/>
      <c r="F72" s="9"/>
      <c r="G72" s="9"/>
      <c r="H72" s="9"/>
      <c r="I72" s="9"/>
      <c r="J72" s="9"/>
      <c r="K72" s="9"/>
      <c r="L72" s="10"/>
    </row>
    <row r="73" spans="1:12" ht="15.75" customHeight="1" thickTop="1" x14ac:dyDescent="0.3"/>
    <row r="74" spans="1:12" ht="15.6" x14ac:dyDescent="0.3">
      <c r="F74" s="44" t="s">
        <v>141</v>
      </c>
      <c r="G74" s="34"/>
      <c r="H74" s="44">
        <f>+H21+H25+H35+H47+H59+H71</f>
        <v>56</v>
      </c>
      <c r="I74" s="46"/>
      <c r="J74" s="135"/>
      <c r="K74" s="136"/>
    </row>
  </sheetData>
  <mergeCells count="20">
    <mergeCell ref="J47:K47"/>
    <mergeCell ref="D37:D47"/>
    <mergeCell ref="J59:K59"/>
    <mergeCell ref="D49:D59"/>
    <mergeCell ref="J74:K74"/>
    <mergeCell ref="D61:D71"/>
    <mergeCell ref="J71:K71"/>
    <mergeCell ref="D27:D35"/>
    <mergeCell ref="J35:K35"/>
    <mergeCell ref="D4:K6"/>
    <mergeCell ref="D7:K7"/>
    <mergeCell ref="C3:L3"/>
    <mergeCell ref="J21:K21"/>
    <mergeCell ref="J25:K25"/>
    <mergeCell ref="D11:D21"/>
    <mergeCell ref="J8:K8"/>
    <mergeCell ref="D8:D9"/>
    <mergeCell ref="F8:F9"/>
    <mergeCell ref="H8:H9"/>
    <mergeCell ref="D23:D25"/>
  </mergeCells>
  <printOptions horizontalCentered="1" verticalCentered="1"/>
  <pageMargins left="0.70866141732283472" right="0.70866141732283472" top="0.74803149606299213" bottom="0.74803149606299213" header="0.31496062992125984" footer="0.31496062992125984"/>
  <pageSetup scale="18"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G2:L14"/>
  <sheetViews>
    <sheetView topLeftCell="C1" workbookViewId="0">
      <selection activeCell="K4" sqref="K4:K8"/>
    </sheetView>
  </sheetViews>
  <sheetFormatPr baseColWidth="10" defaultRowHeight="13.8" x14ac:dyDescent="0.25"/>
  <cols>
    <col min="7" max="7" width="27.8984375" customWidth="1"/>
    <col min="8" max="8" width="12" customWidth="1"/>
    <col min="9" max="9" width="12.19921875" customWidth="1"/>
    <col min="11" max="11" width="24.59765625" customWidth="1"/>
    <col min="12" max="12" width="67.5" customWidth="1"/>
  </cols>
  <sheetData>
    <row r="2" spans="7:12" ht="15.6" x14ac:dyDescent="0.25">
      <c r="G2" s="188" t="s">
        <v>153</v>
      </c>
      <c r="H2" s="188"/>
      <c r="I2" s="188"/>
      <c r="K2" s="53"/>
      <c r="L2" s="54"/>
    </row>
    <row r="3" spans="7:12" ht="4.5" customHeight="1" x14ac:dyDescent="0.25">
      <c r="G3" s="51"/>
      <c r="H3" s="51"/>
      <c r="I3" s="51"/>
      <c r="K3" s="53"/>
      <c r="L3" s="54"/>
    </row>
    <row r="4" spans="7:12" x14ac:dyDescent="0.25">
      <c r="G4" s="52" t="s">
        <v>42</v>
      </c>
      <c r="H4" s="52" t="s">
        <v>147</v>
      </c>
      <c r="I4" s="52" t="s">
        <v>148</v>
      </c>
      <c r="K4" s="189"/>
      <c r="L4" s="54"/>
    </row>
    <row r="5" spans="7:12" x14ac:dyDescent="0.25">
      <c r="G5" s="50" t="s">
        <v>144</v>
      </c>
      <c r="H5" s="50">
        <v>132</v>
      </c>
      <c r="I5" s="50">
        <v>94</v>
      </c>
      <c r="K5" s="189"/>
      <c r="L5" s="54"/>
    </row>
    <row r="6" spans="7:12" x14ac:dyDescent="0.25">
      <c r="G6" s="50" t="s">
        <v>145</v>
      </c>
      <c r="H6" s="50">
        <v>63</v>
      </c>
      <c r="I6" s="50">
        <v>67</v>
      </c>
      <c r="K6" s="189"/>
      <c r="L6" s="54"/>
    </row>
    <row r="7" spans="7:12" x14ac:dyDescent="0.25">
      <c r="G7" s="50" t="s">
        <v>146</v>
      </c>
      <c r="H7" s="50">
        <v>22</v>
      </c>
      <c r="I7" s="50">
        <v>24</v>
      </c>
      <c r="K7" s="189"/>
      <c r="L7" s="54"/>
    </row>
    <row r="8" spans="7:12" x14ac:dyDescent="0.25">
      <c r="K8" s="189"/>
      <c r="L8" s="54"/>
    </row>
    <row r="10" spans="7:12" ht="15.6" x14ac:dyDescent="0.25">
      <c r="G10" s="188" t="s">
        <v>152</v>
      </c>
      <c r="H10" s="188"/>
      <c r="I10" s="188"/>
    </row>
    <row r="11" spans="7:12" x14ac:dyDescent="0.25">
      <c r="G11" s="52" t="s">
        <v>154</v>
      </c>
      <c r="H11" s="52" t="s">
        <v>147</v>
      </c>
      <c r="I11" s="52" t="s">
        <v>148</v>
      </c>
    </row>
    <row r="12" spans="7:12" x14ac:dyDescent="0.25">
      <c r="G12" s="50" t="s">
        <v>149</v>
      </c>
      <c r="H12" s="50">
        <v>6</v>
      </c>
      <c r="I12" s="50">
        <v>4</v>
      </c>
    </row>
    <row r="13" spans="7:12" x14ac:dyDescent="0.25">
      <c r="G13" s="50" t="s">
        <v>150</v>
      </c>
      <c r="H13" s="50">
        <v>16</v>
      </c>
      <c r="I13" s="50">
        <v>12</v>
      </c>
    </row>
    <row r="14" spans="7:12" x14ac:dyDescent="0.25">
      <c r="G14" s="50" t="s">
        <v>151</v>
      </c>
      <c r="H14" s="50">
        <v>2</v>
      </c>
      <c r="I14" s="50">
        <v>2</v>
      </c>
    </row>
  </sheetData>
  <mergeCells count="3">
    <mergeCell ref="G2:I2"/>
    <mergeCell ref="G10:I10"/>
    <mergeCell ref="K4: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E21"/>
  <sheetViews>
    <sheetView workbookViewId="0">
      <selection activeCell="J5" sqref="J5"/>
    </sheetView>
  </sheetViews>
  <sheetFormatPr baseColWidth="10" defaultRowHeight="13.8" x14ac:dyDescent="0.25"/>
  <cols>
    <col min="3" max="3" width="44.3984375" customWidth="1"/>
    <col min="4" max="4" width="14.8984375" customWidth="1"/>
    <col min="5" max="5" width="18" customWidth="1"/>
  </cols>
  <sheetData>
    <row r="2" spans="3:5" ht="72" x14ac:dyDescent="0.25">
      <c r="C2" s="13" t="s">
        <v>55</v>
      </c>
    </row>
    <row r="3" spans="3:5" ht="14.4" x14ac:dyDescent="0.25">
      <c r="C3" s="14" t="s">
        <v>35</v>
      </c>
    </row>
    <row r="4" spans="3:5" ht="15" thickBot="1" x14ac:dyDescent="0.3">
      <c r="C4" s="14" t="s">
        <v>47</v>
      </c>
    </row>
    <row r="5" spans="3:5" ht="15" thickBot="1" x14ac:dyDescent="0.3">
      <c r="C5" s="15" t="s">
        <v>36</v>
      </c>
      <c r="D5" s="16" t="s">
        <v>37</v>
      </c>
      <c r="E5" s="16" t="s">
        <v>38</v>
      </c>
    </row>
    <row r="6" spans="3:5" ht="15.6" thickTop="1" thickBot="1" x14ac:dyDescent="0.3">
      <c r="C6" s="17" t="s">
        <v>39</v>
      </c>
      <c r="D6" s="18"/>
      <c r="E6" s="19">
        <v>0.01</v>
      </c>
    </row>
    <row r="7" spans="3:5" ht="15" thickBot="1" x14ac:dyDescent="0.3">
      <c r="C7" s="20" t="s">
        <v>54</v>
      </c>
      <c r="D7" s="21">
        <v>7</v>
      </c>
      <c r="E7" s="22">
        <v>0.09</v>
      </c>
    </row>
    <row r="8" spans="3:5" ht="15" thickBot="1" x14ac:dyDescent="0.3">
      <c r="C8" s="17" t="s">
        <v>40</v>
      </c>
      <c r="D8" s="18"/>
      <c r="E8" s="19">
        <v>0.23</v>
      </c>
    </row>
    <row r="9" spans="3:5" ht="15" thickBot="1" x14ac:dyDescent="0.3">
      <c r="C9" s="20" t="s">
        <v>41</v>
      </c>
      <c r="D9" s="21">
        <v>102</v>
      </c>
      <c r="E9" s="22">
        <v>0.16</v>
      </c>
    </row>
    <row r="10" spans="3:5" ht="15" thickBot="1" x14ac:dyDescent="0.3">
      <c r="C10" s="17" t="s">
        <v>42</v>
      </c>
      <c r="D10" s="18">
        <v>3</v>
      </c>
      <c r="E10" s="19">
        <v>0</v>
      </c>
    </row>
    <row r="11" spans="3:5" ht="15" thickBot="1" x14ac:dyDescent="0.3">
      <c r="C11" s="36" t="s">
        <v>50</v>
      </c>
      <c r="D11" s="24">
        <f>+D12+D13</f>
        <v>152</v>
      </c>
      <c r="E11" s="22">
        <v>7.0000000000000007E-2</v>
      </c>
    </row>
    <row r="12" spans="3:5" ht="15" thickBot="1" x14ac:dyDescent="0.3">
      <c r="C12" s="20" t="s">
        <v>48</v>
      </c>
      <c r="D12" s="21">
        <v>150</v>
      </c>
      <c r="E12" s="22"/>
    </row>
    <row r="13" spans="3:5" ht="15" thickBot="1" x14ac:dyDescent="0.3">
      <c r="C13" s="20" t="s">
        <v>49</v>
      </c>
      <c r="D13" s="21">
        <v>2</v>
      </c>
      <c r="E13" s="22"/>
    </row>
    <row r="14" spans="3:5" ht="15" thickBot="1" x14ac:dyDescent="0.3">
      <c r="C14" s="36" t="s">
        <v>51</v>
      </c>
      <c r="D14" s="24">
        <f>+D15+D16</f>
        <v>493</v>
      </c>
      <c r="E14" s="22"/>
    </row>
    <row r="15" spans="3:5" ht="15" thickBot="1" x14ac:dyDescent="0.3">
      <c r="C15" s="30" t="s">
        <v>52</v>
      </c>
      <c r="D15" s="21">
        <v>17</v>
      </c>
      <c r="E15" s="22"/>
    </row>
    <row r="16" spans="3:5" ht="15" thickBot="1" x14ac:dyDescent="0.3">
      <c r="C16" s="30" t="s">
        <v>53</v>
      </c>
      <c r="D16" s="21">
        <v>476</v>
      </c>
      <c r="E16" s="22"/>
    </row>
    <row r="17" spans="3:5" ht="15" thickBot="1" x14ac:dyDescent="0.3">
      <c r="C17" s="30"/>
      <c r="D17" s="21"/>
      <c r="E17" s="22"/>
    </row>
    <row r="18" spans="3:5" ht="15" thickBot="1" x14ac:dyDescent="0.3">
      <c r="C18" s="26" t="s">
        <v>43</v>
      </c>
      <c r="D18" s="27"/>
      <c r="E18" s="28">
        <v>0.45</v>
      </c>
    </row>
    <row r="19" spans="3:5" ht="15" thickBot="1" x14ac:dyDescent="0.3">
      <c r="C19" s="23" t="s">
        <v>44</v>
      </c>
      <c r="D19" s="24">
        <f>+D6+D7+D8+D9+D10+D11+D14+D17+D18</f>
        <v>757</v>
      </c>
      <c r="E19" s="25">
        <v>1</v>
      </c>
    </row>
    <row r="21" spans="3:5" ht="15" thickBot="1" x14ac:dyDescent="0.3">
      <c r="E21" s="19">
        <f>+D7/D19</f>
        <v>9.247027741083224E-3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5"/>
  <sheetViews>
    <sheetView zoomScale="69" zoomScaleNormal="69" workbookViewId="0">
      <selection activeCell="R13" sqref="R13"/>
    </sheetView>
  </sheetViews>
  <sheetFormatPr baseColWidth="10" defaultRowHeight="13.8" x14ac:dyDescent="0.25"/>
  <cols>
    <col min="1" max="1" width="16.19921875" customWidth="1"/>
    <col min="5" max="5" width="27.8984375" customWidth="1"/>
  </cols>
  <sheetData>
    <row r="1" spans="1:18" ht="15" customHeight="1" x14ac:dyDescent="0.25">
      <c r="A1" s="192" t="s">
        <v>59</v>
      </c>
      <c r="B1" s="191" t="s">
        <v>60</v>
      </c>
      <c r="C1" s="191"/>
      <c r="D1" s="191"/>
      <c r="E1" s="191"/>
      <c r="F1" s="191"/>
      <c r="G1" s="191"/>
      <c r="H1" s="191"/>
      <c r="I1" s="191"/>
      <c r="J1" s="191"/>
      <c r="K1" s="191"/>
      <c r="L1" s="191"/>
      <c r="M1" s="191"/>
      <c r="N1" s="191"/>
    </row>
    <row r="2" spans="1:18" ht="226.5" customHeight="1" x14ac:dyDescent="0.25">
      <c r="A2" s="192"/>
      <c r="B2" s="191"/>
      <c r="C2" s="191"/>
      <c r="D2" s="191"/>
      <c r="E2" s="191"/>
      <c r="F2" s="191"/>
      <c r="G2" s="191"/>
      <c r="H2" s="191"/>
      <c r="I2" s="191"/>
      <c r="J2" s="191"/>
      <c r="K2" s="191"/>
      <c r="L2" s="191"/>
      <c r="M2" s="191"/>
      <c r="N2" s="191"/>
    </row>
    <row r="3" spans="1:18" ht="285" customHeight="1" x14ac:dyDescent="0.25">
      <c r="A3" s="31" t="s">
        <v>62</v>
      </c>
      <c r="B3" s="191" t="s">
        <v>61</v>
      </c>
      <c r="C3" s="191"/>
      <c r="D3" s="191"/>
      <c r="E3" s="191"/>
      <c r="F3" s="191"/>
      <c r="G3" s="191"/>
      <c r="H3" s="191"/>
      <c r="I3" s="191"/>
      <c r="J3" s="191"/>
      <c r="K3" s="191"/>
      <c r="L3" s="191"/>
      <c r="M3" s="191"/>
      <c r="N3" s="191"/>
    </row>
    <row r="5" spans="1:18" ht="15" customHeight="1" x14ac:dyDescent="0.25">
      <c r="A5" s="192" t="s">
        <v>56</v>
      </c>
      <c r="B5" s="190" t="s">
        <v>45</v>
      </c>
      <c r="C5" s="190"/>
      <c r="D5" s="190"/>
      <c r="E5" s="190"/>
      <c r="F5" s="190"/>
      <c r="G5" s="190"/>
      <c r="H5" s="190"/>
      <c r="I5" s="190"/>
      <c r="J5" s="190"/>
      <c r="K5" s="190"/>
      <c r="L5" s="190"/>
      <c r="M5" s="190"/>
      <c r="N5" s="190"/>
      <c r="O5" s="29"/>
      <c r="P5" s="29"/>
      <c r="Q5" s="29"/>
      <c r="R5" s="29"/>
    </row>
    <row r="6" spans="1:18" x14ac:dyDescent="0.25">
      <c r="A6" s="192"/>
      <c r="B6" s="190"/>
      <c r="C6" s="190"/>
      <c r="D6" s="190"/>
      <c r="E6" s="190"/>
      <c r="F6" s="190"/>
      <c r="G6" s="190"/>
      <c r="H6" s="190"/>
      <c r="I6" s="190"/>
      <c r="J6" s="190"/>
      <c r="K6" s="190"/>
      <c r="L6" s="190"/>
      <c r="M6" s="190"/>
      <c r="N6" s="190"/>
    </row>
    <row r="7" spans="1:18" x14ac:dyDescent="0.25">
      <c r="A7" s="192"/>
      <c r="B7" s="190"/>
      <c r="C7" s="190"/>
      <c r="D7" s="190"/>
      <c r="E7" s="190"/>
      <c r="F7" s="190"/>
      <c r="G7" s="190"/>
      <c r="H7" s="190"/>
      <c r="I7" s="190"/>
      <c r="J7" s="190"/>
      <c r="K7" s="190"/>
      <c r="L7" s="190"/>
      <c r="M7" s="190"/>
      <c r="N7" s="190"/>
    </row>
    <row r="8" spans="1:18" x14ac:dyDescent="0.25">
      <c r="A8" s="192"/>
      <c r="B8" s="190"/>
      <c r="C8" s="190"/>
      <c r="D8" s="190"/>
      <c r="E8" s="190"/>
      <c r="F8" s="190"/>
      <c r="G8" s="190"/>
      <c r="H8" s="190"/>
      <c r="I8" s="190"/>
      <c r="J8" s="190"/>
      <c r="K8" s="190"/>
      <c r="L8" s="190"/>
      <c r="M8" s="190"/>
      <c r="N8" s="190"/>
    </row>
    <row r="9" spans="1:18" x14ac:dyDescent="0.25">
      <c r="A9" s="192"/>
      <c r="B9" s="190"/>
      <c r="C9" s="190"/>
      <c r="D9" s="190"/>
      <c r="E9" s="190"/>
      <c r="F9" s="190"/>
      <c r="G9" s="190"/>
      <c r="H9" s="190"/>
      <c r="I9" s="190"/>
      <c r="J9" s="190"/>
      <c r="K9" s="190"/>
      <c r="L9" s="190"/>
      <c r="M9" s="190"/>
      <c r="N9" s="190"/>
    </row>
    <row r="10" spans="1:18" x14ac:dyDescent="0.25">
      <c r="A10" s="192"/>
      <c r="B10" s="190"/>
      <c r="C10" s="190"/>
      <c r="D10" s="190"/>
      <c r="E10" s="190"/>
      <c r="F10" s="190"/>
      <c r="G10" s="190"/>
      <c r="H10" s="190"/>
      <c r="I10" s="190"/>
      <c r="J10" s="190"/>
      <c r="K10" s="190"/>
      <c r="L10" s="190"/>
      <c r="M10" s="190"/>
      <c r="N10" s="190"/>
    </row>
    <row r="11" spans="1:18" x14ac:dyDescent="0.25">
      <c r="A11" s="192"/>
      <c r="B11" s="190"/>
      <c r="C11" s="190"/>
      <c r="D11" s="190"/>
      <c r="E11" s="190"/>
      <c r="F11" s="190"/>
      <c r="G11" s="190"/>
      <c r="H11" s="190"/>
      <c r="I11" s="190"/>
      <c r="J11" s="190"/>
      <c r="K11" s="190"/>
      <c r="L11" s="190"/>
      <c r="M11" s="190"/>
      <c r="N11" s="190"/>
    </row>
    <row r="12" spans="1:18" x14ac:dyDescent="0.25">
      <c r="A12" s="192"/>
      <c r="B12" s="190"/>
      <c r="C12" s="190"/>
      <c r="D12" s="190"/>
      <c r="E12" s="190"/>
      <c r="F12" s="190"/>
      <c r="G12" s="190"/>
      <c r="H12" s="190"/>
      <c r="I12" s="190"/>
      <c r="J12" s="190"/>
      <c r="K12" s="190"/>
      <c r="L12" s="190"/>
      <c r="M12" s="190"/>
      <c r="N12" s="190"/>
    </row>
    <row r="13" spans="1:18" x14ac:dyDescent="0.25">
      <c r="A13" s="192"/>
      <c r="B13" s="190"/>
      <c r="C13" s="190"/>
      <c r="D13" s="190"/>
      <c r="E13" s="190"/>
      <c r="F13" s="190"/>
      <c r="G13" s="190"/>
      <c r="H13" s="190"/>
      <c r="I13" s="190"/>
      <c r="J13" s="190"/>
      <c r="K13" s="190"/>
      <c r="L13" s="190"/>
      <c r="M13" s="190"/>
      <c r="N13" s="190"/>
    </row>
    <row r="14" spans="1:18" x14ac:dyDescent="0.25">
      <c r="A14" s="192"/>
      <c r="B14" s="190"/>
      <c r="C14" s="190"/>
      <c r="D14" s="190"/>
      <c r="E14" s="190"/>
      <c r="F14" s="190"/>
      <c r="G14" s="190"/>
      <c r="H14" s="190"/>
      <c r="I14" s="190"/>
      <c r="J14" s="190"/>
      <c r="K14" s="190"/>
      <c r="L14" s="190"/>
      <c r="M14" s="190"/>
      <c r="N14" s="190"/>
    </row>
    <row r="15" spans="1:18" x14ac:dyDescent="0.25">
      <c r="A15" s="192"/>
      <c r="B15" s="190"/>
      <c r="C15" s="190"/>
      <c r="D15" s="190"/>
      <c r="E15" s="190"/>
      <c r="F15" s="190"/>
      <c r="G15" s="190"/>
      <c r="H15" s="190"/>
      <c r="I15" s="190"/>
      <c r="J15" s="190"/>
      <c r="K15" s="190"/>
      <c r="L15" s="190"/>
      <c r="M15" s="190"/>
      <c r="N15" s="190"/>
    </row>
    <row r="16" spans="1:18" x14ac:dyDescent="0.25">
      <c r="A16" s="192"/>
      <c r="B16" s="190"/>
      <c r="C16" s="190"/>
      <c r="D16" s="190"/>
      <c r="E16" s="190"/>
      <c r="F16" s="190"/>
      <c r="G16" s="190"/>
      <c r="H16" s="190"/>
      <c r="I16" s="190"/>
      <c r="J16" s="190"/>
      <c r="K16" s="190"/>
      <c r="L16" s="190"/>
      <c r="M16" s="190"/>
      <c r="N16" s="190"/>
    </row>
    <row r="17" spans="1:14" x14ac:dyDescent="0.25">
      <c r="A17" s="192"/>
      <c r="B17" s="190"/>
      <c r="C17" s="190"/>
      <c r="D17" s="190"/>
      <c r="E17" s="190"/>
      <c r="F17" s="190"/>
      <c r="G17" s="190"/>
      <c r="H17" s="190"/>
      <c r="I17" s="190"/>
      <c r="J17" s="190"/>
      <c r="K17" s="190"/>
      <c r="L17" s="190"/>
      <c r="M17" s="190"/>
      <c r="N17" s="190"/>
    </row>
    <row r="18" spans="1:14" x14ac:dyDescent="0.25">
      <c r="A18" s="192"/>
      <c r="B18" s="190"/>
      <c r="C18" s="190"/>
      <c r="D18" s="190"/>
      <c r="E18" s="190"/>
      <c r="F18" s="190"/>
      <c r="G18" s="190"/>
      <c r="H18" s="190"/>
      <c r="I18" s="190"/>
      <c r="J18" s="190"/>
      <c r="K18" s="190"/>
      <c r="L18" s="190"/>
      <c r="M18" s="190"/>
      <c r="N18" s="190"/>
    </row>
    <row r="19" spans="1:14" x14ac:dyDescent="0.25">
      <c r="A19" s="192"/>
      <c r="B19" s="190"/>
      <c r="C19" s="190"/>
      <c r="D19" s="190"/>
      <c r="E19" s="190"/>
      <c r="F19" s="190"/>
      <c r="G19" s="190"/>
      <c r="H19" s="190"/>
      <c r="I19" s="190"/>
      <c r="J19" s="190"/>
      <c r="K19" s="190"/>
      <c r="L19" s="190"/>
      <c r="M19" s="190"/>
      <c r="N19" s="190"/>
    </row>
    <row r="20" spans="1:14" x14ac:dyDescent="0.25">
      <c r="A20" s="192"/>
      <c r="B20" s="190"/>
      <c r="C20" s="190"/>
      <c r="D20" s="190"/>
      <c r="E20" s="190"/>
      <c r="F20" s="190"/>
      <c r="G20" s="190"/>
      <c r="H20" s="190"/>
      <c r="I20" s="190"/>
      <c r="J20" s="190"/>
      <c r="K20" s="190"/>
      <c r="L20" s="190"/>
      <c r="M20" s="190"/>
      <c r="N20" s="190"/>
    </row>
    <row r="21" spans="1:14" x14ac:dyDescent="0.25">
      <c r="A21" s="192"/>
      <c r="B21" s="190"/>
      <c r="C21" s="190"/>
      <c r="D21" s="190"/>
      <c r="E21" s="190"/>
      <c r="F21" s="190"/>
      <c r="G21" s="190"/>
      <c r="H21" s="190"/>
      <c r="I21" s="190"/>
      <c r="J21" s="190"/>
      <c r="K21" s="190"/>
      <c r="L21" s="190"/>
      <c r="M21" s="190"/>
      <c r="N21" s="190"/>
    </row>
    <row r="22" spans="1:14" x14ac:dyDescent="0.25">
      <c r="A22" s="192"/>
      <c r="B22" s="190"/>
      <c r="C22" s="190"/>
      <c r="D22" s="190"/>
      <c r="E22" s="190"/>
      <c r="F22" s="190"/>
      <c r="G22" s="190"/>
      <c r="H22" s="190"/>
      <c r="I22" s="190"/>
      <c r="J22" s="190"/>
      <c r="K22" s="190"/>
      <c r="L22" s="190"/>
      <c r="M22" s="190"/>
      <c r="N22" s="190"/>
    </row>
    <row r="23" spans="1:14" x14ac:dyDescent="0.25">
      <c r="A23" s="192"/>
      <c r="B23" s="190"/>
      <c r="C23" s="190"/>
      <c r="D23" s="190"/>
      <c r="E23" s="190"/>
      <c r="F23" s="190"/>
      <c r="G23" s="190"/>
      <c r="H23" s="190"/>
      <c r="I23" s="190"/>
      <c r="J23" s="190"/>
      <c r="K23" s="190"/>
      <c r="L23" s="190"/>
      <c r="M23" s="190"/>
      <c r="N23" s="190"/>
    </row>
    <row r="24" spans="1:14" x14ac:dyDescent="0.25">
      <c r="A24" s="192"/>
      <c r="B24" s="190"/>
      <c r="C24" s="190"/>
      <c r="D24" s="190"/>
      <c r="E24" s="190"/>
      <c r="F24" s="190"/>
      <c r="G24" s="190"/>
      <c r="H24" s="190"/>
      <c r="I24" s="190"/>
      <c r="J24" s="190"/>
      <c r="K24" s="190"/>
      <c r="L24" s="190"/>
      <c r="M24" s="190"/>
      <c r="N24" s="190"/>
    </row>
    <row r="25" spans="1:14" x14ac:dyDescent="0.25">
      <c r="A25" s="192"/>
      <c r="B25" s="190"/>
      <c r="C25" s="190"/>
      <c r="D25" s="190"/>
      <c r="E25" s="190"/>
      <c r="F25" s="190"/>
      <c r="G25" s="190"/>
      <c r="H25" s="190"/>
      <c r="I25" s="190"/>
      <c r="J25" s="190"/>
      <c r="K25" s="190"/>
      <c r="L25" s="190"/>
      <c r="M25" s="190"/>
      <c r="N25" s="190"/>
    </row>
    <row r="26" spans="1:14" x14ac:dyDescent="0.25">
      <c r="A26" s="192"/>
      <c r="B26" s="190"/>
      <c r="C26" s="190"/>
      <c r="D26" s="190"/>
      <c r="E26" s="190"/>
      <c r="F26" s="190"/>
      <c r="G26" s="190"/>
      <c r="H26" s="190"/>
      <c r="I26" s="190"/>
      <c r="J26" s="190"/>
      <c r="K26" s="190"/>
      <c r="L26" s="190"/>
      <c r="M26" s="190"/>
      <c r="N26" s="190"/>
    </row>
    <row r="27" spans="1:14" x14ac:dyDescent="0.25">
      <c r="A27" s="192"/>
      <c r="B27" s="190"/>
      <c r="C27" s="190"/>
      <c r="D27" s="190"/>
      <c r="E27" s="190"/>
      <c r="F27" s="190"/>
      <c r="G27" s="190"/>
      <c r="H27" s="190"/>
      <c r="I27" s="190"/>
      <c r="J27" s="190"/>
      <c r="K27" s="190"/>
      <c r="L27" s="190"/>
      <c r="M27" s="190"/>
      <c r="N27" s="190"/>
    </row>
    <row r="28" spans="1:14" x14ac:dyDescent="0.25">
      <c r="A28" s="192"/>
      <c r="B28" s="190"/>
      <c r="C28" s="190"/>
      <c r="D28" s="190"/>
      <c r="E28" s="190"/>
      <c r="F28" s="190"/>
      <c r="G28" s="190"/>
      <c r="H28" s="190"/>
      <c r="I28" s="190"/>
      <c r="J28" s="190"/>
      <c r="K28" s="190"/>
      <c r="L28" s="190"/>
      <c r="M28" s="190"/>
      <c r="N28" s="190"/>
    </row>
    <row r="29" spans="1:14" x14ac:dyDescent="0.25">
      <c r="A29" s="192"/>
      <c r="B29" s="190"/>
      <c r="C29" s="190"/>
      <c r="D29" s="190"/>
      <c r="E29" s="190"/>
      <c r="F29" s="190"/>
      <c r="G29" s="190"/>
      <c r="H29" s="190"/>
      <c r="I29" s="190"/>
      <c r="J29" s="190"/>
      <c r="K29" s="190"/>
      <c r="L29" s="190"/>
      <c r="M29" s="190"/>
      <c r="N29" s="190"/>
    </row>
    <row r="30" spans="1:14" x14ac:dyDescent="0.25">
      <c r="A30" s="192"/>
      <c r="B30" s="190"/>
      <c r="C30" s="190"/>
      <c r="D30" s="190"/>
      <c r="E30" s="190"/>
      <c r="F30" s="190"/>
      <c r="G30" s="190"/>
      <c r="H30" s="190"/>
      <c r="I30" s="190"/>
      <c r="J30" s="190"/>
      <c r="K30" s="190"/>
      <c r="L30" s="190"/>
      <c r="M30" s="190"/>
      <c r="N30" s="190"/>
    </row>
    <row r="31" spans="1:14" x14ac:dyDescent="0.25">
      <c r="A31" s="192"/>
      <c r="B31" s="190"/>
      <c r="C31" s="190"/>
      <c r="D31" s="190"/>
      <c r="E31" s="190"/>
      <c r="F31" s="190"/>
      <c r="G31" s="190"/>
      <c r="H31" s="190"/>
      <c r="I31" s="190"/>
      <c r="J31" s="190"/>
      <c r="K31" s="190"/>
      <c r="L31" s="190"/>
      <c r="M31" s="190"/>
      <c r="N31" s="190"/>
    </row>
    <row r="32" spans="1:14" x14ac:dyDescent="0.25">
      <c r="A32" s="192"/>
      <c r="B32" s="190"/>
      <c r="C32" s="190"/>
      <c r="D32" s="190"/>
      <c r="E32" s="190"/>
      <c r="F32" s="190"/>
      <c r="G32" s="190"/>
      <c r="H32" s="190"/>
      <c r="I32" s="190"/>
      <c r="J32" s="190"/>
      <c r="K32" s="190"/>
      <c r="L32" s="190"/>
      <c r="M32" s="190"/>
      <c r="N32" s="190"/>
    </row>
    <row r="33" spans="1:18" x14ac:dyDescent="0.25">
      <c r="A33" s="192"/>
      <c r="B33" s="190"/>
      <c r="C33" s="190"/>
      <c r="D33" s="190"/>
      <c r="E33" s="190"/>
      <c r="F33" s="190"/>
      <c r="G33" s="190"/>
      <c r="H33" s="190"/>
      <c r="I33" s="190"/>
      <c r="J33" s="190"/>
      <c r="K33" s="190"/>
      <c r="L33" s="190"/>
      <c r="M33" s="190"/>
      <c r="N33" s="190"/>
    </row>
    <row r="34" spans="1:18" x14ac:dyDescent="0.25">
      <c r="A34" s="192"/>
      <c r="B34" s="190"/>
      <c r="C34" s="190"/>
      <c r="D34" s="190"/>
      <c r="E34" s="190"/>
      <c r="F34" s="190"/>
      <c r="G34" s="190"/>
      <c r="H34" s="190"/>
      <c r="I34" s="190"/>
      <c r="J34" s="190"/>
      <c r="K34" s="190"/>
      <c r="L34" s="190"/>
      <c r="M34" s="190"/>
      <c r="N34" s="190"/>
    </row>
    <row r="35" spans="1:18" x14ac:dyDescent="0.25">
      <c r="A35" s="192"/>
      <c r="B35" s="190"/>
      <c r="C35" s="190"/>
      <c r="D35" s="190"/>
      <c r="E35" s="190"/>
      <c r="F35" s="190"/>
      <c r="G35" s="190"/>
      <c r="H35" s="190"/>
      <c r="I35" s="190"/>
      <c r="J35" s="190"/>
      <c r="K35" s="190"/>
      <c r="L35" s="190"/>
      <c r="M35" s="190"/>
      <c r="N35" s="190"/>
    </row>
    <row r="36" spans="1:18" x14ac:dyDescent="0.25">
      <c r="A36" s="192"/>
      <c r="B36" s="190"/>
      <c r="C36" s="190"/>
      <c r="D36" s="190"/>
      <c r="E36" s="190"/>
      <c r="F36" s="190"/>
      <c r="G36" s="190"/>
      <c r="H36" s="190"/>
      <c r="I36" s="190"/>
      <c r="J36" s="190"/>
      <c r="K36" s="190"/>
      <c r="L36" s="190"/>
      <c r="M36" s="190"/>
      <c r="N36" s="190"/>
    </row>
    <row r="37" spans="1:18" x14ac:dyDescent="0.25">
      <c r="A37" s="192"/>
      <c r="B37" s="190"/>
      <c r="C37" s="190"/>
      <c r="D37" s="190"/>
      <c r="E37" s="190"/>
      <c r="F37" s="190"/>
      <c r="G37" s="190"/>
      <c r="H37" s="190"/>
      <c r="I37" s="190"/>
      <c r="J37" s="190"/>
      <c r="K37" s="190"/>
      <c r="L37" s="190"/>
      <c r="M37" s="190"/>
      <c r="N37" s="190"/>
    </row>
    <row r="38" spans="1:18" x14ac:dyDescent="0.25">
      <c r="A38" s="192"/>
      <c r="B38" s="190"/>
      <c r="C38" s="190"/>
      <c r="D38" s="190"/>
      <c r="E38" s="190"/>
      <c r="F38" s="190"/>
      <c r="G38" s="190"/>
      <c r="H38" s="190"/>
      <c r="I38" s="190"/>
      <c r="J38" s="190"/>
      <c r="K38" s="190"/>
      <c r="L38" s="190"/>
      <c r="M38" s="190"/>
      <c r="N38" s="190"/>
    </row>
    <row r="39" spans="1:18" x14ac:dyDescent="0.25">
      <c r="A39" s="192"/>
      <c r="B39" s="190"/>
      <c r="C39" s="190"/>
      <c r="D39" s="190"/>
      <c r="E39" s="190"/>
      <c r="F39" s="190"/>
      <c r="G39" s="190"/>
      <c r="H39" s="190"/>
      <c r="I39" s="190"/>
      <c r="J39" s="190"/>
      <c r="K39" s="190"/>
      <c r="L39" s="190"/>
      <c r="M39" s="190"/>
      <c r="N39" s="190"/>
    </row>
    <row r="40" spans="1:18" x14ac:dyDescent="0.25">
      <c r="A40" s="192"/>
      <c r="B40" s="190"/>
      <c r="C40" s="190"/>
      <c r="D40" s="190"/>
      <c r="E40" s="190"/>
      <c r="F40" s="190"/>
      <c r="G40" s="190"/>
      <c r="H40" s="190"/>
      <c r="I40" s="190"/>
      <c r="J40" s="190"/>
      <c r="K40" s="190"/>
      <c r="L40" s="190"/>
      <c r="M40" s="190"/>
      <c r="N40" s="190"/>
    </row>
    <row r="41" spans="1:18" x14ac:dyDescent="0.25">
      <c r="A41" s="192"/>
      <c r="B41" s="190"/>
      <c r="C41" s="190"/>
      <c r="D41" s="190"/>
      <c r="E41" s="190"/>
      <c r="F41" s="190"/>
      <c r="G41" s="190"/>
      <c r="H41" s="190"/>
      <c r="I41" s="190"/>
      <c r="J41" s="190"/>
      <c r="K41" s="190"/>
      <c r="L41" s="190"/>
      <c r="M41" s="190"/>
      <c r="N41" s="190"/>
    </row>
    <row r="42" spans="1:18" ht="87.75" customHeight="1" x14ac:dyDescent="0.25">
      <c r="A42" s="192"/>
      <c r="B42" s="190"/>
      <c r="C42" s="190"/>
      <c r="D42" s="190"/>
      <c r="E42" s="190"/>
      <c r="F42" s="190"/>
      <c r="G42" s="190"/>
      <c r="H42" s="190"/>
      <c r="I42" s="190"/>
      <c r="J42" s="190"/>
      <c r="K42" s="190"/>
      <c r="L42" s="190"/>
      <c r="M42" s="190"/>
      <c r="N42" s="190"/>
      <c r="R42" t="s">
        <v>46</v>
      </c>
    </row>
    <row r="43" spans="1:18" s="29" customFormat="1" ht="409.5" customHeight="1" x14ac:dyDescent="0.25">
      <c r="A43" s="192"/>
      <c r="B43" s="190" t="s">
        <v>57</v>
      </c>
      <c r="C43" s="190"/>
      <c r="D43" s="190"/>
      <c r="E43" s="190"/>
      <c r="F43" s="190"/>
      <c r="G43" s="190"/>
      <c r="H43" s="190"/>
      <c r="I43" s="190"/>
      <c r="J43" s="190"/>
      <c r="K43" s="190"/>
      <c r="L43" s="190"/>
      <c r="M43" s="190"/>
      <c r="N43" s="190"/>
    </row>
    <row r="44" spans="1:18" s="29" customFormat="1" ht="101.25" customHeight="1" x14ac:dyDescent="0.25">
      <c r="A44" s="192"/>
      <c r="B44" s="190"/>
      <c r="C44" s="190"/>
      <c r="D44" s="190"/>
      <c r="E44" s="190"/>
      <c r="F44" s="190"/>
      <c r="G44" s="190"/>
      <c r="H44" s="190"/>
      <c r="I44" s="190"/>
      <c r="J44" s="190"/>
      <c r="K44" s="190"/>
      <c r="L44" s="190"/>
      <c r="M44" s="190"/>
      <c r="N44" s="190"/>
    </row>
    <row r="45" spans="1:18" s="29" customFormat="1" ht="130.5" customHeight="1" x14ac:dyDescent="0.25">
      <c r="A45" s="192"/>
      <c r="B45" s="190" t="s">
        <v>58</v>
      </c>
      <c r="C45" s="190"/>
      <c r="D45" s="190"/>
      <c r="E45" s="190"/>
      <c r="F45" s="190"/>
      <c r="G45" s="190"/>
      <c r="H45" s="190"/>
      <c r="I45" s="190"/>
      <c r="J45" s="190"/>
      <c r="K45" s="190"/>
      <c r="L45" s="190"/>
      <c r="M45" s="190"/>
      <c r="N45" s="190"/>
    </row>
  </sheetData>
  <mergeCells count="7">
    <mergeCell ref="B43:N44"/>
    <mergeCell ref="B45:N45"/>
    <mergeCell ref="B1:N2"/>
    <mergeCell ref="B3:N3"/>
    <mergeCell ref="A1:A2"/>
    <mergeCell ref="A5:A45"/>
    <mergeCell ref="B5:N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resumen 30-04-18</vt:lpstr>
      <vt:lpstr>Seguimiento PAA Diciembre  31</vt:lpstr>
      <vt:lpstr>Hoja2</vt:lpstr>
      <vt:lpstr>Hoja4</vt:lpstr>
      <vt:lpstr>resumen 31-08-18</vt:lpstr>
      <vt:lpstr>DATOS</vt:lpstr>
      <vt:lpstr>REQUERIMIENTOS SDQS (III)</vt:lpstr>
      <vt:lpstr>Hoja1</vt:lpstr>
      <vt:lpstr>'resumen 30-04-18'!Área_de_impresión</vt:lpstr>
      <vt:lpstr>'resumen 31-08-18'!Área_de_impresión</vt:lpstr>
      <vt:lpstr>'Seguimiento PAA Diciembre  31'!Área_de_impresión</vt:lpstr>
      <vt:lpstr>'resumen 30-04-18'!Títulos_a_imprimir</vt:lpstr>
      <vt:lpstr>'resumen 31-08-18'!Títulos_a_imprimir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2019-01-17T00:38:41Z</dcterms:modified>
</cp:coreProperties>
</file>