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172.26.1.6\ctrol_priv\CTROL-PRIV 2022\1. PAA\1.5  Monitoreos\7. Seguimiento de avance de Acciones CPM Contraloría\q3 - 2022\"/>
    </mc:Choice>
  </mc:AlternateContent>
  <xr:revisionPtr revIDLastSave="0" documentId="13_ncr:1_{A61D4DF3-7630-4A3F-96F5-726DE68A760A}" xr6:coauthVersionLast="36" xr6:coauthVersionMax="47" xr10:uidLastSave="{00000000-0000-0000-0000-000000000000}"/>
  <bookViews>
    <workbookView xWindow="0" yWindow="0" windowWidth="19200" windowHeight="10785" tabRatio="862" firstSheet="1" activeTab="1" xr2:uid="{00000000-000D-0000-FFFF-FFFF00000000}"/>
  </bookViews>
  <sheets>
    <sheet name="seguimiento OCI" sheetId="3" state="hidden" r:id="rId1"/>
    <sheet name="Seguimiento OCI Q3" sheetId="4" r:id="rId2"/>
    <sheet name="RESUMEN" sheetId="5" r:id="rId3"/>
    <sheet name="GRAF" sheetId="6" r:id="rId4"/>
  </sheets>
  <calcPr calcId="191029"/>
</workbook>
</file>

<file path=xl/calcChain.xml><?xml version="1.0" encoding="utf-8"?>
<calcChain xmlns="http://schemas.openxmlformats.org/spreadsheetml/2006/main">
  <c r="D83" i="6" l="1"/>
  <c r="D84" i="6"/>
  <c r="D85" i="6"/>
  <c r="D82" i="6"/>
  <c r="D29" i="6"/>
  <c r="D72" i="6"/>
  <c r="D73" i="6"/>
  <c r="D74" i="6"/>
  <c r="D75" i="6"/>
  <c r="D76" i="6"/>
  <c r="D77" i="6"/>
  <c r="D71" i="6"/>
  <c r="D63" i="6"/>
  <c r="D64" i="6"/>
  <c r="D62" i="6"/>
  <c r="D45" i="6"/>
  <c r="D46" i="6"/>
  <c r="D47" i="6"/>
  <c r="D48" i="6"/>
  <c r="D49" i="6"/>
  <c r="D50" i="6"/>
  <c r="D51" i="6"/>
  <c r="D44" i="6"/>
  <c r="D30" i="6"/>
  <c r="D31" i="6"/>
  <c r="D32" i="6"/>
  <c r="D33" i="6"/>
  <c r="D34" i="6"/>
  <c r="D35" i="6"/>
  <c r="D36" i="6"/>
  <c r="D37" i="6"/>
  <c r="D38" i="6"/>
  <c r="D39" i="6"/>
  <c r="D28" i="6"/>
  <c r="D27" i="6"/>
  <c r="D16" i="6"/>
  <c r="D17" i="6"/>
  <c r="D18" i="6"/>
  <c r="D19" i="6"/>
  <c r="D20" i="6"/>
  <c r="D21" i="6"/>
  <c r="D22" i="6"/>
  <c r="D23" i="6"/>
  <c r="D24" i="6"/>
  <c r="D25" i="6"/>
  <c r="D26" i="6"/>
  <c r="D15" i="6"/>
  <c r="K45" i="5" l="1"/>
  <c r="K46" i="5"/>
  <c r="K47" i="5"/>
  <c r="K48" i="5"/>
  <c r="K49" i="5"/>
  <c r="K50" i="5"/>
  <c r="K51" i="5"/>
  <c r="K52" i="5"/>
  <c r="K53" i="5"/>
  <c r="K54" i="5"/>
  <c r="K55" i="5"/>
  <c r="K56" i="5"/>
  <c r="K57" i="5"/>
  <c r="K58" i="5"/>
  <c r="K59" i="5"/>
  <c r="K60" i="5"/>
  <c r="K61" i="5"/>
  <c r="K62" i="5"/>
  <c r="K63" i="5"/>
  <c r="K64" i="5"/>
  <c r="K65" i="5"/>
  <c r="K66" i="5"/>
  <c r="K44" i="5"/>
  <c r="K43" i="5"/>
  <c r="D57" i="6"/>
  <c r="D58" i="6"/>
  <c r="D60" i="6"/>
  <c r="D61" i="6"/>
  <c r="D59" i="6"/>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10" i="5"/>
  <c r="AA7" i="4" l="1"/>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69" i="4" l="1"/>
  <c r="AA45" i="4" s="1"/>
  <c r="AA61" i="4" l="1"/>
  <c r="AA66" i="4"/>
  <c r="AA64" i="4"/>
  <c r="AA63" i="4"/>
  <c r="AA62" i="4"/>
  <c r="AA60" i="4"/>
  <c r="AA59" i="4"/>
  <c r="AA58" i="4"/>
  <c r="AA57" i="4"/>
  <c r="AA67" i="4"/>
  <c r="AA65" i="4"/>
  <c r="AA68" i="4"/>
  <c r="AA56" i="4"/>
  <c r="AA55" i="4"/>
  <c r="AA54" i="4"/>
  <c r="AA53" i="4"/>
  <c r="AA52" i="4"/>
  <c r="AA51" i="4"/>
  <c r="AA50" i="4"/>
  <c r="AA49" i="4"/>
  <c r="AA48" i="4"/>
  <c r="AA47" i="4"/>
  <c r="AA46" i="4"/>
  <c r="S41" i="4" l="1"/>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S5" i="4"/>
  <c r="A5" i="4"/>
  <c r="S4" i="4"/>
  <c r="AA20" i="3" l="1"/>
  <c r="AA21" i="3"/>
  <c r="AA7" i="3" l="1"/>
  <c r="AA8" i="3"/>
  <c r="AA9" i="3"/>
  <c r="AA10" i="3"/>
  <c r="AA11" i="3"/>
  <c r="AA12" i="3"/>
  <c r="AA13" i="3"/>
  <c r="AA14" i="3"/>
  <c r="AA15" i="3"/>
  <c r="AA16" i="3"/>
  <c r="AA17" i="3"/>
  <c r="AA18" i="3"/>
  <c r="AA19" i="3"/>
  <c r="AA22" i="3"/>
  <c r="AA23" i="3"/>
  <c r="AA24" i="3"/>
  <c r="AA25" i="3"/>
  <c r="AA26" i="3"/>
  <c r="AA27" i="3"/>
  <c r="AA28" i="3"/>
  <c r="AA29" i="3"/>
  <c r="AA30" i="3"/>
  <c r="AA31" i="3"/>
  <c r="AA32" i="3"/>
  <c r="AA33" i="3"/>
  <c r="AA34" i="3"/>
  <c r="AA35" i="3"/>
  <c r="AA36" i="3"/>
  <c r="AA37" i="3"/>
  <c r="AA38" i="3"/>
  <c r="AA39"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l="1"/>
  <c r="A28" i="3" s="1"/>
  <c r="A29" i="3" s="1"/>
  <c r="A30" i="3" s="1"/>
  <c r="A31" i="3" s="1"/>
  <c r="A32" i="3" s="1"/>
  <c r="A33" i="3" s="1"/>
  <c r="A34" i="3" s="1"/>
  <c r="A35" i="3" s="1"/>
  <c r="A36" i="3" s="1"/>
  <c r="A37" i="3" s="1"/>
  <c r="A38" i="3" s="1"/>
  <c r="A39" i="3" s="1"/>
  <c r="A40" i="3" s="1"/>
  <c r="A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Alejandro Guerra Venegas</author>
  </authors>
  <commentList>
    <comment ref="J11" authorId="0" shapeId="0" xr:uid="{8F0914F9-164B-4058-8F17-D9F9AD182BC9}">
      <text>
        <r>
          <rPr>
            <b/>
            <sz val="9"/>
            <color indexed="81"/>
            <rFont val="Tahoma"/>
            <family val="2"/>
          </rPr>
          <t>Marco Alejandro Guerra Venegas:</t>
        </r>
        <r>
          <rPr>
            <sz val="9"/>
            <color indexed="81"/>
            <rFont val="Tahoma"/>
            <family val="2"/>
          </rPr>
          <t xml:space="preserve">
OCI CALIFICA 50%</t>
        </r>
      </text>
    </comment>
    <comment ref="J35" authorId="0" shapeId="0" xr:uid="{9429B70C-E888-478D-9765-4FAA69946E43}">
      <text>
        <r>
          <rPr>
            <b/>
            <sz val="9"/>
            <color indexed="81"/>
            <rFont val="Tahoma"/>
            <charset val="1"/>
          </rPr>
          <t>Marco Alejandro Guerra Venegas:</t>
        </r>
        <r>
          <rPr>
            <sz val="9"/>
            <color indexed="81"/>
            <rFont val="Tahoma"/>
            <charset val="1"/>
          </rPr>
          <t xml:space="preserve">
OCI CALIFICA 66,7%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Alejandro Guerra Venegas</author>
  </authors>
  <commentList>
    <comment ref="C5" authorId="0" shapeId="0" xr:uid="{95AF7BBC-C995-45D3-BDEE-970A12A12061}">
      <text>
        <r>
          <rPr>
            <b/>
            <sz val="9"/>
            <color indexed="81"/>
            <rFont val="Tahoma"/>
            <family val="2"/>
          </rPr>
          <t>Marco Alejandro Guerra Venegas:</t>
        </r>
        <r>
          <rPr>
            <sz val="9"/>
            <color indexed="81"/>
            <rFont val="Tahoma"/>
            <family val="2"/>
          </rPr>
          <t xml:space="preserve">
calificacion OCI: 50%</t>
        </r>
      </text>
    </comment>
  </commentList>
</comments>
</file>

<file path=xl/sharedStrings.xml><?xml version="1.0" encoding="utf-8"?>
<sst xmlns="http://schemas.openxmlformats.org/spreadsheetml/2006/main" count="1808" uniqueCount="654">
  <si>
    <t>CÓDIGO DE LA ENTIDAD</t>
  </si>
  <si>
    <t>VARIABLES DEL INDICADOR</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</si>
  <si>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</si>
  <si>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</si>
  <si>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</si>
  <si>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</si>
  <si>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</si>
  <si>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</si>
  <si>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</si>
  <si>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</si>
  <si>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</si>
  <si>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</si>
  <si>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</si>
  <si>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</si>
  <si>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</si>
  <si>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</si>
  <si>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</si>
  <si>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</si>
  <si>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</si>
  <si>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FILA_2</t>
  </si>
  <si>
    <t>FILA_3</t>
  </si>
  <si>
    <t>FILA_4</t>
  </si>
  <si>
    <t>FILA_5</t>
  </si>
  <si>
    <t>FILA_6</t>
  </si>
  <si>
    <t>FILA_7</t>
  </si>
  <si>
    <t>FILA_8</t>
  </si>
  <si>
    <t>3.2.1.1</t>
  </si>
  <si>
    <t>3.2.1.2</t>
  </si>
  <si>
    <t>3.2.1.3</t>
  </si>
  <si>
    <t xml:space="preserve">Cuatro (4) Mesas de trabajo. </t>
  </si>
  <si>
    <t>3.1.1.1</t>
  </si>
  <si>
    <t>3.1.1.2</t>
  </si>
  <si>
    <t>3.1.2.2</t>
  </si>
  <si>
    <t>3.1.3.2</t>
  </si>
  <si>
    <t>3.1.3.3</t>
  </si>
  <si>
    <t>3.1.3.4</t>
  </si>
  <si>
    <t>3.1.3.5</t>
  </si>
  <si>
    <t>3.1.3.6</t>
  </si>
  <si>
    <t>3.1.3.7</t>
  </si>
  <si>
    <t>3.1.3.10</t>
  </si>
  <si>
    <t>3.1.3.13</t>
  </si>
  <si>
    <t>3.2.2.1</t>
  </si>
  <si>
    <t>3.2.4.1</t>
  </si>
  <si>
    <t>3.3.1.1</t>
  </si>
  <si>
    <t>3.3.1.2</t>
  </si>
  <si>
    <t>3.3.1.3</t>
  </si>
  <si>
    <t>3.3.4.1</t>
  </si>
  <si>
    <t>3.3.4.2</t>
  </si>
  <si>
    <t>3.3.4.3</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</si>
  <si>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</si>
  <si>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</si>
  <si>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</si>
  <si>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</si>
  <si>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</si>
  <si>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</si>
  <si>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</si>
  <si>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</si>
  <si>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</si>
  <si>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</si>
  <si>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</si>
  <si>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</si>
  <si>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</si>
  <si>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</si>
  <si>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</si>
  <si>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</si>
  <si>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</si>
  <si>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</si>
  <si>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</si>
  <si>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</si>
  <si>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</si>
  <si>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</si>
  <si>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</si>
  <si>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(Número de Informes realizados con visto bueno del responsable de presupuesto / Número de Informes generados) X 100%</t>
  </si>
  <si>
    <t>(Número de actas de mesas de trabajo realizadas / Número de actas de mesas de trabajo programadas) X 100%</t>
  </si>
  <si>
    <t>(Memorando realizados / Memorandos programados) X 100%</t>
  </si>
  <si>
    <t>(Actividades realizadas / Actividades programadas) X 100%</t>
  </si>
  <si>
    <t>Actas de mesa de trabajo</t>
  </si>
  <si>
    <t>(Socializaciones realizadas / Socializaciones programadas) X 100 %</t>
  </si>
  <si>
    <t>(Memorando remitidos o realizados / Memorandos programados) X 100%</t>
  </si>
  <si>
    <t>(Número de actas de reunión realizadas / Número de actas de reunión programadas) x 100%</t>
  </si>
  <si>
    <t>(Certificaciones realizadas / Número de contratos de prestación de servicios profesionales y de apoyo a la gestión con personas jurídicas suscritos).</t>
  </si>
  <si>
    <t>Documento realizado con el contenido del diagnostico y concepto.</t>
  </si>
  <si>
    <t xml:space="preserve">Documento de Lineamientos </t>
  </si>
  <si>
    <t xml:space="preserve">Acta de mesa de trabajo </t>
  </si>
  <si>
    <t>(Actas de mesas de trabajo realizados / Actas de mesas de trabajo programados) X 100%</t>
  </si>
  <si>
    <t>Guía actualizada y oficializada</t>
  </si>
  <si>
    <t>Acta firmada entre las áreas de Planeación y Jurídica</t>
  </si>
  <si>
    <t>Una guía actualizada y oficializada</t>
  </si>
  <si>
    <t>(Socialización realizada / Socialización programada) X 100%</t>
  </si>
  <si>
    <t>(Capacitación realizada) / (capacitación programada) X 100</t>
  </si>
  <si>
    <t>Socialización realizada</t>
  </si>
  <si>
    <t>Documento de diagnóstico valorado</t>
  </si>
  <si>
    <t>(Número predios reconocidos / Número de predios diagnosticados) X 100%</t>
  </si>
  <si>
    <t>(Número de notas de los estados financieros vigencia 2021 detalladas / Número de notas de los estados financieros generadas) x 100%</t>
  </si>
  <si>
    <t>(Número de informes realizados / Número de informes programados) X 100%</t>
  </si>
  <si>
    <t>FILA_32</t>
  </si>
  <si>
    <t>FILA_33</t>
  </si>
  <si>
    <t>FILA_34</t>
  </si>
  <si>
    <t>FILA_35</t>
  </si>
  <si>
    <t>FILA_36</t>
  </si>
  <si>
    <t>3.3.2.1</t>
  </si>
  <si>
    <t>3.3.2.2</t>
  </si>
  <si>
    <t>Diagnóstico realizado</t>
  </si>
  <si>
    <t>Instructivo realizado</t>
  </si>
  <si>
    <t>(Mesas de trabajo realizada / Mesas de trabajo programadas) X 100</t>
  </si>
  <si>
    <t>Formato formalizado</t>
  </si>
  <si>
    <t>Dos Mesas de trabajo.</t>
  </si>
  <si>
    <t>DESCRIPCIÓN HALLAZGO</t>
  </si>
  <si>
    <t>CAUSA HALLAZGO</t>
  </si>
  <si>
    <t>DESCRIPCIÓN ACCIÓN</t>
  </si>
  <si>
    <t>INDIQUE LAS ACTIVIDADES REALIZADAS ENTRE EL 1/1/2022 Y EL 31/3/2022 PARA SUBSANAR EL HALLAZGO</t>
  </si>
  <si>
    <t>SEGUIMIENTO OCI</t>
  </si>
  <si>
    <t>% EFICACIA ENTIDAD</t>
  </si>
  <si>
    <t>Mesa de trabajo (2)</t>
  </si>
  <si>
    <t>PAD2021-46-3.1.1.1 Hallazgo administrativo por inconsistencias en los formularios CB 0003 - Ejecución de cuentas por pagar de la vigencia anterior y CBN 1001 -Programa Anual Mensualizado de Caja -PAC, reportados en el aplicativo SIVICOF</t>
  </si>
  <si>
    <t>Deficiencias en el control de la información rendida en el aplicativo SIVICOF</t>
  </si>
  <si>
    <t>Implementar en el respectivo procedimiento y ejecutar como mecanismo de control una revisión preliminar del informe CB-0003 denominado “Ejecución de cuentas por pagar de la vigencia anterior”, por parte del responsable de presupuesto, cumpliendo con lo establecido por la Contraloría de Bogotá y las normas vigentes</t>
  </si>
  <si>
    <t>NO</t>
  </si>
  <si>
    <t>Se creo en el CPM acción 200712, actividad 2633. Fecha incio:22/12/2021 - Fecha terminación: 21/12/2022.
Oficina de sistemas 31/3/2022: Se establecieron acuerdos ralacionados con la publicación de la información en el sivicof en donde se establecio controles previos a la publicación y posteriores a la publicación.
Estas actividades estan documentadas en CPM con las respectivas evidencias, el seguimiento se hace més vencido es decir la cuenta mensual de marzo 2022 se reporta en el 15avo día hábil del mes siguiente al periodo a reportar.
Al día de hoy esta cargado seguimiento cuenta mensual de Diciembre, enero y febrero 2022</t>
  </si>
  <si>
    <t>SI</t>
  </si>
  <si>
    <t>Esta dentro de los tiempos de ejecucion</t>
  </si>
  <si>
    <t>PAD2021-46-3.1.1.1 Hallazgo administrativo por inconsistencias en los formularios CB 0003 - Ejecución de cuentas por pagar de la vigencia anterior y CBN 1001 -Programa Anual Mensualizado de Caja -PAC, reportados en el aplicativo SIVICOF.</t>
  </si>
  <si>
    <t>Realizar mesa de trabajo entre las partes responsables del cargue de la información del SIVICOF, para realizar un control a los archivos a remitir al ente de control.</t>
  </si>
  <si>
    <t xml:space="preserve">Se creo en el CPM la accion 200713, actividad 2642. Fecha incio:22/12/2021 - Fecha terminacion: 21/12/2022.
La Oficina Asesora Jurídica se encuentra  depurando las bases de datos de las vigencias 2019, 2020 y 2021, frente a la información contenida en cada uno de los expedientes físicos, fechas de inicio, terminación, modificación y pérdida de competencia para liquidar, previo al envío del memorando respectivo junto con la matriz de los contratos no liquidados. </t>
  </si>
  <si>
    <t>PAD2021-46-3.1.1.2 Hallazgo administrativo, porque la entidad perdió competencia para liquidar el Contrato 238 de 2015</t>
  </si>
  <si>
    <t>Deficiencias en los controles implementados para efectuar la liquidación de los contratos dentro del término establecido en los mismos</t>
  </si>
  <si>
    <t>Realizar seguimiento semestral, mediante la remisión de un memorando junto con una matriz de contratos no liquidados, dirigido a los ordenadores de gasto.</t>
  </si>
  <si>
    <t>PAD2021-46-3.1.3.2 Hallazgo administrativo por deficiencias en la publicación de documentos en el SECOP II. Contratos 265, 235, 448, 600 y 002 de 2020</t>
  </si>
  <si>
    <t>Falta de seguimiento de los procedimientos de contratación por parte de la oficina encargada de publicar la contratación en el citado portal</t>
  </si>
  <si>
    <t>Socializar semestralmente la publicidad y transparencia de los contratos a los supervisores, apoyos de supervisión y oficina de contratación.</t>
  </si>
  <si>
    <t>Realizar seguimiento trimestral a la documentación publicada en el SECOP, mediante la remisión de un memorando junto con el informe de publicaciones, dirigido a los ordenadores de gasto</t>
  </si>
  <si>
    <t>Se creo en el CPM la accion 200714, actividad 2643. Fecha incio:22/12/2021 - Fecha terminacion: 21/12/2022
La Oficina Asesora Jurídica realizó seguimiento trimestral a la documentación publicada en el SECOP, y cargada en expediente físico</t>
  </si>
  <si>
    <t>Se creo en el CPM la accion 200714, actividad 2644. Fecha incio:22/12/2021 - Fecha terminacion: 21/12/2022
La Oficina Asesora Jurídica realizó seguimiento trimestral a la documentación publicada en el SECOP,  mediante la remisión de un memorando junto con el informe de publicaciones, dirigido a los ordenadores de gasto.  
Dentro de la actividad 2644, se solicita revisión documental por parte de las áreas, previo a  la socialización semestral  de  la publicidad y transparencia de los contratos a los supervisores, apoyos de supervisión y oficina de contratación.</t>
  </si>
  <si>
    <t>PAD2021-46-3.1.3.3 Hallazgo administrativo por incluir en varios documentos del proceso de selección normas derogadas. Contrato 235 de 2020</t>
  </si>
  <si>
    <t>Se incluyeron en varios documentos del proceso de selección de seguros, normas derogadas</t>
  </si>
  <si>
    <t>Generar un punto de control, a partir de una mesa de trabajo con el intermediario de seguros, donde se revisará que los estudios previos cuenten con las normas actualizadas del proceso del contrato de seguros e incluir estos mismos en el normograma del proceso.</t>
  </si>
  <si>
    <t>PAD2021-46-3.1.3.4 Hallazgo administrativo por no incluir en la proyección del presupuesto del contrato a celebrar en el análisis económico del sector la tasa a la cual tenía contratada la entidad sus pólizas. Contrato 235 de 2020</t>
  </si>
  <si>
    <t>No se incluyó en el análisis económico del sector la tasa a la cual tenía contratada la entidad sus pólizas.</t>
  </si>
  <si>
    <t>Generar un punto de control, a partir de una mesa de trabajo con el intermediario de seguros, donde se revise que el análisis económico del sector incluya la tasa a la cual tenía contratada la entidad sus pólizas.</t>
  </si>
  <si>
    <t>PAD2021-46-3.1.3.5 Hallazgo administrativo por no establecer en los estudios previos criterios técnicos ni económicos para determinar la vigencia de las pólizas en 307 días. Contrato 235 de 2020</t>
  </si>
  <si>
    <t>No se estableció en los estudios previos del contrato de seguros criterios técnicos ni económicos para determinar la vigencia de las pólizas</t>
  </si>
  <si>
    <t>Generar un punto de control, a partir de una mesa de trabajo con el intermediario de seguros, donde se revisará los criterios técnicos y económicos para determinar la vigencia de las pólizas.</t>
  </si>
  <si>
    <t>PAD2021-46-3.1.3.6 Hallazgo administrativo por no establecer en los estudios previos criterios técnicos ni económicos que justificaran el aumento del monto asegurado en la póliza de responsabilidad civil servidores públicos. Contrato 235 de 2020</t>
  </si>
  <si>
    <t>No se estableció en los estudios previos del proceso de contratación de seguros criterios técnicos ni económicos que justificaran el aumento de los montos asegurados.</t>
  </si>
  <si>
    <t>Generar un punto de control, a partir de una mesa de trabajo con el intermediario de seguros, donde se revisen los criterios técnicos y económicos que justifiquen los aumentos de los montos asegurados en las pólizas.</t>
  </si>
  <si>
    <t>Se creo en el CPM la accion 200715, actividad 2645. Fecha incio:22/12/2021 - Fecha terminacion: 21/12/2022
La Oficina Asesora Jurídica realizó la verificación de la emisión del certificado de insuficiencia de personal de contratos de prestación de servicios profesionales y de apoyo a la gestión con personas jurídicas, para la vigencia 2022, onstatando que se encuentran debidamente cargados en  el expediente físico y en Secop,  Para la vigencia 2021 , se ridentificaron  los contratos en la base de datos y se solicitaron los expedientes físicos para revisión, la cual se encuentra en curso.</t>
  </si>
  <si>
    <t>PAD2021-46-3.1.3.7 Hallazgo administrativo con presunta incidencia disciplinaria por la no expedición de la certificación de inexistencia de personal de planta. Contrato 448 de 2020</t>
  </si>
  <si>
    <t>No expedición de la certificación de inexistencia de personal de planta. Contrato 448 de 2020</t>
  </si>
  <si>
    <t>Realizar una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</si>
  <si>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FILA_37</t>
  </si>
  <si>
    <t>FILA_38</t>
  </si>
  <si>
    <t>PAD2021-46-3.1.3.10 Hallazgo administrativo con presunta incidencia disciplinaria por la delegación de contratistas como supervisores de los contratos N° 600 de 2020 y 485 de 2020</t>
  </si>
  <si>
    <t>Delegación de contratistas como supervisores de los contratos N° 600 de 2020 y 485 de 2020.</t>
  </si>
  <si>
    <t>Realizar un diagnóstico de la función de vigilancia contractual, incluyendo un concepto especializado y recomendaciones estratégicas para el fortalecimiento de la función de vigilancia contractual.</t>
  </si>
  <si>
    <t>Se creo en el CPM la accion 200716, actividad 2646. Fecha incio:22/12/2021 - Fecha terminacion: 21/12/2022
La Oficina Asesora Jurídica, solicitó a la firma Avellaneda y Asoc iados, realizar un diagnóstico de la función de vigilancia contractual, incluyendo un concepto especializado y recomendaciones estratégicas para el fortalecimiento de la función de vigilancia contractual. Nos encontramos a la espera de respuesta.</t>
  </si>
  <si>
    <t>PAD2021-46-3.2.1.1 Hallazgo administrativo por incumplimiento en la magnitud de las metas 3 y 4 del Proyecto de inversión 1064, Estructurando a Bogotá desde el espacio público, para la vigencia 2020</t>
  </si>
  <si>
    <t>Fallas en la planeación por parte del DADEP, al estimar de forma deficiente el alcance de los objetivos previstos para desarrollar las metas establecidas, lo que conllevó a que esta meta no se cumpliera durante la vigencia 2020. Este hecho ocasiona una mala gestión de los recursos ejecutados por la entidad al determinarse de forma errónea, tanto los recursos presupuestados, como los avances de las metas a lograr durante las respectivas vigencias.</t>
  </si>
  <si>
    <t>Ejecutar actividades de control por parte de los gerentes de proyectos, a través de mesas de trabajo, donde se revise el reporte de seguimiento trimestral del SEGPLAN, con el fin de analizar el cumplimiento de las metas o su oportuna reprogramación.</t>
  </si>
  <si>
    <t>Actualizar la Guía para la Planeación y el Seguimiento Estratégico, con lineamientos para la formulación de metas de los proyectos de inversión en el momento de cambio de administración distrital y/o plan de desarrollo, de acuerdo con las indicaciones y/o procedimientos expedidos por la Secretaría Distrital de Planeación.</t>
  </si>
  <si>
    <t>PAD2021-46-3.2.1.2 Hallazgo administrativo por diferencias entre las cifras reportadas por el DADEP entre la información entregada a la Contraloría para su análisis y los reportes CB-0103 y CB-0422 en la vigencia 2020</t>
  </si>
  <si>
    <t>Deficiencias al consolidar las cifras en el reporte CB-0422 de la vigencia 2020 para la cuenta SIVICOF.</t>
  </si>
  <si>
    <t>Establecer puntos de control, a través de una mesa de trabajo entre las Oficinas Asesoras Jurídica y de Planeación, antes de realizar los reportes, para validar que la información de los reportes CB-0103 y CB-0422 sea coherente y estableciendo los respectivos vistos buenos.</t>
  </si>
  <si>
    <t>PAD2021-46-3.2.1.3 Hallazgo administrativo por deficiencias en la determinación y seguimiento de las magnitudes de las metas 1 y 4 del Proyecto 7838 Fortalecimiento de la sostenibilidad y defensa del patrimonio inmobiliario distrital y el espacio público a cargo del DADEP en Bogotá.</t>
  </si>
  <si>
    <t>Fallas en la planeación por parte del DADEP, al estimar de forma deficiente la medición de los objetivos previstos para desarrollar las metas establecidas, lo que conlleva a que se observe de manera confusa el cumplimiento estas.</t>
  </si>
  <si>
    <t>Actualizar la Guía para la Planeación y el Seguimiento Estratégico, con lineamientos para la formulación de metas de los proyectos de inversión en los cambios de administración distrital y plan de desarrollo, de acuerdo con las indicaciones y/o procedimientos expedidos por la Secretaría Distrital de Planeación.</t>
  </si>
  <si>
    <t>PAD2021-46-3.2.2.1 3.2.2.1 Hallazgo administrativo por deficiencias en el contenido del documento electrónico CBN-0021 Balance Social, presentado por el DADEP, para la vigencia 2020</t>
  </si>
  <si>
    <t>Desconocimiento de la normatividad relacionada con el cumplimiento de la rendición de cuentas ante la Contraloría de Bogotá</t>
  </si>
  <si>
    <t>Realizar socialización a los referentes de las áreas misionales y la Oficina Asesora de Planeación del instructivo Balance Social Versión 5.0 establecido por la Contraloría de Bogotá en la Resolución 009 de 2019</t>
  </si>
  <si>
    <t>PAD2021-46-3.2.4.1 Hallazgo administrativo por inexactitud en el cálculo del porcentaje de ejecución presupuestal de una meta ambiental</t>
  </si>
  <si>
    <t>Por tratarse del primer reporte de la entidad, en el aplicativo PACA STORM de la Secretaría de Ambiente, no había claridad en la metodología del diligenciamiento del formato, tanto en su lectura, como en su reporte.</t>
  </si>
  <si>
    <t>Solicitar la realización de una capacitación a los profesionales delegados paca del DADEP, sobre la metodología del reporte en la plataforma STORM de la secretaría distrital de ambiente, incluyendo el cálculo del porcentaje de ejecución presupuestal de una meta ambiental.</t>
  </si>
  <si>
    <t>PAD2021-46-3.3.1.1 Hallazgo administrativo por depreciar dos construcciones que pertenecen a la categoría de inventarios</t>
  </si>
  <si>
    <t>Al realizar la reclasificación contable de la categoría Propiedad Planta y Equipo a Inventarios, se siguió realizando la depreciación por error involuntario, sin embargo fue subsanado este hecho en el mes de febrero de la presente vigencia.</t>
  </si>
  <si>
    <t>Realizar una socialización al equipo encargado del reconocimiento contable, sobre la adecuada contabilización de la SRI de las reclasificaciones de bienes inmuebles entre cuentas del activo.</t>
  </si>
  <si>
    <t>PAD2021-46-3.3.1.2 Hallazgo administrativo por la falta de registro en los Libros Auxiliares de los valores en los predios registrados como “REVELACIONES” en el SIDEP</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</si>
  <si>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</si>
  <si>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Reconocer contablemente los predios a los cuales sea posible determinar su medición de acuerdo con el diagnóstico realizado por la Subdirección de Registro Inmobiliario.</t>
  </si>
  <si>
    <t>PAD2021-46-3.3.4.1 Hallazgo administrativo por exceder el porcentaje permitido en reservas presupuestales de Inversión</t>
  </si>
  <si>
    <t>Superó el límite establecido para constituir reservas presupuestales por inversión</t>
  </si>
  <si>
    <t>Realizar informe de seguimiento a la ejecución presupuestal de los proyectos de inversión de la entidad, informando de manera mensual a la Alta Dirección, sobre el nivel de giros y el saldo por girar con el fin de generar control sobre las reservas presupuestales que se espera constituir en la siguiente vigencia.</t>
  </si>
  <si>
    <t>PAD2021-46-3.3.4.2 Hallazgo administrativo por falta de depuración de pasivos exigibles constituidos a 31 de diciembre de 2018, 2019 y 2020</t>
  </si>
  <si>
    <t>Falta de celeridad en la liquidación de contratos y en la liberación de saldos presupuestales</t>
  </si>
  <si>
    <t>Realizar seguimiento a los pasivos exigibles de la entidad, informando de manera trimestral a la alta dirección, el estado de los pasivos, para que los ordenadores del gasto realicen las gestiones que apunten a depurar la totalidad de estas obligaciones.</t>
  </si>
  <si>
    <t>PAD2021-46-3.3.4.3 Hallazgo administrativo por deficiencias en el diligenciamiento del documento electrónico SIVICOF CBN 0004- Cuentas por pagar al cierre de la vigencia 2020</t>
  </si>
  <si>
    <t>Deficiencias en los controles establecidos para el reporte de información en el aplicativo SIVICOF de la Contraloría de Bogotá</t>
  </si>
  <si>
    <t>Realizar, por parte del responsable de presupuesto de la entidad, una revisión preliminar con visto bueno del informe CBN 0004- cuentas por pagar al cierre de la vigencia, cumpliendo con lo establecido por la contraloría de Bogotá, de acuerdo con las normas vigentes.</t>
  </si>
  <si>
    <t>PAD2021-46-3.3.1.3 Hallazgo administrativo por inadecuada revelación en las notas a los estados financieros, a 31 de diciembre de 2020, de la cantidad de procesos de clasificación probable</t>
  </si>
  <si>
    <t>Inobservancia de la norma emitida por la contaduría general de la nación al momento de elaborar las notas en la cuenta 2701</t>
  </si>
  <si>
    <t>Efectuar una descripción detallada de la cuenta 2701 "litigios y demandas”, al momento de la elaboración de las notas a los estados financieros en el cierre de la vigencia 2021.</t>
  </si>
  <si>
    <t>No.</t>
  </si>
  <si>
    <t>NA</t>
  </si>
  <si>
    <t>Se crea en CPM accion 200717. actividad 2648. Fecha incio:22/12/2021 - Fecha terminacion: 21/12/2022
SAF: La acción 200717 a la fecha no presenta ningún avance.</t>
  </si>
  <si>
    <t>Se crea en CPM accion 200718. actividad 2649. Fecha incio:22/12/2021 - Fecha terminacion: 21/12/2022
SAF: Se realizo una mesa de trabajo entre el DADEP y el intermediario de seguros JARGU CORREDORES DE SEGUROS S.A en el cual el intermediario informa que atendiendo las observaciones dadas previamente se realizo una revisión detallada de toda la normatividad en los documentos del proceso.</t>
  </si>
  <si>
    <t>Se crea en CPM accion 200719. actvidad 2650. Fecha incio:22/12/2021 - Fecha terminacion: 21/12/2022
SAF: Se realizo una mesa de trabajo entre el DADEP y el intermediario de seguros JARGU CORREDORES DE SEGUROS S.A en el cual el intermediario de seguros explica la manera como se determina el presupuesto en el proceso, como se realiza el estudio de mercado y se aclara que esta información se expone y describe en los estudios previos, estudio de mercado y análisis del sector.</t>
  </si>
  <si>
    <t>Se crea en CPM accion 200720. actvidad 2652. Fecha incio:22/12/2021 - Fecha terminacion: 21/12/2022
SAF: Se realizo una mesa de trabajo entre el DADEP y el intermediario de seguros JARGU CORREDORES DE SEGUROS S.A en el cual el intermediario de seguros explica como se calculó la vigencia de las pólizas, atendiendo las observaciones dadas por el DADEP previamente.</t>
  </si>
  <si>
    <t>Se crea en CPM accion 200721. actividad 2655. Fecha incio:22/12/2021 - Fecha terminacion: 21/12/2022
SAF: Se realizo una mesa de trabajo entre el DADEP y el intermediario de seguros JARGU CORREDORES DE SEGUROS S.A en el cual el intermediario de seguros establece que no es necesario realizar aclaración de los valores asegurados ya que se mantienen los mismos valores de las pólizas vigentes a la fecha, únicamente se actualiza el valor asegurado de la póliza Todo Riegos de acuerdo con el Índice Variable actual.</t>
  </si>
  <si>
    <t>Se creó la acción #200708 en el aplicativo CPM, actividad 2621. Fecha incio:22/12/2021 - Fecha terminacion: 21/12/2022
OAP: En el trimestre de seguimiento, no se presentaron avances en la actividad 2621, acción # 200708; Se encuentra en dentro del plazo de ejecución previsto (21/12/2022)</t>
  </si>
  <si>
    <t>Se creó la acción #200704 en el aplicativo CPM, actividad 2617. Fecha incio:22/12/2021 - Fecha terminacion: 21/12/2022
OAP:  En el trimestre de seguimiento, no se presentaron avances en la actividad 2617, acción # 200704. Se encuentra en dentro del plazo de ejecución previsto (21/12/2022)</t>
  </si>
  <si>
    <t>Se creó la acción #200705 en el aplicativo CPM, actividad 2618. Fecha incio:22/12/2021 - Fecha terminacion: 21/12/2022
OAP:  En el trimestre de seguimiento, no se presentaron avances en la actividad 2618, acción # 200705. Se encuentra en dentro del plazo de ejecución previsto (21/12/2022).</t>
  </si>
  <si>
    <t>Se creó la acción #200706 en el aplicativo CPM, actividad 2619. Fecha incio:22/12/2021 - Fecha terminacion: 21/12/2022
OAP:  En el trimestre de seguimiento, no se presentaron avances en la actividad 2619, acción # 200706. Se encuentra en dentro del plazo de ejecución previsto (21/12/2022)</t>
  </si>
  <si>
    <t>Se creó la acción #200707 en el aplicativo CPM, actividad 2620. Fecha incio:22/12/2021 - Fecha terminacion: 21/12/2022
OAP: En el trimestre de seguimiento, no se presentaron avances en la actividad 2620, acción # 200707.Se encuentra en dentro del plazo de ejecución previsto (21/12/2022)</t>
  </si>
  <si>
    <t>Se crea en CPM accion 200722. actividad 2656. Fecha incio:22/12/2021 - Fecha terminacion: 21/12/2022
SAF: Se realizó una capacitación a los profesionales delegados del DADEP de las áreas misionales que realizan los reportes del PACA , sobre la metodología del reporte en la plataforma STORM de la Secretaría Distrital de Ambiente, incluyendo el cálculo del porcentaje de ejecución presupuestal de una meta ambiental.</t>
  </si>
  <si>
    <t>Se crea en el CPM accion 200723. actividad 2657. Fecha incio:22/12/2021 - Fecha terminacion: 21/12/2022
SAF Se realizo una socialización con el equipo encargado del reconocimiento contable en la entidad sobre las normas relacionadas con el reconocimiento, clasificación y medición de bienes inmuebles entre cuentas del activo.</t>
  </si>
  <si>
    <t>Se crea en CPM accion 200724. actividad 2658. Fecha incio:22/12/2021 - Fecha terminacion: 21/12/2022
SAF: La acción 200724 a la fecha no presenta ningún avance</t>
  </si>
  <si>
    <t>Se crea en CPM accion 200725, actividad 2659. Fecha incio:22/12/2021 - Fecha terminacion: 21/12/2022
SAF: Se elaboraron las notas a los Estados Financieros describiendo detalladamente la cuenta 2701 "litigios y demandas”, como se puede ver en la nota 23 PROVISIONES página número 54 de las notas a los estados financieros del DADEP al 31 de diciembre de 2021.</t>
  </si>
  <si>
    <t>SAF: Se crea en CPM accion 200726, actividad 2660. Fecha incio:22/12/2021 - Fecha terminacion: 21/12/2022
La acción 200726 a la fecha no presenta ningún avance</t>
  </si>
  <si>
    <t>Se crea en CPM accion 200727, actividad 2661.Fecha incio:22/12/2021 - Fecha terminacion: 21/12/2022
SAF: La acción 200727 a la fecha no presenta ningún avance</t>
  </si>
  <si>
    <t>Se crea en CPM accion 200728, actividad 2654. Fecha incio:22/12/2021 - Fecha terminacion: 21/12/2022
SAF: La acción 200728 a la fecha no presenta ningún avance</t>
  </si>
  <si>
    <t>PAD2021-46-3.1.2.2 Hallazgo administrativo por la inefectividad de las acciones adelantadas por el DADEP, para el hallazgo N°. 3.2.7, PAD 2020 código de auditoría 52</t>
  </si>
  <si>
    <t>Inefectividad de las acciones adelantadas por el DADEP, para el hallazgo N°. 3.2.7, PAD 2020 código de auditoría 52, acciones 1 y 2, al DADEP no conocer los informes de supervisión soportados con las actas de recibo a satisfacción de las obras realizadas, los controles de calidad de los materiales y ejecución de las actividades, actas de inicio, modificaciones contractuales, actas de mayores y menores cantidades de obra, ítems no previstos, cambios de especificaciones.</t>
  </si>
  <si>
    <t>Elaborar y ejecutar de forma conjunta con la Terminal de Transporte un cronograma de seguimiento y control, para que el contratista haga la corrección y/o completitud de los informes que se encuentran pendientes de aprobación por parte del equipo supervisor.</t>
  </si>
  <si>
    <t>Adelantar una reunión trimestral por parte del equipo de supervisión designado por el DADEP y el personal de la Terminal de Transporte que intervienen en la elaboración de los informes técnicos y financieros, como mecanismo de control para la presentación de informes y evitar imprecisiones.</t>
  </si>
  <si>
    <t>Se creo en CPM la accion 200709. Actividad 2622. Fecha incio:22/12/2021 - Fecha terminacion: 21/12/2022
SAI: Con radicado 20224000049382 del 09 de marzo del 2022, la terminal de transporte allega cronograma para realizar seguimiento.</t>
  </si>
  <si>
    <t>Se creo en CPM la accion 200709. Actividad 2623. Fecha incio:22/12/2021 - Fecha terminacion: 21/12/2022
SAI:  Se realiza mesa de trabajo por parte del equipo de supervisión designado por el DADEP y el personal de la Terminal de Transporte que intervienen en la elaboración de los informes técnicos y financieros. Para socializar plan de mejoramiento y establecer las acciones a ejecutar entre las entidades y dar cumplimiento a los terminos propuestos.</t>
  </si>
  <si>
    <t>PAD2021-46-3.1.3.13 Hallazgo administrativo por deficiencias en la elaboración de los informes de ejecución por parte de la Terminal de Transporte S.A. referentes al contrato interadministrativo 359 de 2019</t>
  </si>
  <si>
    <t>Deficiencias en los informes de ejecución presentados por parte de la Terminal de Transporte S.A</t>
  </si>
  <si>
    <t>Elaborar un documento de "lineamientos para presentación de informes de gestión de contratos interadministrativos para la administración de parqueaderos" que contenga los requisitos mínimos, así como los elementos de carácter técnico, jurídico, financiero y contable del estado de los predios entregados en administración, para la verificación de su cumplimiento.</t>
  </si>
  <si>
    <t>Realizar una mesa de trabajo con la Terminal de Transportes, para socializar los lineamientos para presentación de informes de gestión contratos interadministrativos, para administración de parqueaderos</t>
  </si>
  <si>
    <t>2020-47-3.1.3.5-HALLAZGO ADMINISTRATIVO, POR LA ACTUALIZACIÓN EXTEMPORÁNEA DE LA PÓLIZA CUMPLIMIENTO EN LA ADICIÓN Y PRÓRROGA DEL CONTRATO DE OBRA NO. 390 DE 2018.</t>
  </si>
  <si>
    <t>Inadecuada gestión de la supervisión del contrato de obras y suministro de materiales.</t>
  </si>
  <si>
    <t>Realizar una mesa de trabajo trimestralmente para el seguimiento de supervisión de contratos por cada una de las subdirecciones y oficinas del DADEP.</t>
  </si>
  <si>
    <t>Se crea en CPM accion 200589, actividad 2182. Fecha incio:10/7/2020 - Fecha terminacion: 1/2/2022
SAI: Esta actividad se considera cumplida y el hallazgo subsanado, debido a que se realizaron 3 mesas de trabajo de seguimiento de supervisión:  2 mesas de seguimiento de supervisión realizadas por SAI el 1 de febrero de 2022 donde se presentó el equipo de trabajo, se capacitó en temas de supervisión y se expusieron las metas; y 1 mesa de seguimiento de supervisión realizada por SRI el 3 de febrero de 2022 donde se realizó el análisis y revisión de las supervisiones a cargo.</t>
  </si>
  <si>
    <t>Se crea en CPM accion 200590, actividad 2183. Fecha incio:10/7/2020 - Fecha terminacion: 1/2/2022
SAI: Esta actividad se considera cumplida y el hallazgo subsanado, debido a que se realizaron 3 impulsos y seguimientos en el año 2021 (1 impulso el 09-02-2021 y 2 seguimientos realizados julio y noviembre de 2021) y 1 impulso y seguimiento realizado en el mes de febrero del 2022, a las actuaciones policivas ante la autoridad local competente para que se ordene el cese del aprovechamiento económico y la recuperación del espacio público;  teniendo en cuenta la suspensión de términos procesales por periodos en el 2020 y 2021 en la Alcaldía Local de San Cristóbal y la ausencia de atención por COVID.</t>
  </si>
  <si>
    <t>2020-47-3.1.3.7 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</si>
  <si>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A pesar de la terminación del contrato CAMEP No. 110-00129-7-0-2013 suscrito con la Junta de Acción Comunal de la Urbanización Los Pinares, continúa aprovechamiento económico sin contrato vigente en las zonas de estacionamiento.</t>
  </si>
  <si>
    <t>Impulsar y hacer seguimiento bimestral la actuación policiva ante la autoridad local competente para que se ordene el cese del aprovechamiento económico y la recuperación del espacio público.</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</si>
  <si>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</si>
  <si>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Elaborar un documento de diagnóstico en su primera fase de los bienes pertenecientes a la muestra revisada por el ente de control, con los equipos de estudios técnicos, jurídicos, saneamiento, cartografía y contabilidad, de los bienes en las revelaciones con el fin de determinar cuáles son susceptibles de valoración.</t>
  </si>
  <si>
    <t>Desde la SRI se crearon el en el CPM  la acción 200698 con la actividad 2647 . Fecha incio:22/12/2021 - Fecha terminacion: 21/12/2022
SRI: Se adelató reunión con el grupo de cartográfia y grupo contable el día 26 de enero 2022, en la cual se determinaron las tareas de revisar la base tomada por el ente de control.
Posterormente se realizó revisión con los coordinadores de la SRI el día 9 de marzo para conocer los avances y  seguido se realizó un diagnostico del grupo contable. Documento que se adjunta en formato PDF</t>
  </si>
  <si>
    <t>PAD2021-48-3.3.1.1 Hallazgo administrativo por falta de eficacia en la depuración bienes de uso público de cesión nuevos de los años 2020, 2019 y 2018 del nivel de inventario, los cuales deben ser registrados en el nivel de patrimonio de la entidad en el sistema - SIDEP.</t>
  </si>
  <si>
    <t>Los predios que corresponden a bienes de uso público derivados de procesos de urbanización deben ser entregados y transferidos por los urbanizadores responsables como parte de sus obligaciones derivadas de la licencia de urbanismo. Ante el incumplimiento de estos, el Distrito adelanta las actas de toma de posesión, esto no significa que se pueda llevar a cabo de manera oficiosa la declaratoria de propiedad pública de dichas áreas. Previo a esto se debe adelantar dicho procedimiento y debe realizarse el estudio técnico y/o jurídico que permita establecer que zonas se encuentran de acuerdo con lo establecido en los planos y que jurídicamente se encuentran contenidas en los certificados de tradición y libertad de los predios sobre los cuales fueron concedidas las licencias. Otro escenario se presenta para el espacio público derivado de los procesos de los desarrollos legalizados incorporados en el inventario del patrimonio inmobiliario distrital y sobre los cuales se realizó el acta de toma de posesión, y no cuentan con la escritura pública de transferencia al Distrito Capital ya que no comparecen los urbanizadores informales. Adicionalmente, los urbanizadores responsables consideran que con el solo hecho de suscribir el acta de entrega, han cumplido con las obligaciones estipuladas</t>
  </si>
  <si>
    <t>Realizar en con junto con todas las áreas involucradas del DADEP un diagnóstico a partir de la revisión de los urbanismos que fueron entregados al ente de control, entre las vigencias 2018-2020, y que no cuentan con los atributos completos, para determinar la causa por la que se encuentra en inventario, y determinar las actuaciones a realizar para llevarlos al nivel de patrimonio.</t>
  </si>
  <si>
    <t>Desde la SRI se crearon el en el CPM  la acción 200699 con la actividad 2634.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</si>
  <si>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PAD2021-48-3.3.2.1 Hallazgo administrativo, por no establecer el DADEP, los estándares técnicos para el suministro y manejo de la información de las Licencias Urbanísticas reportadas por las Curadurías Urbanas, de conformidad con lo establecido en el Decreto 845 de 2019.</t>
  </si>
  <si>
    <t>La documentación entregada por las curadurías urbanas, no es suficiente y carece de información relevante para realizar el seguimiento por la SRI, toda vez que no allegan las resoluciones y planos</t>
  </si>
  <si>
    <t>Elaborar un instructivo técnico que contenga los estándares requeridos para el suministro y manejo de la información de las licencias urbanísticas reportadas por las curadurías urbanas y puntos de control.</t>
  </si>
  <si>
    <t>Desde la SRI se crearon el en el CPM  la acción 200700 con la actividad 2635.  Fecha incio:1/1/2022 - Fecha terminacion: 23/12/2022
SRI: En reuniónes realizadas en los meses de febrero se revisó el borrador del instructivo, la resolución o circular, los cuales se presentarán a las curadurías urbanas a través de una reunión presencial.
Seguidamente, se adelantó reunión el 9 de marzo con los coordinadores de la SRI en la cual se presentaron los avances.
Con los avances presentados se ajustaron los comentarios a los formatos de solicitud de información a las curadurías urbanas y circular ampliando los grupos de valor que entregan zonas de cesión; realizar la aclaración de las áreas de cesión y sus respectivas cargas urbanísticas acordes con el POT; evaluar la opción de validarlo en formato digital y en formato físico.
Se realizó la mesa de trabajo con curadores urbanos el día 25 de marzo de 2022 en las instalaciones del DADEP (Se adjunta el informe).
Se esta revisando la información de las curdurias sobre el tema de propuestas al formato de recolección de información.</t>
  </si>
  <si>
    <t>PAD2021-48-3.3.2.2 Hallazgo administrativo con presunta incidencia disciplinaria, por falta de seguimiento por parte del DADEP a la información suministrada por las Curadurías urbanas de las áreas de cesión gratuitas generadas, durante las vigencias 2018, 2019 y 2020, de conformidad con lo establecido en el Decreto 545 de 2016 (aplicable a las vigencias 2018 y 2019) y el Decreto 845 de 2019 vigente desde el 27/12/2019.</t>
  </si>
  <si>
    <t>Baja comunicación con los curadores urbanos para definir los criterios con los que se debe entregar dicha información y la falta de un documento técnico de entrega que permita que la información recibida cumpla con estándares técnicos de calidad. Hace falta un documento que permita conocer el estado de las licencias entregadas por las curadurías urbanas</t>
  </si>
  <si>
    <t>Realizar una mesa de trabajo con las curadurías urbanas en donde se definan los criterios técnicos de entrega de información al DADEP, así como la realización de una mesa de trabajo con CAMACOL y los urbanizadores.</t>
  </si>
  <si>
    <t>Implementar como punto de control un formato de comunicación de requerimientos al urbanizador responsable, frente al reporte del estado de avance de la obra autorizada en la respectiva licencia.</t>
  </si>
  <si>
    <t>PAD2021-48-3.3.4.1 Hallazgo administrativo. Deficiencia en el proceso de incorporación de los bienes de cesión al patrimonio de la Entidad.</t>
  </si>
  <si>
    <t>Desde la SRI se crearon el en el CPM  la acción 200701 con las actividades 2639.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</si>
  <si>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Desde la SRI se crearon el en el CPM  la acción 200701 con las actividades 2640 .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</si>
  <si>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Desde la SRI se crearon el en el CPM  la acción 200702 con la actividad 2641 .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</si>
  <si>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Se creo en CPM la accion 200710. Actividad 2624. Fecha incio:22/12/2021 - Fecha terminacion: 21/12/2022
SAI:Se elabora documentos de Lineamientos para presentación de los informes de actividades de la operación de las zonas de estacionamiento entregadas en virtud del contrato interadministrativo no. 110-129-359-0-2019. Se envía a la Terminal de Transporte 20223050031351 el 15 de marzo de 2022 el documento de Lineamientos</t>
  </si>
  <si>
    <t>Se creo en CPM la accion 200710. Actividad 2625. Fecha incio:22/12/2021 - Fecha terminacion: 21/12/2022
SAI: El 15 de marzo del 2022 se realiza mesa de trabajo con la Terminal de Transportes y el equipo de supervision, para socializar los lineamientos para presentación de informes de gestión contratos interadministrativos, para administración de parqueaderos</t>
  </si>
  <si>
    <t>La Oficina de Control Interno recomienda que para el segundo trimestre se inice las acciones propuestas y se tenga un avance significativo.
Esta dentro de los tiempos de ejecucion</t>
  </si>
  <si>
    <t>Realizar dos mesas de trabajo con los supervisores y personal de apoyo a la supervisión sobrelos principios de la publicidad y transparencia en la contratación para la publicación de los documentos contractuales</t>
  </si>
  <si>
    <t>Relizar una mesas de trabajo trimestral con los abogados del equipo de contratos y lider del equipo de contratación para reiterar lineamientos sobre elaboracion de documentos</t>
  </si>
  <si>
    <t>Realizar dos mesas de trabajo entre el archivo de bogota y el personal a cargo de los expedientes contractuales del dadep para recibir lineamientos y solucionar</t>
  </si>
  <si>
    <t>Ausencia de publicacion de documentos contractuales en secop</t>
  </si>
  <si>
    <t>Debilidad en los controles que garanticen la clara y correcta elaboracion de documentos</t>
  </si>
  <si>
    <t>Deficiencias en la organización documental de los expedientes contractuales</t>
  </si>
  <si>
    <t>mesas de trabajo de seguimiento de supervisión realizados</t>
  </si>
  <si>
    <t>(impulso y seguimiento bimestral - radicado a la autoridad policiva / impulso y  seguimiento bimestral programado) x 100%</t>
  </si>
  <si>
    <t>PAD2020-54-3.2.1.1. hallazgo administrativo por la no publicación de documentos contractuales en el secop- contratos nrs: 110-00129-186-0-2020 y 110-00129-286-0-2018</t>
  </si>
  <si>
    <t>PAD2020-54-3.2.1.2.hallazgo administrativo por deficiencias en la elaboración del contrato no. 110-00129-286-0-2018</t>
  </si>
  <si>
    <t>PAD2020-54-3.2.1.3.hallazgo administrativo por deficiencias en la organización de los expedientes únicos de los contratos no. 186 de 2020, 286 de 2018 y 477 de 2019.</t>
  </si>
  <si>
    <t>OBSERVACIÓN</t>
  </si>
  <si>
    <t>DÍAS PARA VENCIMIENTO
FECHA REF 31/3/2022</t>
  </si>
  <si>
    <t>PLAN DE MEJORAMIENTO CONTRALORÍA DE BOGOTÁ</t>
  </si>
  <si>
    <t>Se evidencio el avance de la actividad ID  2633 con los cargues de evidencias ID 4645, 4646, 4647,4648, 4712, 4793, correspondientes a correos electrónicos de seguimiento y certificados SIVICOF soporte de los meses referenciados (diciembre 2021, enero y febrero 2022). El corte de marzo se verificará en el siguiente trimestre de seguimiento.</t>
  </si>
  <si>
    <t xml:space="preserve">Se evidenció el avance de la actividad ID  2622 con los cargues de evidencias ID 4819  "Cronograma de seguimiento y control para entrega y aprobación de informes mensuales de actividades de la operación de las zonas de estacionamiento" - contrato interadministrativo 110-129-359-0-2019, verificando el cronograma establecido ( 5 fechas de informes).
</t>
  </si>
  <si>
    <t>Se  evidenció el avance de la actividad ID 2650 con el cargue de acta del 23/2/2022 donde se realizó una mesa de trabajo entre el DADEP y el intermediario de seguros JARGU CORREDORES DE SEGUROS S.A  donde se expuso que el estudio de mercado se basó en el promedio de las tasas actuales manejadas para cada póliza por el DADEP y entidades con características similares, en cuanto a riesgos, condiciones de aseguramiento, valores asegurados, entre otros.</t>
  </si>
  <si>
    <t>Se evidenció el avance de la actividad ID 2652 con el cargue de acta del 23/2/2022 donde se realizó una mesa de trabajo entre el DADEP y el intermediario de seguros JARGU CORREDORES DE SEGUROS S.A  donde se expone que de acuerdo con el valor de las primas se calcula el presupuesto para una anualidad y partiendo de allí se ajustan a prorrata los días de acuerdo con el presupuesto disponible, resultando una vigencia de 406 días como plazo mínimo para el proceso actual, sin embargo, se aclara que en la evaluación se otorgará puntaje por mayor vigencia.</t>
  </si>
  <si>
    <t>Se  evidenció el avance de la actividad ID 2624 con el cargue de evidencias del ID4821 envío documentos de lineamientos para presentación de informes de actividades el 15/3/2022 a la Terminal de Transportes en virtud del contrato interadministrativo 110-129-359-0-2019.</t>
  </si>
  <si>
    <t>Se  evidenció el avance de la actividad ID 2625 con el cargue de evidencias del ID4822 , acta de mesa de trabajo del 15/3/2022 , con la Terminal de Transportes y el equipo de supervisión, para socializar los lineamientos para presentación de informes de gestión contratos interadministrativos, para administración de parqueaderos.</t>
  </si>
  <si>
    <t>Se  evidenció el avance de la actividad ID 2656 con el cargue de los soportes id 4771 , 4772 , 4773 donde se gestionó  capacitación para reporte PACA con la Secretaria Distrital de Ambiente y Acta capacitación diligenciamiento Formulario: 206 SEGUIMIENTO PACA BOGOTA SIGLO XXI 2020-2024 del Informe 32 Seguimiento PACA Bogotá Siglo XXI 2020-2024 que debe reportar la entidad en el aplicativo STORM semestralmente en el marco del seguimiento al PACA.</t>
  </si>
  <si>
    <t>Se  evidenció el avance de la actividad ID 2657 con el cargue de los soportes id 4677 Acta de Reunión del día 31/1/20222 del equipo contable de la entidad para dar a conocer las normas relacionadas con el reconocimiento, clasificación y medición de las reclasificaciones de bienes inmuebles.</t>
  </si>
  <si>
    <t xml:space="preserve">Se evidenció el avance de la actividad ID 2647 con el cargue de los soportes ID 4801 documento PREPARACIÓN DIAGNOSTICO PRIMER TRIMESTRE REVELACIONES, ID 4802 Acta reunión del 26/1/20222 con cartografía y contabilidad, ID 4803 acta de Reunión del 9/3/2022 de Coordinadores SRI Presentación y seguimiento Plan de Acción. 
</t>
  </si>
  <si>
    <t>Se evidenció el avance de la actividad ID 2659 con el cargue de los soportes ID 4679, Notas de los Estados Financieros al 31 de diciembre del 2021, detallando cada una de las cuentas entre ellas la cuenta de litigios y demandas..</t>
  </si>
  <si>
    <r>
      <t xml:space="preserve">Se  evidenció el avance de la actividad ID 2634 con el cargue de los soportes id 4804 Acta reunión del 9/3/2022 de  Coordinadores SRI presentación y avances plan de acción, ID 4805 PRESENTACIÓN SEGUIMIENTO PLAN MEJORAMIENTO 2022 ( informe contraloría 48 y 46 2021) , ID 4806 ACTA REUNIÓN del 23/3/2022 del EQUIPO SANEAMIENTO Y TITULACIÓN donde escribe las acciones que se definieron para desarrollar la forma metodológica de realizar el diagnóstico y se distribuyeron la base de registros aportados por el área de SIDEP.
</t>
    </r>
    <r>
      <rPr>
        <sz val="11"/>
        <color rgb="FFFF0000"/>
        <rFont val="Calibri"/>
        <family val="2"/>
        <scheme val="minor"/>
      </rPr>
      <t xml:space="preserve">
</t>
    </r>
  </si>
  <si>
    <t xml:space="preserve">Se  evidenció el avance de la actividad ID 2635 con el cargue de los soportes id 4807 acta de reunión del 3/2/2022 de la  revisión del instructivo , ID4808 instructivo de información curadurías , donde se enmarcan los criterios técnicos de entrega de la información que requiere el DADEP con el fin de establecer criterios que sirvan para hacer seguimiento a las licencias aprobadas por las curadurías urbanas, ID  4809 presentación de mesas de trabajo curadurías urbanas , id 4819 Informe del 25/3/2022  reunión curadurías urbanas , id 4811 soporte de listados de asistencia mesas de trabajo curadores.
</t>
  </si>
  <si>
    <t xml:space="preserve">Se evidenció el avance de la actividad ID 2639 con el cargue de los soportes ID 4812 informe reunión mesa de curadores del 25/3/2022 donde se describe la agenda de trabajo, la presentación y los compromisos generados, ID 4813 presentación mesa de trabajo curadurías urbanas donde describe las acciones con el fin de fortalecer la comunicación de las curadurías urbanas.
</t>
  </si>
  <si>
    <t xml:space="preserve">Se observó el avance de la actividad ID 2640 con el cargue de los soportes ID 4815 informe mesa de curadores urbanos del 25/3/2022 donde se describe los compromisos del DADEP y Curadores Urbanos, ID 4814 PRESENTACIÓN MESA DE TRABAJO CURADURÍAS URBANAS donde se documentó de las actividades de agenda, presentación y compromisos entre el DADEP y los curadores Urbanos.
</t>
  </si>
  <si>
    <t xml:space="preserve">Se evidenció el avance de la actividad ID 2641 con el cargue de los soportes ID 4816 LISTADO DE REUNIÓN COORDINADORES SRI del 9/3/2022 donde se encuentra el seguimiento de las acciones implementadas para revisar los registros en una base del ente de control y el ID 4817 ACTA DE REUNIÓN del 23/3/2022 con el GRUPO DE SANEAMIENTO Y TITULACIÓN donde se describen los compromisos y el seguimiento del grupo de saneamiento y titulación.
</t>
  </si>
  <si>
    <t>Se evidenció el avance de la actividad ID 2183 con el cargue de los soportes ID4667 impulsos y seguimientos del 6/7/2021 expediente pinares RUPI 493, ID 4668   impulsos y seguimientos 27/12/2021 expediente pinares RUPI 493 inspección San Cristóbal, ID 4669   impulsos y seguimientos del 9/2/2022 Querella Pinares radicado DADEP 20193010176481, ID 4670 impulsos y seguimientos 1/2/2022 Solicitud de información e impulso de actuaciones policivas.
Urbanización Los Pinares, Total, de 4 soportes de impulsos y seguimientos.</t>
  </si>
  <si>
    <t>Acción pendiente de cierre por parte de la Contraloría de Bogotá.</t>
  </si>
  <si>
    <t xml:space="preserve">
No se evidencia soporte de la mesa de trabajo realizada el día 3/2/2022, análisis y revisión de las supervisiones a cargo. 
La Oficina de Control Interno recomienda el cargue del soporte del acta de mesa de trabajo.
Acción pendiente de cierre por parte de la Contraloría de Bogotá.</t>
  </si>
  <si>
    <t>La Oficina de Control Interno recomienda que este tipo de requerimiento se deben desarrollar en varias reuniones que permitan unificar la información técnica que deben reunir los predios a entregar por los urbanizadores.
Esta dentro de los tiempos de ejecución.</t>
  </si>
  <si>
    <t xml:space="preserve">
La Oficina de Control Interno recomienda establecer una planificación de actividades con el cual se de claridad al porcentaje de avance de la acción.
Esta dentro de los tiempos de ejecución.</t>
  </si>
  <si>
    <t>La Oficina de Control Interno recomienda establecer una planificación de actividades con el cual se de claridad al porcentaje de avance de la acción.
Esta dentro de los tiempos de ejecución.</t>
  </si>
  <si>
    <t>La Oficina de Control Interno recomienda que para el segundo trimestre se inicie las acciones propuestas y se tenga un avance significativo.
Esta dentro de los tiempos de ejecución.</t>
  </si>
  <si>
    <t xml:space="preserve">
La Oficina de Control Interno recomienda que para el segundo trimestre se inicie las acciones propuestas y se tenga un avance significativo.
Esta dentro de los tiempos de ejecución.</t>
  </si>
  <si>
    <t>Se encuentra dentro de los tiempos de ejecución.</t>
  </si>
  <si>
    <t>El porcentaje reportado por el proceso no es consistente con el indicador propuesto (actas de mesa de trabajo). El valor calificado por la OCI corresponde al recaudo de información que sirve como insumo de las mesas de trabajo.
La Oficina de Control Interno recomienda que para el siguiente trimestre disponer de las actas de mesas de trabajo ejecutadas.
Esta dentro de los tiempos de ejecución.</t>
  </si>
  <si>
    <t>FECHA DE TERMINACIÓN</t>
  </si>
  <si>
    <t>CÓDIGO ACCIÓN</t>
  </si>
  <si>
    <t>CÓDIGO AUDITORÍA SEGÚN PAD DE LA VIGENCIA</t>
  </si>
  <si>
    <t>VIGENCIA PAD AUDITORIA O VISITA</t>
  </si>
  <si>
    <t>No. HALLAZGO O NUMERAL DEL INFORME DE LA AUDITORÍA O VISITA</t>
  </si>
  <si>
    <t>INDIQUE PORCENTAJE DE AVANCE DE LA ACCIÓN  CON CORTE  31/03/2022</t>
  </si>
  <si>
    <t xml:space="preserve">INDIQUE (SI/NO) SI EXISTE SOPORTES  SUFICIENTES, COMPLETOS Y CONSISTENTES EN CPM  DE LAS ACTIVIDADES REALIZADAS </t>
  </si>
  <si>
    <t>Se creó en el CPM la acción 200647 actividad 23571. fecha incio:21/12/2020 - fecha terminación: 6/12/2021. // El 30 de junio se realizó primera mesa de trabajo // el 6 de diciembre se realizó la segunda mesa de trabajo sobre principio de publicidad y transparencia, se utilizó la misma presentación utilizada en la sesión del 30 de junio. se cargaron las evidencias en CPM.</t>
  </si>
  <si>
    <t>Se creó en el CPM la acción 200648 actividad 2372, Fecha incio:21/12/2020 - Fecha terminación: 6/12/2021. // Se han realizado mesas de trabajo de manera periódica, se cargaron al CPM como evidencia cuatro, del 24 de marzo, 7 de mayo, 3 de septiembre y 1 de octubre de 2021. Se cargaron las evidencias en CPM.</t>
  </si>
  <si>
    <t>Se creó en el CPM la acción 200649 actividad 2373, Fecha incio:21/12/2020 - Fecha terminación: 6/12/2021. // Se realizaron las dos mesas de trabajo propuestas una el 7 de mayo y otra el 21 de septiembre de 2021, se cargaron las evidencias al CPM.</t>
  </si>
  <si>
    <t>No se evidenció avance de la acción.</t>
  </si>
  <si>
    <t>Se evidenció el avance de la actividad ID  2623 con los cargues de evidencias ID 4820, acta de  (1/4)  mesa de trabajo del  25/2/2022, Para socializar plan de mejoramiento y establecer las acciones a ejecutar entre las entidades y dar cumplimiento a los términos propuestos.</t>
  </si>
  <si>
    <t>Se evidenció el avance de la actividad No.2644 y el cargue correcto de evidencias:  ID 4791 cargue " memorando de publicidad de documentos contractuales en SECOP II", realizando el seguimiento de la oficina jurídica de forma trimestral (1/4) / ID 4792 base de EXCEL con relación de contratos SECOP de la entidad y sus observaciones.</t>
  </si>
  <si>
    <t xml:space="preserve">Se evidenció el avance de la actividad ID 2649 con el cargue de acta del 23/2/2022 donde se realizó una mesa de trabajo entre el DADEP y el intermediario de seguros JARGU CORREDORES DE SEGUROS S.A donde se verifico que en el proceso anterior se había incluido la Ley 1873 de 2017 que ya no se encuentra vigente y el artículo 101 de la Ley 42 de 1993 el cual fue derogado, por lo tanto, estas normas no fueron incluidas en el proceso 2022. Se hace énfasis en que con detalle se revisó toda la normatividad para incluir normas vigentes y además que no sean improcedentes. </t>
  </si>
  <si>
    <t xml:space="preserve"> No se evidenció avance de la acción.</t>
  </si>
  <si>
    <t>REPORTADO POR EL PROCESO 31/3/2022</t>
  </si>
  <si>
    <t>SEGUIMIENTO OFICINA DE CONTROL INTERNO 31/3/2022</t>
  </si>
  <si>
    <t>Se evidenció el avance de la actividad ID 2182 con el cargue de los soportes ID 4665, Acta de mesa de trabajo del 1/2/2022, Reunión de inducción y capacitación sobre manual de supervisión, aspectos generales de la entidad y SAI. / ID 4666 Acta de mesa de trabajo del 1/2/2022, presentación equipo.</t>
  </si>
  <si>
    <t>*</t>
  </si>
  <si>
    <t>Se evidenció el avance de la actividad ID 2655 con el cargue de acta del 23/2/2022 donde se realizó una mesa de trabajo entre el DADEP y el intermediario de seguros JARGU CORREDORES DE SEGUROS S.A  donde se expone que no será necesario realizar aclaración de los valores asegurados ya que se mantienen los mismos valores asegurados de las pólizas vigentes a la fecha, únicamente se actualiza el valor asegurado de la póliza Todo Riegos de acuerdo con el Índice Variable actual.</t>
  </si>
  <si>
    <t>DEPARTAMENTO ADMINISTRATIVO DE LA DEFENSORÍA DEL ESPACIO PÚBLICO -SEGUIMIENTO A 30 DE SEPTIEMBRE DE 2022</t>
  </si>
  <si>
    <t>INDIQUE PORCENTAJE DE AVANCE DE LA ACCIÓN  CON CORTE  30/09/2022</t>
  </si>
  <si>
    <t xml:space="preserve">INDIQUE (SI/NO) EXISTE SOPORTES  SUFICIENTES, COMPLETOS Y CONSISTENTES EN CPM  DE LAS ACTIVIDADES REALIZADAS </t>
  </si>
  <si>
    <t>INDIQUE LAS ACTIVIDADES REALIZADAS ENTRE EL 1/7/2022 Y EL 30/9/2022 PARA SUBSANAR EL HALLAZGO</t>
  </si>
  <si>
    <t>Acción cerrada por parte de la Contraloría de Bogotá.</t>
  </si>
  <si>
    <t>DÍAS PARA VENCIMIENTO
FECHA REF 30/9/2022</t>
  </si>
  <si>
    <t>Cumplida y Efectiva
Septiembre 2022</t>
  </si>
  <si>
    <t xml:space="preserve">OAJ: Accion declarada cumplida por la Contraloria de Bogota.  </t>
  </si>
  <si>
    <t>OAJ: Accion declarada cumplida por la Contraloria de Bogota.</t>
  </si>
  <si>
    <t>REPORTADO POR EL PROCESO 30/9/2022</t>
  </si>
  <si>
    <t>OAJ: No reporto avance de la accion en el tercer trimestre</t>
  </si>
  <si>
    <t>OAJ: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</si>
  <si>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 xml:space="preserve">OAJ: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</si>
  <si>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 xml:space="preserve">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
</t>
  </si>
  <si>
    <t xml:space="preserve">La Oficina de Control Interno recomienda que para el cuarto trimestre  se ejecute el seguimiento planeado adjuntando las evidencias correspondientes.
 La accion esta dentro de los tiempos de ejecucion, pero se recomienda al proceso a cargo informar a la Oficina de control Interno con 60 dias de anticipacion a su vencimiento  si la accion no sera cumplida  con el fin de gestionar la Prorroga ante la Contraloria.
</t>
  </si>
  <si>
    <t>Con base a lo reportado por el proceso a cargo y las evidencias cargadas , la accion  estaria pendiente de cierre por parte de la contraloria.</t>
  </si>
  <si>
    <t>Con base a lo reportado por el proceso a cargo y las evidencias cargadas , la acción con su actividad 2643 estaria pendiente de cierre por parte de la contraloria.</t>
  </si>
  <si>
    <t>Con corte tercer trimestre de 2022,  la OCI no  evidencio avance de la accion 200713, actividad 2642, tarea 4830, frente a lo reportado en el  trimestre anterior (memorando radicado 20221100024553).</t>
  </si>
  <si>
    <t>OAJ: Accion Cumplida</t>
  </si>
  <si>
    <t>OS: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</si>
  <si>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SI : Estan cargados los documentos que soportan las activiades reportadas en el periodo determindado. A corte solicitado el cargue de informacion corresponde a lo reportado del mes de agosto la cual se reporta en septiembre (mes vencido es la periodicidad en en SIVICOF)</t>
  </si>
  <si>
    <t>OAP:Accion Cumplida</t>
  </si>
  <si>
    <t>Con base a lo reportado por el proceso a cargo y las evidencias cargadas , la accion  estaria pendiente de cierre por parte de la contraloria</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</si>
  <si>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dciiembre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</si>
  <si>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Con corte tercer trimestre del 2022, la OCI  evidenció que el proceso a cargo gestiono la accion  200714  con su actividad 2643 , demostrando su ejecucion total.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Los soportes de la actividad 2643  son igualmente validos para la actividad 2644.</t>
  </si>
  <si>
    <t>Con corte a tercer trimestre de 2022, la OCI  evidenció que el proceso a cargo gestiono  la accion  200715,  con una (1) actividad 2645, demostrando su ejecucion total desde el segundo trimestre.  Se cuenta con evidencia de la tarea id 4850  de la constacion de certificados de insuficiencia de personal con fecha del 27/5/2022.
La tarea ejecutada cuenta con las evidencias digitalizadas sin error de cargue.</t>
  </si>
  <si>
    <t>Con corte a tercer trimestre de 2022, la OCI  evidenció que el proceso a cargo gestiono  la accion   200716,  actividad ID  2646 , demostrando su ejecucion total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</si>
  <si>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corte a tercer trimestre de 2022,   la OCI  evidenció que el proceso a cargo gestiono  la accion  200708,  actividad ID  2621 , demostrando su ejecucion total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</si>
  <si>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corte a tercer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</si>
  <si>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corte a tercer trimestre de 2022,   la OCI  evidenció que el proceso a cargo gestiono  la accion 200705, actividad 2618 , demostrando su ejecucion total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</si>
  <si>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OAP: Al corte, no se desarrolló la acción de mejoramiento, pero durante este periodo se gestionó una capacitación de Balance Social con la Contraloría de Bogotá; la misma  se desarrollo el día 4 de octubre de 2022, donde se realizó una explicación a los enlaces e integrantes de la Oficina Asesora de Planeación, sobre la metodología para la elaboración del balance social. Así mismo, se resolvieron dudas e inquietudes a la hora de realizar el balance social, debido a las particularidades propias del carácter técnico que tiene el DADEP.</t>
  </si>
  <si>
    <t xml:space="preserve">SAI: Accion declarada cumplida por la Contraloria de Bogota.  </t>
  </si>
  <si>
    <t xml:space="preserve">
Con corte tercer trimestre, se verifico que la  acción 200589 con las  actividades  2181 y 2182 fue declarada Cumplida y Efectiva segun informe final de auditoria, codigo 44, vigencia 2021 PAD 2022, del mes de septiembre de 2022.
</t>
  </si>
  <si>
    <t xml:space="preserve">
Con corte tercer trimestre, se verifico que la accion  200590, actividad  2183 fue declarada Cumplida y Efectiva segun informe final de auditoria, codigo 44, vigencia 2021 PAD 2022, del mes de septiembre de 2022.</t>
  </si>
  <si>
    <t xml:space="preserve">
Acción cerrada por parte de la Contraloría de Bogotá.</t>
  </si>
  <si>
    <t xml:space="preserve">
Con corte tercer trimestre, se verifico que la accion acción 200647 con actividad 2371 fue declarada Cumplida y Efectiva segun informe final de auditoria, codigo 44, vigencia 2021 PAD 2022, del mes de septiembre de 2022.</t>
  </si>
  <si>
    <t xml:space="preserve">
Con corte tercer trimestre, se verifico que la accion 200648 con  actividad 2372 fue declarada Cumplida y Efectiva segun informe final de auditoria, codigo 44, vigencia 2021 PAD 2022, del mes de septiembre de 2022.</t>
  </si>
  <si>
    <t xml:space="preserve">
Con corte tercer trimestre, se verifico que la accion 200649  con actividad 2373 fue declarada Cumplida y Efectiva segun informe final de auditoria, codigo 44, vigencia 2021 PAD 2022, del mes de septiembre de 2022.</t>
  </si>
  <si>
    <t>SAI: Accion Cumplida</t>
  </si>
  <si>
    <t>Con corte a tercer trimestre de 2022,   la OCI  evidenció que el proceso a cargo gestiono  la  accion 200706, actividad 2619 , demostrando su ejecucion total desde el segundo trimestre.Se cuenta con soportes de la tarea: id 4909 correspondiente a la Guía para la Planeación y el Seguimiento Estratégico ajustada.
Las tareas ejecutadas cuentan con las evidencias digitalizadas sin error de cargue.</t>
  </si>
  <si>
    <t>Con corte a tercer trimestre de 2022, la OCI  evidenció que el proceso a cargo gestiono  la accion 200710, actividad 2624 , demostrando su ejecucion total desde el primer trimestre. Se cuenta con  soporte de la tarea id 4856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</si>
  <si>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corte a tercer trimestre de 2022, la OCI  evidenció que el proceso a cargo gestiono  la accion 200710, actividad  2625, demostrando su ejecucion total desde el primer trimestre. ,  Se cuenta con  soporte de la tarea id 4822  mesa de trabajo del 15/3/2022 con la Terminal de Transportes y el equipo de supervision, para socializar los lineamientos para presentación de informes de gestión contratos interadministrativos, para administración de parqueaderos.
La tarea ejecutada cuenta con las evidencias digitalizadas sin error de cargue.</t>
  </si>
  <si>
    <t xml:space="preserve">SAI: Se realiza cronograma y se remite a la terminal </t>
  </si>
  <si>
    <t>SAI: Se realiza mesa de trabajo por parte del equipo de supervisión designado por el DADEP y el personal de la Terminal de Transporte con el fin de realizar seguimiento y dar cumplimiento a las acciones planteadas. (28/09/2022)</t>
  </si>
  <si>
    <t>Con corte tercer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Las tareas ejecutadas cuentan con las evidencias digitalizadas sin error de cargue.</t>
  </si>
  <si>
    <r>
      <t xml:space="preserve">
</t>
    </r>
    <r>
      <rPr>
        <sz val="11"/>
        <color rgb="FFFF0000"/>
        <rFont val="Calibri"/>
        <family val="2"/>
        <scheme val="minor"/>
      </rPr>
      <t>La Oficina de Control Interno recomienda de nuevo al proceso revisar la consistencia de los soportes frente a la variable  del indicador establecida  ( disponer de las</t>
    </r>
    <r>
      <rPr>
        <b/>
        <sz val="11"/>
        <color rgb="FFFF0000"/>
        <rFont val="Calibri"/>
        <family val="2"/>
        <scheme val="minor"/>
      </rPr>
      <t xml:space="preserve"> actas de mesas de trabajo ejecutadas</t>
    </r>
    <r>
      <rPr>
        <sz val="11"/>
        <color rgb="FFFF0000"/>
        <rFont val="Calibri"/>
        <family val="2"/>
        <scheme val="minor"/>
      </rPr>
      <t>). El  valor (%) calificado por la OCI corresponde al recaudo de información que sirve como insumo de las mesas de trabajo.</t>
    </r>
    <r>
      <rPr>
        <sz val="11"/>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</si>
  <si>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r>
      <t xml:space="preserve">Con corte tercer trimestre del 2022, la OCI evidenció  que la accion 200714 con su actividad 2644 tiene  relacionada seis (6) tareas ejecutadas asi: 
-id  4791  , (1) memorando inicial  No. 20221100022013 realizado con fecha del 31/3/2022 solicitando a los procesos  la publicidad de documentos contractuales en secop II. 
-id 4972: soporte de la base de datos de revision de contratos  de prestacion de servicios  del primer trimestre
-id 4946: soporte de correo de seguimiento enviado el 22/7/2022.
-id 4947: soporte de la base de datos de revision de contratos  de prestacion de servicios  del semestre (incluye trimestre 2).
-id 5006: soporte de correo de seguimiento enviado el 10-10-2022.
- id 5007: soporte de la base de datos de revision de contratos de prestacion de servicios de segundo semestre 2022 (incluye tercer trimestre).
Las tareas ejecutadas cuentan con las evidencias digitalizadas sin error de cargue.
El porcentaje de avance  segun la frecuencia establecida ( trimestral) es consistente con lo reportado:  1 memo incial y 2 correos de seguimientos.
</t>
    </r>
    <r>
      <rPr>
        <sz val="11"/>
        <color rgb="FFFF0000"/>
        <rFont val="Calibri"/>
        <family val="2"/>
        <scheme val="minor"/>
      </rPr>
      <t>Los soportes de la actividad 2643  son igualmente validos para la actividad 2644.</t>
    </r>
  </si>
  <si>
    <r>
      <rPr>
        <b/>
        <sz val="11"/>
        <color rgb="FFFF0000"/>
        <rFont val="Calibri"/>
        <family val="2"/>
        <scheme val="minor"/>
      </rPr>
      <t xml:space="preserve">Se requiere verificar el porcentaje de avance en CPM  donde figura 25% , pero el proceso a cargo reporta 100%. Se recomienda tener las evidencias de cumplimiento del cronograma.
</t>
    </r>
    <r>
      <rPr>
        <sz val="11"/>
        <color indexed="8"/>
        <rFont val="Calibri"/>
        <family val="2"/>
        <scheme val="minor"/>
      </rPr>
      <t xml:space="preserve">
Con base a lo reportado por el proceso a cargo y las evidencias cargadas , la accion con su actividad 2622 estaria pendiente de cierre por parte de la contraloria.</t>
    </r>
  </si>
  <si>
    <t>Con corte tercer trimestre del 2022, la OCI  evidenció que el proceso a cargo gestiono la accion  200709,  actividad ID  2623  con evidencia de la tareas: id 4820  acta de primera mesa de trabajo del 25/2/2022,  id 4914  acta de segunda mesa de trabajo del  29/6/2022, , id 4998, acta tercera mesa de trabajo del 28/9/2022 dando seguimiento a los compromisos adquiridos  trimestralmente en relacion al contrato 110-00129-359-0-2019</t>
  </si>
  <si>
    <t>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</si>
  <si>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SAF: Accion Cumplida</t>
  </si>
  <si>
    <t xml:space="preserve">
Con corte a tercer trimestre de 2022, la OCI  evidenció que el proceso gestiono  la accion 200718  con actividad 2649, demostrando su ejecucion total desde el primer  trimestre. Se cuenta con evidencia de la tarea 4767 Acta de la mesa de trabajo realizada entre el DADEP y el intermediario de seguros.
La tarea ejecutada cuenta con las evidencias digitalizadas sin error de cargue.</t>
  </si>
  <si>
    <t xml:space="preserve">
Con corte a tercer trimestre de 2022, la OCI  evidenció que el proceso gestiono  la acción 200719, con actividad 2650, demostrando su ejecucion total desde el primer  trimestre. Se cuenta con evidencia de la tarea 4768 Acta de la mesa de trabajo realizada entre el DADEP y el intermediario de seguros. 
La tarea ejecutada cuenta con las evidencias digitalizadas sin error de cargue.</t>
  </si>
  <si>
    <t xml:space="preserve">
Con corte a tercer trimestre de 2022, la OCI  evidenció que el proceso gestiono  la acción 200720  con actividad 2652, demostrando su ejecucion total desde el primer  trimestre.  Se cuenta con evidencia de la tarea  4769 Acta de la mesa de trabajo realizada entre el DADEP y el intermediario de seguros.
La tarea ejecutada cuenta con las evidencias digitalizadas sin error de cargue.</t>
  </si>
  <si>
    <t xml:space="preserve">
Con corte a tercer trimestre de 2022, la OCI  evidenció que el proceso gestiono  la acción 200721  con actividad 2655, demostrando su ejecucion total desde el primer  trimestre.     Se cuenta con evidencia de la tarea  4770, Acta de la mesa de trabajo realizada entre el DADEP y el intermediario de seguros.
La tarea ejecutada cuenta con las evidencias digitalizadas sin error de cargue.</t>
  </si>
  <si>
    <t>Con corte a tercer trimestre de 2022,   la OCI  evidenció que el proceso a cargo gestiono  la  accion 200707, actividad 2620 demostrando su ejecucion en el periodo objeto de revision.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Las tareas ejecutadas cuentan con las evidencias digitalizadas sin error de cargue.</t>
  </si>
  <si>
    <t xml:space="preserve">Con corte a tercer trimestre de 2022,   la OCI  evidenció que el proceso a cargo gestiono  la  accion 200722 con actividad 2656 demostrando su ejecucion total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</si>
  <si>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 xml:space="preserve">
Con corte a tercer trimestre de 2022,   la OCI  evidenció que el proceso a cargo gestiono  la  accion 200723 con actividad 2657 demostrando su ejecucion total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</si>
  <si>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corte tercer trimestre de 2022 la OCI  evidencio el avance de la accion 200717, actividad 2648 a cargo de la SAF verificando soportes documentales de las tareas id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 id 4962, Formatos CB-0003: Ejecución cuentas por pagar de la vigencia anterior y CB-0104: Seguimiento a ejecución de reservas u obligaciones por pagar, enviados mensualmente. id 4977, Correo electrónico dirigido a la oficina de sistemas en el cual se envían los formatos presupuestales para la cuenta mensual de la Contraloría, los cuales fueron revisados previamente para garantizar el correcto envío de la información. La Oci verifica la ejecucion de esta actividad rutinaria de control.
Las tareas ejecutadas cuentan con las evidencias digitalizadas sin error de cargue.</t>
  </si>
  <si>
    <t>Con corte a tercer trimestre de 2022,   la OCI  evidenció que el proceso a cargo gestiono  la  accion 200725 con actividad 2659. demostrando su ejecucion total desde el primer  trimestre.   Se cuenta con evidencia de las tarea id 4679 Notas de los Estados Financieros al 31 de diciembre del 2021.
Las tareas ejecutadas cuentan con las evidencias digitalizadas sin error de cargue.</t>
  </si>
  <si>
    <t>Con corte a tercer trimestre de 2022,   la OCI  evidenció que el proceso a cargo gestiono  la  accion 200728, actividad 2654 demostrando su ejecucion total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</si>
  <si>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SAF: Se inicio el reconocimiento contable de los predios de acuerdo con el diagnóstico realizado por la Subdirección de Registro Inmobiliario.</t>
  </si>
  <si>
    <t>La Oficina de Control Interno recomienda que para el cuarto trimestre se culmine con la actividad propuesta.
La accion esta dentro de los tiempos de ejecucion, pero se recomienda al proceso a cargo informar a la Oficina de control Interno con 60 dias de anticipacion a su vencimiento  si la accion no sera cumplida  con el fin de gestionar la Prorroga ante la Contraloria.</t>
  </si>
  <si>
    <t>Con corte a tercer trimestre de 2022,   la OCI  evidenció que el proceso a cargo gestiono  avance sobre la  accion 200724, actividad 2658. Se cuenta con evidencia de las tarea id 4953, Reporte con el primer avance del diagnóstico realizado por la Subdirección de Registro Inmobiliario para reconocer contablemente los predios ,id 4954, Cuadro en excel con los datos de los predios reconocidos contablemente.
Las tareas ejecutadas cuentan con las evidencias digitalizadas sin error de cargue.</t>
  </si>
  <si>
    <t>SAF: Se continúan elaborando los informes mensuales de seguimiento a la ejecución presupuestal los cuales se envían al equipo directivo y a los enlaces de las distintas dependencias para generar control sobre las reservas presupuestales, los informes incluyen 6 archivos.</t>
  </si>
  <si>
    <t>SAF: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</si>
  <si>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accion  200727, actividad  2661.  Se cuenta con evidencia de las tarea id tareas: id 4798:  id 4799,   id 4840,  id 4841, id4950, id4951, id4966, id4967, id4988, id4989, id5016, id5017, Correo electrónico ejecucion presupuestal (pasivos exigibles) alta direccion de diciembre 2021 a septiembre 2022</t>
  </si>
  <si>
    <t xml:space="preserve">Con corte a tercer trimestre de 2022,   la OCI  evidenció que el proceso a cargo gestiono  avance sobre la  accion  200726, actividad  2660. Se cuenta con evidencia de las tarea id 4796: id 4797, id 4838, id 4948  , id4949, id 4964,  id 4965,  id 4986,  id 4987,  id 5014,  id 5015. Correo electrónico informe de seguimiento de ejecucion presupuestal (reservas)  alta direccion de diciembre 2021 - septiembre 2022.
Las tareas ejecutadas cuentan con las evidencias digitalizadas sin error de cargue </t>
  </si>
  <si>
    <r>
      <t xml:space="preserve">SRI: Se han realizado reuniones en la  SRI, con el fin de aclarar el estado y condición de los </t>
    </r>
    <r>
      <rPr>
        <b/>
        <sz val="11"/>
        <color indexed="8"/>
        <rFont val="Calibri"/>
        <family val="2"/>
      </rPr>
      <t>591</t>
    </r>
    <r>
      <rPr>
        <sz val="11"/>
        <color indexed="8"/>
        <rFont val="Calibri"/>
        <family val="2"/>
        <scheme val="minor"/>
      </rPr>
      <t xml:space="preserve"> predios (Documento de Trabajo). 
A continuación el estado en el que se encuentran: 
</t>
    </r>
    <r>
      <rPr>
        <b/>
        <sz val="11"/>
        <color indexed="8"/>
        <rFont val="Calibri"/>
        <family val="2"/>
      </rPr>
      <t xml:space="preserve">11 </t>
    </r>
    <r>
      <rPr>
        <sz val="11"/>
        <color indexed="8"/>
        <rFont val="Calibri"/>
        <family val="2"/>
      </rPr>
      <t>P</t>
    </r>
    <r>
      <rPr>
        <sz val="11"/>
        <color indexed="8"/>
        <rFont val="Calibri"/>
        <family val="2"/>
        <scheme val="minor"/>
      </rPr>
      <t xml:space="preserve">redios desincorporados.
</t>
    </r>
    <r>
      <rPr>
        <b/>
        <sz val="11"/>
        <color indexed="8"/>
        <rFont val="Calibri"/>
        <family val="2"/>
      </rPr>
      <t>129</t>
    </r>
    <r>
      <rPr>
        <sz val="11"/>
        <color indexed="8"/>
        <rFont val="Calibri"/>
        <family val="2"/>
        <scheme val="minor"/>
      </rPr>
      <t xml:space="preserve"> Se encuentran en revisión por parte  del Sistema de Información Geográfica.
</t>
    </r>
    <r>
      <rPr>
        <b/>
        <sz val="11"/>
        <color indexed="8"/>
        <rFont val="Calibri"/>
        <family val="2"/>
      </rPr>
      <t>56</t>
    </r>
    <r>
      <rPr>
        <sz val="11"/>
        <color indexed="8"/>
        <rFont val="Calibri"/>
        <family val="2"/>
        <scheme val="minor"/>
      </rPr>
      <t xml:space="preserve"> Se están revisando su condición de  incorporación.
</t>
    </r>
    <r>
      <rPr>
        <b/>
        <sz val="11"/>
        <color indexed="8"/>
        <rFont val="Calibri"/>
        <family val="2"/>
      </rPr>
      <t>85</t>
    </r>
    <r>
      <rPr>
        <sz val="11"/>
        <color indexed="8"/>
        <rFont val="Calibri"/>
        <family val="2"/>
      </rPr>
      <t xml:space="preserve"> E</t>
    </r>
    <r>
      <rPr>
        <sz val="11"/>
        <color indexed="8"/>
        <rFont val="Calibri"/>
        <family val="2"/>
        <scheme val="minor"/>
      </rPr>
      <t xml:space="preserve">stan siendo revisados por el grupo de estudios técnicos. 
</t>
    </r>
    <r>
      <rPr>
        <b/>
        <sz val="11"/>
        <color indexed="8"/>
        <rFont val="Calibri"/>
        <family val="2"/>
      </rPr>
      <t>98</t>
    </r>
    <r>
      <rPr>
        <sz val="11"/>
        <color indexed="8"/>
        <rFont val="Calibri"/>
        <family val="2"/>
        <scheme val="minor"/>
      </rPr>
      <t xml:space="preserve"> Se encuentran en propiedad horizontal.
</t>
    </r>
    <r>
      <rPr>
        <b/>
        <sz val="11"/>
        <color indexed="8"/>
        <rFont val="Calibri"/>
        <family val="2"/>
      </rPr>
      <t>6</t>
    </r>
    <r>
      <rPr>
        <sz val="11"/>
        <color indexed="8"/>
        <rFont val="Calibri"/>
        <family val="2"/>
        <scheme val="minor"/>
      </rPr>
      <t xml:space="preserve">  Para revisar su condición de saneamiento, 
</t>
    </r>
    <r>
      <rPr>
        <b/>
        <sz val="11"/>
        <color indexed="8"/>
        <rFont val="Calibri"/>
        <family val="2"/>
      </rPr>
      <t>192</t>
    </r>
    <r>
      <rPr>
        <sz val="11"/>
        <color indexed="8"/>
        <rFont val="Calibri"/>
        <family val="2"/>
        <scheme val="minor"/>
      </rPr>
      <t xml:space="preserve"> Estan en clasificación ( si corresponde a salones comunales, colegios, entre otros).
</t>
    </r>
    <r>
      <rPr>
        <b/>
        <sz val="11"/>
        <color indexed="8"/>
        <rFont val="Calibri"/>
        <family val="2"/>
      </rPr>
      <t>14</t>
    </r>
    <r>
      <rPr>
        <sz val="11"/>
        <color indexed="8"/>
        <rFont val="Calibri"/>
        <family val="2"/>
        <scheme val="minor"/>
      </rPr>
      <t xml:space="preserve"> Predios valorados. 
Derivado de esta tarea cada grupo técnico se encuentra adelantando los conceptos y condición de cada uno de los predios en mención. Se realizará la revisión para su clasificación y se adelantará la redacción del documento de diagnóstico con su debida explicación técnica.</t>
    </r>
  </si>
  <si>
    <t>SI: Actas de las reuniones adelantadas y grabación para su revisión y documentos entregados por cada uno de los grupos técnicos.</t>
  </si>
  <si>
    <t>Con corte a tercer trimestre de 2022,   la OCI  evidenció que el proceso a cargo gestiono  avance sobre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Es necesario que se ingresen las evidencias del documento de diagnostico y avances del ultimo trimestre.
Las tareas ejecutadas cuentan con las evidencias digitalizadas sin error de cargue.</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</si>
  <si>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</si>
  <si>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Actas de reunión adelantadas.</t>
  </si>
  <si>
    <t xml:space="preserve">
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</si>
  <si>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r>
      <t xml:space="preserve">Con corte a tercer trimestre de 2022,   la OCI  evidenció que el proceso a cargo gestiono  avance sobre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</si>
  <si>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SRI: Se revisaron los comentarios entregados por las curadurías urbanas frente al formato y se diligenció la respectiva información en el documento drive presentado,  en el cual se esta cargando la información de las liciencias enviadas por las curadurías. De igual manera se realizó el seguimiento frente a las fechas de vencimiento y se esta elaborando el instructivo, con el fin de explicar cómo se adelanta el seguimiento por el DADEP a la información entregada por las curadurías urbanas.</t>
  </si>
  <si>
    <t>Documento en carpeta Drive Actualizado y reunion adelantada con los equipos de trabajo para la revisión documental.</t>
  </si>
  <si>
    <t xml:space="preserve">SRI: Durante este período se realizó reunión vía Teams con la Cámara Colombiana de la Construcción - CAMACOL el día 13 de septiembre de 2022, y se describió la socialización de la modificación del Decreto 845 de 2019. </t>
  </si>
  <si>
    <t>Acta de reunión de mesa de trabajo.</t>
  </si>
  <si>
    <t>SRI: Durante este período con la información de las liciencias enviadas por las curadurías, se hizó seguimiento en la carpeta One Drive frente a las fechas  de vencimiento, y se está respondiendo a través de dos oficios de salida. El primero es una solicitud protocolaria al urbanizador indicándole que está próximo a vencerse el tiempo de la licencia. El segundo, se le informá que ante el vencimiento de la licencia el urbanizador o constructor tiene adquiridos compromisos jurídicos con el DADEP.</t>
  </si>
  <si>
    <t>Documento en excel ubicado en una carpeta One Drive donde se relacionan los oficios enviados por los equipos de trabajo para hacer seguimiento y revisión de los tiempos de vencimiento de la información enviada por las curadurías urbanas.</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</si>
  <si>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</si>
  <si>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SAF: El responsable de presupuesto como mecanismo de control  continua verificando que la información en los formatos este correcta antes de ser enviados a la oficina de sistemas quien realiza el cargue de los mismos en SIVICOF mensualmente.</t>
  </si>
  <si>
    <t>SEGUIMIENTO OFICINA DE CONTROL INTERNO 30/9/2022</t>
  </si>
  <si>
    <t>Con corte a tercer trimestre de 2022,   la OCI  evidenció que el proceso a cargo gestiono  avance sobre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Las tareas ejecutadas cuentan con las evidencias digitalizadas sin error de cargue</t>
  </si>
  <si>
    <t>Con corte a tercer trimestre de 2022,   la OCI  evidenció que el proceso a cargo gestiono  avance sobre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Las tareas ejecutadas cuentan con las evidencias digitalizadas sin error de cargue</t>
  </si>
  <si>
    <r>
      <t xml:space="preserve">La Oficina de Control Interno recomienda continuar con la gestion efectiva de la accion dejando correctamente soportadas las actividades y tareas.
</t>
    </r>
    <r>
      <rPr>
        <sz val="11"/>
        <color rgb="FFFF0000"/>
        <rFont val="Calibri"/>
        <family val="2"/>
        <scheme val="minor"/>
      </rPr>
      <t xml:space="preserve">Verificar el porcentaje de avance en el CPM donde figura 75% y no 80%.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</si>
  <si>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Con corte a tercer trimestre de 2022,   la OCI  evidenció que el proceso a cargo gestiono  avance sobre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Las tareas ejecutadas cuentan con las evidencias digitalizadas sin error de cargue</t>
  </si>
  <si>
    <t>Con corte a tercer trimestre de 2022,   la OCI  evidenció que el proceso a cargo gestiono  avance sobre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Las tareas ejecutadas cuentan con las evidencias digitalizadas sin error de cargue</t>
  </si>
  <si>
    <t>2022 2022</t>
  </si>
  <si>
    <t>Inconsistencias involuntarias en el reporte presentado a la entidad requiriente.</t>
  </si>
  <si>
    <t>FILA_39</t>
  </si>
  <si>
    <t>Plan de acción  Cuatrianual Ambiental-PACA  Ajustado</t>
  </si>
  <si>
    <t>Incluir en el documento: "PLAN DE ACCIÓN CUATRIANUAL AMBIENTAL PACA" código 127-PPPGR-07, un capítulo de conciliación de la información reportada por las partes, frente a los informes financieros generados por BOGDATA.</t>
  </si>
  <si>
    <t>PAD 2022-44-3.2.1.3 Hallazgo administrativo por Inconsistencias en la Información Financiera del PACA.</t>
  </si>
  <si>
    <t>FILA_40</t>
  </si>
  <si>
    <t>PAD 2022-44-3.2.2.1 Hallazgo administrativo por incluir en varios documentos del proceso de selección normas derogadas</t>
  </si>
  <si>
    <t>FILA_41</t>
  </si>
  <si>
    <t>Acta realizada</t>
  </si>
  <si>
    <t>(Acta de mesa de trabajo realizada / Acta de mesa de trabajo programada) * 100%</t>
  </si>
  <si>
    <t>Generar una mesa de trabajo con los equipos de estructuración y contratación del proceso de seguros de funcionamiento, revisando los puntos de control existentes frente a la normatividad vigente para este proceso.</t>
  </si>
  <si>
    <t>Mesa de trabajo con el corredor del seguros para requerir actualización normativa.</t>
  </si>
  <si>
    <t>Falencias en la revisión de la normatividad vigente relacionada en el proceso del contrato 245 del 2021.</t>
  </si>
  <si>
    <t>FILA_42</t>
  </si>
  <si>
    <t>3.2.2.2</t>
  </si>
  <si>
    <t>PAD2022-44-3.2.2.2 Hallazgo administrativo reiterados errores en la información incluida en varios documentos del proceso de selección</t>
  </si>
  <si>
    <t>Falencia en los controles sobre la información incorporada en los documentos del contrato.</t>
  </si>
  <si>
    <t>Fortalecer el punto de control existente entre el área de contratación y el supervisor para la validación documental del contrato.</t>
  </si>
  <si>
    <t>Modelo de comunicación actualizado</t>
  </si>
  <si>
    <t>FILA_43</t>
  </si>
  <si>
    <t>OAJ: 200738</t>
  </si>
  <si>
    <t>OAJ: 200739</t>
  </si>
  <si>
    <t>SAF: 200736</t>
  </si>
  <si>
    <t>SAF: 200737 ACTIVIDAD 2688</t>
  </si>
  <si>
    <t>SAF: 200737 ACTIVIDAD 2710</t>
  </si>
  <si>
    <t>3.2.2.3</t>
  </si>
  <si>
    <t>Falencia en los controles y seguimientos en la publicaciones documentos en el SECOP II</t>
  </si>
  <si>
    <t>Construir un modelo de reporte sobre la información publicada en la plataforma SECOP en aplicación del principio de publicidad.</t>
  </si>
  <si>
    <t>Modelo de reporte construido</t>
  </si>
  <si>
    <t>PAD2022-44-3.2.2.3 Falencia en los controles y seguimientos en la publicaciones documentos en el SECOP II de la totalidad de los documentos del proceso contractual</t>
  </si>
  <si>
    <t>FILA_44</t>
  </si>
  <si>
    <t>3.2.2.5</t>
  </si>
  <si>
    <t>OAJ: 200740</t>
  </si>
  <si>
    <t>PAD2022-44-3.2.2.5 Hallazgo Administrativo Por no Publicar En forma Oportuna Documentación Del Contrato 504 de 2021 En La Plataforma SECOP II</t>
  </si>
  <si>
    <t>3.3.1.6</t>
  </si>
  <si>
    <t>FILA_45</t>
  </si>
  <si>
    <t>Deficiencia en la programación para realizar las visitas solicitadas por el Comité de Sostenibilidad Contable de los predios ubicados en  las ciudades de Cali, Tenjo, Girardot y Villavicencio.</t>
  </si>
  <si>
    <t>Realizar mínimo una visita técnica a cada uno de los predios ubicados en las ciudades indicadas en el hallazgos como insumo en la elaboración de los avalúos, a través de la designación de un profesional de la Subdirección de Registro Inmobiliario.</t>
  </si>
  <si>
    <t>SRI: 200741</t>
  </si>
  <si>
    <t>(Visitas técnicas realizadas/ Visitas técnicas programadas) * 100%</t>
  </si>
  <si>
    <t>PAD2022-44-3.3.1.6 Hallazgo administrativo por no determinar el valor de mercado de los terrenos registrados en la subcuenta de inventarios 1.5.10.02 – Terrenos y 1.5.10.03 Construcciones, ubicados en las ciudades de Cali, Tenjo, Girardot y Villavicencio</t>
  </si>
  <si>
    <t>FILA_46</t>
  </si>
  <si>
    <t>Deficiencia en la aplicación del procedimiento  "Reconocimiento Contable de las Cuentas por cobrar y deterioro de cartera"</t>
  </si>
  <si>
    <t>Actualizar y socializar el procedimiento denominado  "Reconocimiento Contable de las cuentas por cobrar y deterioro de cartera" incorporando un punto de control referente a la reclasificación de cuentas por cobrar de dificil recaudo.</t>
  </si>
  <si>
    <t>Procedimiento actualizado y socializado</t>
  </si>
  <si>
    <t>SAF: 200742</t>
  </si>
  <si>
    <t>PAD 2022-44-3.3.1.1 Hallazgo Administrativo por reclasificar indebidamente las cuentas por cobrar correspondientes a arrendamientos operativos a cuentas por cobrar de difícil recaudo.</t>
  </si>
  <si>
    <t>FILA_47</t>
  </si>
  <si>
    <t>3.3.1.11</t>
  </si>
  <si>
    <t>SRI: 200743</t>
  </si>
  <si>
    <t>Deficiencia en la definición del valor de los bienes identificados con folios de matricula inmobiliaria incluidos en la base catastral que permita clasificarlos en las cuentas del activo correspondiente en los estados financieros de la entidad</t>
  </si>
  <si>
    <t>Incluir los 64 predios al diagnostico de valoración de bienes en revelaciones que sean susceptibles de valoración.</t>
  </si>
  <si>
    <t>Número de documentos de diagnóstico de valoración realizados</t>
  </si>
  <si>
    <t>PAD2022-44-3.3.1.11 Hallazgo Administrativo por no registrar en la contabilidad del DADEP los predios que figuran en el SIDEP y las notas a los estados financieros a 31 de diciembre de 2021 como “REVELACIONES”, que cuentan con matrícula inmobiliaria y que poseen avalúo catastral.</t>
  </si>
  <si>
    <t>FILA_48</t>
  </si>
  <si>
    <t>3.3.1.14</t>
  </si>
  <si>
    <t>PAD2022-44-3.3.1.14 Hallazgo administrativo por no realizar seguimiento permanente al reporte contable SIPROJ, nuevo marco normativo, debido a inconsistencias presentadas al verificar el reporte con corte a diciembre 31 de 2021</t>
  </si>
  <si>
    <t>Debilidades en el seguimiento al reporte contable SIPROJ, para evitar la duplicidad de procesos judiciales.</t>
  </si>
  <si>
    <t>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t>
  </si>
  <si>
    <t>(Mesas realizadas / Mesas programadas) X 100%</t>
  </si>
  <si>
    <t>OAJ: 200744</t>
  </si>
  <si>
    <t>FILA_49</t>
  </si>
  <si>
    <t>FILA_50</t>
  </si>
  <si>
    <t>3.3.1.12</t>
  </si>
  <si>
    <t>SRI: 200745</t>
  </si>
  <si>
    <t>Ausencia de soportes registrables de los bienes entregados al Distrito cuando fueron anexados los municipios a Bogotá, y bienes incluidos en la categoría de preinventario de SIDEP,  lo cual no permite soportar su respectivo proceso de legalización.</t>
  </si>
  <si>
    <t xml:space="preserve">Elaborar un documento de diagnóstico de los bienes pertenecientes a la cuenta contable cuenta "terrenos pendientes de legalizar" con el fin de determinar las acciones jurídicas requeridas. </t>
  </si>
  <si>
    <t>Documento de diagnóstico de los predios registrados en la cuenta 1.6.05.04</t>
  </si>
  <si>
    <t>PAD2022-44-3.3.1.12 Hallazgo administrativo por no realizar las gestiones administrativas necesarias para legalizar, los terrenos registrados en la cuenta 1.6.65.04 – terrenos pendientes de legalizar y no cumplir los compromisos adquiridos en las actas de sostenibilidad contable.</t>
  </si>
  <si>
    <t xml:space="preserve">Deficiencia en el nivel de detalle al momento de elaborar la notas a los estado financieros </t>
  </si>
  <si>
    <t>Realizar  una  descripción detallada, al momento de la elaboración de las notas a los estados financieros en el cierre de la vigencia 2022 en el componente de cuentas por cobrar, teniendo en cuenta el marco normativo contable  vigente para entidades del gobierno.</t>
  </si>
  <si>
    <t>(Notas de los estados financieros vigencia 2022 detalladas / Notas de los estados financieros aplicables al DADEP) x 100%</t>
  </si>
  <si>
    <t>SAF: 200746</t>
  </si>
  <si>
    <t>PAD 2022-44-3.3.1.2 Hallazgo Administrativo por indebida revelación en las notas a los estados financieros de las cuentas por cobrar.</t>
  </si>
  <si>
    <t>FILA_51</t>
  </si>
  <si>
    <t>PAD 2022-44-3.3.1.3 Hallazgo Administrativo por no revelar en las notas a los estados financieros, a 31 de diciembre de 2021, las cuentas por cobrar de difícil recaudo que se encuentran en cobro persuasivo y cobro coactivo.</t>
  </si>
  <si>
    <t>Deficiencia en el seguimiento al procedimiento Reconocimiento Contable de las Cuentas por cobrar y deterioro de cartera en su componente de revelaciones.</t>
  </si>
  <si>
    <t>Actualizar y socializar el procedimiento denominado  "Reconocimiento Contable de las cuentas por cobrar y deterioro de cartera".</t>
  </si>
  <si>
    <t>SAF: 200747</t>
  </si>
  <si>
    <t>FILA_52</t>
  </si>
  <si>
    <t>3.3.1.4</t>
  </si>
  <si>
    <t>SAF: 200748</t>
  </si>
  <si>
    <t>Deficiencia en el procedimiento por ausencia de lineamientos respecto a la operación del uso de la cuenta de costo de ventas.</t>
  </si>
  <si>
    <t>Actualizar y socializar el procedimiento denominado  "Reconocimiento Contable del Patrimonio Inmobiliario Distrital en Aplicación del Marco Normativo Contable para entidades de Gobierno"</t>
  </si>
  <si>
    <t>PAD 2022-44-3.3.1.4 Hallazgo Administrativo por por no manejar la cuenta costo de ventas de las mercancías adquiridas, dentro de la información contable, tal y como lo establece la dinámica de la cuenta 1510 – mercancía en existencia</t>
  </si>
  <si>
    <t>FILA_53</t>
  </si>
  <si>
    <t>3.3.1.7</t>
  </si>
  <si>
    <t>SAF: 200749</t>
  </si>
  <si>
    <t>Deficiencias en los controles establecidos para el reporte de información en el aplicativo SIVICOF de la Contraloría de Bogotá.</t>
  </si>
  <si>
    <t>Realizar, por parte de la profesional de recursos físicos y del profesional del área contable una revisión preliminar del informe CBN -1026 y los saldos de los Estados Financieros, cumpliendo con lo establecido por la Contraloría de Bogotá, de acuerdo con las normas vigentes.</t>
  </si>
  <si>
    <t>Formato CBN-1026 verificado y firmado por los profesionales</t>
  </si>
  <si>
    <t>PAD 2022-44-3.3.1.7 Hallazgo Administrativo por diferencias entre lo reportado en los estados financieros contra el formato CBN-1026 Inventario físico, en las subcuentas 1.6.37.10 - equipos de comunicación y computación no explotados y 1.6.70.02 – equipos de computación.</t>
  </si>
  <si>
    <t>PAD 2022-44-3.3.1.8 Hallazgo Administrativo por no depreciar una edificación y no asignarle vida útil de conformidad con el Marco Normativo para Entidades de Gobierno.</t>
  </si>
  <si>
    <t>FILA_54</t>
  </si>
  <si>
    <t>3.3.1.8</t>
  </si>
  <si>
    <t>Inexistencia del dato de vida útil para determinar la depreciación del bien.</t>
  </si>
  <si>
    <t>Efectuar los ajustes de depreciación correspondientes a los meses de noviembre y diciembre de 2021 aplicando el dato de la vida útil.</t>
  </si>
  <si>
    <t>Comprobantes de depreciación ajustado</t>
  </si>
  <si>
    <t>SAF: 200750</t>
  </si>
  <si>
    <t>FILA_55</t>
  </si>
  <si>
    <t>3.3.1.9</t>
  </si>
  <si>
    <t>SAF: 200751</t>
  </si>
  <si>
    <t>PAD 2022-44-3.3.1.9 Hallazgo Administrativo por por diferencias entre lo reportado en el formato CBN-1026 y lo reflejado en los estados financieros de la subcuenta, muebles y enseres (1.6.65.01) y diferencias en el cálculo de la depreciación acumulada de los muebles, enseres y equipo de oficina adquiridos en la vigencia 2021.</t>
  </si>
  <si>
    <t>FILA_56</t>
  </si>
  <si>
    <t>3.3.1.10</t>
  </si>
  <si>
    <t>SAF: 200752</t>
  </si>
  <si>
    <t>PAD 2022-44-3.3.1.10 Hallazgo Administrativo por indebida revelación de las notas a los estados financieros de la propiedad, planta y equipo.</t>
  </si>
  <si>
    <t>Deficiencia de un mayor nivel de detalle al momento de elaborar la notas a los estado financieros.</t>
  </si>
  <si>
    <t>Realizar  una  descripción más detallada, al momento de la elaboración de las notas a los estados financieros en el cierre de la vigencia 2022 en el componente Propiedad Planta y Equipo, teniendo en cuenta el marco normativo contable  vigente para entidades del gobierno.</t>
  </si>
  <si>
    <t>FILA_57</t>
  </si>
  <si>
    <t>3.3.1.13</t>
  </si>
  <si>
    <t>Deficiencia en el seguimiento a los pagos efectuados a través de las planillas asistidas para el pago de los aportes AFC.</t>
  </si>
  <si>
    <t>Incorporar en el instructivo de Gestión Financiera un mecanismo de control para el seguimiento a los pagos AFC y cesantias, permitiendo a las áreas de presupuesto y contabilidad identificar los rechazos de tesorería.</t>
  </si>
  <si>
    <t>Instructivo actualizado</t>
  </si>
  <si>
    <t>SAF: 200753</t>
  </si>
  <si>
    <t>PAD 2022-44-3.3.1.13 Hallazgo Administrativo por por diferencias en el valor de las cuentas por pagar registradas en las subcuentas, 2.4.01.02 – Proyectos de inversión y 2.5.11.01 – Cesantías, contra lo certificado en presupuesto a 31 de diciembre de 2021.</t>
  </si>
  <si>
    <t>FILA_58</t>
  </si>
  <si>
    <t>SAF: 200754</t>
  </si>
  <si>
    <t>3.3.1.15</t>
  </si>
  <si>
    <t>Ausencia de la relación de bienes desincorporados por cambios de condición de invadidos en las notas de los estados financieros.</t>
  </si>
  <si>
    <t>Elaboración de la relación de bienes desincorporados  por cambio de la condición de invadidos en las notas a los estados financieros.</t>
  </si>
  <si>
    <t>Notas de los estados financieros con la relación descrita.</t>
  </si>
  <si>
    <t>PAD 2022-44-3.3.1.15 Hallazgo Administrativo por no realizar evaluación y seguimiento permanente al saldo de las cuentas de activos contingentes, por inconsistencias presentadas al verificar el saldo final de la vigencia 2020 con la vigencia 2021.</t>
  </si>
  <si>
    <t>FILA_59</t>
  </si>
  <si>
    <t>OAP: 200756</t>
  </si>
  <si>
    <t>PAD2022-44-3.2.1.2 Hallazgo Administrativo Por no Incluir La Población Beneficiada En Los Proyectos 7838 y 7861 En El Informe SEGPLAN</t>
  </si>
  <si>
    <t>Al iniciar la vigencia 2021, de manera equivocada para los proyectos 7838 y 7861, se seleccionó en SEGPLAN el tipo de población objetivo para las metas de estos dos proyectos, como población tipo directa, y en consecuencia se programó una cantidad de población directa a beneficiar para cada una de las metas de los dos proyectos, debiendo ser tipo Indirecta.</t>
  </si>
  <si>
    <t>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t>
  </si>
  <si>
    <t>Selección realizada en SEGPLAN de población objetivo tipo indirecta para proyectos 7838 y 7861</t>
  </si>
  <si>
    <t>FILA_60</t>
  </si>
  <si>
    <t>3.2.3.1</t>
  </si>
  <si>
    <t>Deficiencia en los procedimientos de seguimiento en el cumplimiento de los parámetros y lineamientos establecidos en el “Instructivo para diligenciar el documento Balance Social CBN-0021”.</t>
  </si>
  <si>
    <t>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t>
  </si>
  <si>
    <t>Acta de mesa de trabajo realizada</t>
  </si>
  <si>
    <t>OAP: 200757</t>
  </si>
  <si>
    <t>PAD2022-44-3.2.3.1 Deficiencia en los procedimientos de seguimiento en el cumplimiento de los parámetros y lineamientos establecidos en el “Instructivo para diligenciar el documento Balance Social CBN-0021”.</t>
  </si>
  <si>
    <t>FILA_61</t>
  </si>
  <si>
    <t>3.3.1.5</t>
  </si>
  <si>
    <t>Ausencia de un procedimiento con las acciones del desarrollo de la gestión y registro de los bienes entregados en dación en pago de la entidad para comercializar, distribuir en forma gratuita o a precios de no mercado, transformar o consumir en el curso normal de la operación que realiza el DADEP, los terrenos y edificaciones que figuran en mercancías en existencia.</t>
  </si>
  <si>
    <t>FILA_62</t>
  </si>
  <si>
    <t>Actualizar el  procedimiento Enajenación de Bienes Fiscales.</t>
  </si>
  <si>
    <t>Solicitar concepto a la Secretaría Distrital de Hacienda sobre el manejo contable de los predios clasificados en la cuenta mercancías en existencia.</t>
  </si>
  <si>
    <t>Número de procedimientos actualizados</t>
  </si>
  <si>
    <t>Solicitud  de concepto</t>
  </si>
  <si>
    <t>PAD2022-44-3.3.1.5 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</si>
  <si>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SAI:200758 ACTIVIDAD 2709</t>
  </si>
  <si>
    <t>SAI:200758 ACTIVIDAD 2711</t>
  </si>
  <si>
    <r>
      <t xml:space="preserve">La Oficina de Control Interno recomienda continuar con la gestion efectiva de la accion dejando correctamente soportadas las actividades y tareas.
</t>
    </r>
    <r>
      <rPr>
        <b/>
        <sz val="11"/>
        <color rgb="FFFF0000"/>
        <rFont val="Calibri"/>
        <family val="2"/>
        <scheme val="minor"/>
      </rPr>
      <t xml:space="preserve">Verificar el porcentaje de avance en el CPM donde figura 75% y no 80%. </t>
    </r>
    <r>
      <rPr>
        <sz val="11"/>
        <color rgb="FFFF0000"/>
        <rFont val="Calibri"/>
        <family val="2"/>
        <scheme val="minor"/>
      </rPr>
      <t xml:space="preserve">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</si>
  <si>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La accion esta dentro de los tiempos de ejecucion</t>
  </si>
  <si>
    <t>-</t>
  </si>
  <si>
    <t>Se creo en el CPM la accion 200736, actividad 2687. Fecha incio:11/10/2022- Fecha terminacion: 31/3/2023</t>
  </si>
  <si>
    <t>Se creo en el CPM la accion 200737, actividad 2688. Fecha incio:11/10/2022- Fecha terminacion: 31/3/2023</t>
  </si>
  <si>
    <r>
      <t xml:space="preserve">Se creo en el CPM la accion 200737, actividad 2710. Fecha incio:11/10/2022- </t>
    </r>
    <r>
      <rPr>
        <b/>
        <sz val="11"/>
        <color rgb="FFFF0000"/>
        <rFont val="Calibri"/>
        <family val="2"/>
        <scheme val="minor"/>
      </rPr>
      <t>Fecha terminacion: 31/12/2022</t>
    </r>
  </si>
  <si>
    <r>
      <t>Se creo en el CPM la accion 200738, actividad 2689. Fecha incio:11/10/2022-</t>
    </r>
    <r>
      <rPr>
        <b/>
        <sz val="11"/>
        <color rgb="FFFF0000"/>
        <rFont val="Calibri"/>
        <family val="2"/>
        <scheme val="minor"/>
      </rPr>
      <t xml:space="preserve"> Fecha terminacion: 31/12/2022</t>
    </r>
  </si>
  <si>
    <t>Se creo en el CPM la accion 200739, actividad 2690. Fecha incio:11/10/2022- Fecha terminacion: 30/4/2023</t>
  </si>
  <si>
    <t>Se creo en el CPM la accion 200740, actividad 2691. Fecha incio:11/10/2022- Fecha terminacion: 30/4/2023</t>
  </si>
  <si>
    <t>Se creo en el CPM la accion 200741, actividad 2706. Fecha incio:11/10/2022- Fecha terminacion: 27/9/2023</t>
  </si>
  <si>
    <t>Se creo en el CPM la accion 200742, actividad 2692. Fecha incio:11/10/2022- Fecha terminacion: 28/2/2023</t>
  </si>
  <si>
    <t>Se creo en el CPM la accion 200743, actividad 2707. Fecha incio:11/10/2022- Fecha terminacion: 27/9/2023</t>
  </si>
  <si>
    <t>Se creo en el CPM la accion 200744, actividad 2693. Fecha incio:11/10/2022- Fecha terminacion: 27/9/2023</t>
  </si>
  <si>
    <t>Se creo en el CPM la accion 200745, actividad 2708. Fecha incio:11/10/2022- Fecha terminacion: 27/9/2023</t>
  </si>
  <si>
    <t>Se creo en el CPM la accion 200746, actividad 2694. Fecha incio:11/10/2022- Fecha terminacion: 28/2/2023</t>
  </si>
  <si>
    <t>Se creo en el CPM la accion 200747, actividad 2695. Fecha incio:11/10/2022- Fecha terminacion: 28/2/2023</t>
  </si>
  <si>
    <t>Se creo en el CPM la accion 200748, actividad 2696. Fecha incio:11/10/2022- Fecha terminacion: 28/2/2023</t>
  </si>
  <si>
    <t>Se creo en el CPM la accion 200749, actividad 2697. Fecha incio:11/10/2022- Fecha terminacion: 28/2/2023</t>
  </si>
  <si>
    <r>
      <t xml:space="preserve">Se creo en el CPM la accion 200750, actividad 2698. Fecha incio:11/10/2022- </t>
    </r>
    <r>
      <rPr>
        <b/>
        <sz val="11"/>
        <color rgb="FFFF0000"/>
        <rFont val="Calibri"/>
        <family val="2"/>
        <scheme val="minor"/>
      </rPr>
      <t>Fecha terminacion: 30/12/2022</t>
    </r>
  </si>
  <si>
    <t>Se creo en el CPM la accion 200751, actividad 2699. Fecha incio:11/10/2022- Fecha terminacion: 28/2/2023</t>
  </si>
  <si>
    <t>Se creo en el CPM la accion 200752, actividad 2700. Fecha incio:11/10/2022- Fecha terminacion: 28/2/2023</t>
  </si>
  <si>
    <t>Se creo en el CPM la accion 200753, actividad 2701. Fecha incio:11/10/2022- Fecha terminacion: 30/4/2023</t>
  </si>
  <si>
    <t>Se creo en el CPM la accion 200754, actividad 2702. Fecha incio:11/10/2022- Fecha terminacion: 28/2/2023</t>
  </si>
  <si>
    <t>Se creo en el CPM la accion 200756, actividad 2704. Fecha incio:11/10/2022- Fecha terminacion: 30/4/2023</t>
  </si>
  <si>
    <t>Se creo en el CPM la accion 200757, actividad 2705. Fecha incio:11/10/2022- Fecha terminacion: 28/2/2023</t>
  </si>
  <si>
    <t xml:space="preserve">PORCENTAJE DE AVANCE DE LA ACCIÓN  </t>
  </si>
  <si>
    <t>ACCIONES GENERADAS</t>
  </si>
  <si>
    <t>N/A</t>
  </si>
  <si>
    <t xml:space="preserve">DÍAS PARA VENCIMIENTO
REF - HOY()
</t>
  </si>
  <si>
    <t>ACCIONES GENERADAS EL 11 DE OCTUBRE DE 2022</t>
  </si>
  <si>
    <t>Se creo en el CPM la accion 200758, actividad 2711. Fecha incio:11/10/2022- Fecha terminacion: 27/9/2023</t>
  </si>
  <si>
    <t>Se creo en el CPM la accion 200758, actividad 2709. Fecha incio:11/10/2022- Fecha terminacion: 30/8/2023</t>
  </si>
  <si>
    <t>GESTIÓN DE LA INFORMACIÓN Y LA TECNOLOGÍA - OS</t>
  </si>
  <si>
    <t>No. ACCION</t>
  </si>
  <si>
    <t>DIAS PARA VENCIMIENTO</t>
  </si>
  <si>
    <t>FECHA FINAL</t>
  </si>
  <si>
    <t>GESTIÓN DE RECURSOS - SAF</t>
  </si>
  <si>
    <t>GESTIÓN JURIDICA - OAJ</t>
  </si>
  <si>
    <t>INVENTARIO GENERAL DE ESPACIO PUBLICO Y BIENES FISCALES - SRI</t>
  </si>
  <si>
    <t>.200712</t>
  </si>
  <si>
    <t>.200724</t>
  </si>
  <si>
    <t>.200717</t>
  </si>
  <si>
    <t>.200726</t>
  </si>
  <si>
    <t>.200727</t>
  </si>
  <si>
    <t>.200718</t>
  </si>
  <si>
    <t>.200719</t>
  </si>
  <si>
    <t>.20072</t>
  </si>
  <si>
    <t>.200721</t>
  </si>
  <si>
    <t>.200722</t>
  </si>
  <si>
    <t>.200723</t>
  </si>
  <si>
    <t>.200725</t>
  </si>
  <si>
    <t>.200728</t>
  </si>
  <si>
    <t>.200713</t>
  </si>
  <si>
    <t>.200715</t>
  </si>
  <si>
    <t>.200716</t>
  </si>
  <si>
    <t>.200714</t>
  </si>
  <si>
    <t>.200699</t>
  </si>
  <si>
    <t>.200702</t>
  </si>
  <si>
    <t>.200698</t>
  </si>
  <si>
    <t>.200701</t>
  </si>
  <si>
    <t>.200700</t>
  </si>
  <si>
    <t>DIRECCIONAMIENTO ESTRATEGICO - OAP</t>
  </si>
  <si>
    <t>ADMINISTRACION DEL PATRIMONIO INMOBILIARIO DISTRITAL - SAI</t>
  </si>
  <si>
    <t>.200704</t>
  </si>
  <si>
    <t>.200705</t>
  </si>
  <si>
    <t>.200706</t>
  </si>
  <si>
    <t>.200707</t>
  </si>
  <si>
    <t>.200708</t>
  </si>
  <si>
    <t>.200709</t>
  </si>
  <si>
    <t>% AVANCE Septiembre</t>
  </si>
  <si>
    <t>.200710</t>
  </si>
  <si>
    <t>PAD</t>
  </si>
  <si>
    <t>AUDITORIA</t>
  </si>
  <si>
    <t>TIPO</t>
  </si>
  <si>
    <t>HALLAZGO</t>
  </si>
  <si>
    <t>CODIGO DE ACCION</t>
  </si>
  <si>
    <t>PROCESO</t>
  </si>
  <si>
    <t>ACCION CPM</t>
  </si>
  <si>
    <t>FECHA DE TERMINACION</t>
  </si>
  <si>
    <t>% AVANCE</t>
  </si>
  <si>
    <t>OBSERVACION</t>
  </si>
  <si>
    <t>DESEMPEÑO</t>
  </si>
  <si>
    <t>OAJ</t>
  </si>
  <si>
    <t>Cerrada por la Contraloría en el Informe Final de auditoría, codigo 44 vigencia 2021 PAD 2022 de septiembre de 2022., pagina 22,23,24</t>
  </si>
  <si>
    <t>REGULARIDAD</t>
  </si>
  <si>
    <t>SAI</t>
  </si>
  <si>
    <t> </t>
  </si>
  <si>
    <t>SAF</t>
  </si>
  <si>
    <t>21/12/2022</t>
  </si>
  <si>
    <t>OS</t>
  </si>
  <si>
    <t>200709 (ACTIVIDAD 2622)</t>
  </si>
  <si>
    <t>200709 (ACTIVIDAD 2623)</t>
  </si>
  <si>
    <t>200714 (ACTIVIDAD 2643)</t>
  </si>
  <si>
    <t>200714 (ACTIVIDAD 2644)</t>
  </si>
  <si>
    <t>200710 (ACTIVIDAD 2624)</t>
  </si>
  <si>
    <t>200710 (ACTIVIDAD 2625)</t>
  </si>
  <si>
    <t>OAP</t>
  </si>
  <si>
    <t>SRI</t>
  </si>
  <si>
    <t>23/12/2022</t>
  </si>
  <si>
    <t>200701 (ACTIVIDAD 2639)</t>
  </si>
  <si>
    <t>200701 (ACTIVIDAD 2640)</t>
  </si>
  <si>
    <t>200737 ACTIVIDAD 2688</t>
  </si>
  <si>
    <t>200737 ACTIVIDAD 2710</t>
  </si>
  <si>
    <t>200758 ACTIVIDAD 2711</t>
  </si>
  <si>
    <t>200758 ACTIVIDAD 2709</t>
  </si>
  <si>
    <r>
      <t xml:space="preserve">Con corte a tercer trimestre de 2022, la OCI evidenció que el proceso a cargo gestiono avance sobre la acción 200724, actividad 2658. Se cuenta con evidencia de las tareas id 4953, Reporte con el primer avance del diagnóstico realizado por la Subdirección de Registro Inmobiliario para reconocer contablemente los predios, id 4954, Cuadro en Excel con los datos de los predios reconocidos contablemente.
</t>
    </r>
    <r>
      <rPr>
        <b/>
        <sz val="11"/>
        <color rgb="FFFF0000"/>
        <rFont val="Calibri"/>
        <family val="2"/>
        <scheme val="minor"/>
      </rPr>
      <t>La tarea 4954 presenta  error en el  cargue de la informacion.</t>
    </r>
  </si>
  <si>
    <t>Con corte a tercer trimestre de 2022, la OCI evidenció que el proceso a cargo gestiono avance sobre la acción 200726, actividad 2660. Se cuenta con evidencia de las tareas id 4796: id 4797, id 4838, id 4948, id4949, id 4964, id 4965, id 4986, id 4987, id 5014, id 5015. Correo electrónico informe de seguimiento de ejecución presupuestal (reservas) alta dirección de diciembre 2021 - septiembre 2022.
No se evidencia soportes de los informes de ejecución presupuestal para los meses de enero y mayo de 2022.</t>
  </si>
  <si>
    <t>La Oficina de Control Interno recomienda continuar con la gestión de la acción dejando correctamente los soportes de actividades y tareas, así como disponer de una carpeta en donde se almacenen los informes de seguimiento a la ejecución presupuestal.  
La acción está dentro de los tiempos de ejecución, pero se recomienda al proceso a cargo informar a la Oficina de control Interno con 60 días de anticipación a su vencimiento si la acción no será cumplida con el fin de gestionar la Prorroga ante la Contraloría.</t>
  </si>
  <si>
    <t>Con corte a tercer trimestre de 2022, la OCI evidenció que el proceso a cargo gestiono avance sobre la acción 200727, actividad 2661.  Se cuenta con evidencia de las tarea id tareas: id 4798:  id 4799,   id 4840,  id 4841, id4950, id4951, id4966, id4967, id4988, id4989, id5016, id5017, Correo electrónico ejecución presupuestal (pasivos exigibles) alta dirección de diciembre 2021 a septiembre 2022.</t>
  </si>
  <si>
    <t>La Oficina de Control Interno recomienda continuar con la gestión efectiva de la acción dejando correctamente soportadas las actividades y tareas.
La acción está dentro de los tiempos de ejecución, pero se recomienda al proceso a cargo informar a la Oficina de control Interno con 60 días de anticipación a su vencimiento  si la acción no será cumplida  con el fin de gestionar la Prorroga ante la Contraloría.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</si>
</sst>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_ ;[Red]\-#,##0\ "/>
  </numFmts>
  <fonts count="4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b/>
      <sz val="11"/>
      <color indexed="8"/>
      <name val="Calibri"/>
      <family val="2"/>
      <scheme val="minor"/>
    </font>
    <font>
      <sz val="10"/>
      <name val="Arial"/>
      <family val="2"/>
    </font>
    <font>
      <sz val="11"/>
      <color indexed="8"/>
      <name val="Calibri"/>
      <family val="2"/>
      <scheme val="minor"/>
    </font>
    <font>
      <b/>
      <sz val="11"/>
      <name val="Calibri"/>
      <family val="2"/>
    </font>
    <font>
      <sz val="12"/>
      <color rgb="FF000000"/>
      <name val="Helvetica"/>
      <family val="2"/>
    </font>
    <font>
      <sz val="11"/>
      <color rgb="FFFF0000"/>
      <name val="Calibri"/>
      <family val="2"/>
      <scheme val="minor"/>
    </font>
    <font>
      <sz val="8"/>
      <name val="Calibri"/>
      <family val="2"/>
      <scheme val="minor"/>
    </font>
    <font>
      <b/>
      <sz val="36"/>
      <color indexed="8"/>
      <name val="Calibri"/>
      <family val="2"/>
      <scheme val="minor"/>
    </font>
    <font>
      <b/>
      <sz val="12"/>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indexed="8"/>
      <name val="Calibri"/>
      <family val="2"/>
    </font>
    <font>
      <sz val="9"/>
      <color indexed="8"/>
      <name val="Calibri"/>
      <family val="2"/>
      <scheme val="minor"/>
    </font>
    <font>
      <sz val="10"/>
      <color indexed="8"/>
      <name val="Calibri"/>
      <family val="2"/>
      <scheme val="minor"/>
    </font>
    <font>
      <sz val="10"/>
      <name val="Calibri"/>
      <family val="2"/>
      <scheme val="minor"/>
    </font>
    <font>
      <b/>
      <sz val="11"/>
      <color rgb="FF00B050"/>
      <name val="Calibri"/>
      <family val="2"/>
      <scheme val="minor"/>
    </font>
    <font>
      <b/>
      <sz val="24"/>
      <name val="Calibri"/>
      <family val="2"/>
    </font>
    <font>
      <b/>
      <sz val="7"/>
      <color rgb="FF000000"/>
      <name val="Calibri"/>
      <family val="2"/>
      <scheme val="minor"/>
    </font>
    <font>
      <b/>
      <sz val="8"/>
      <color rgb="FF000000"/>
      <name val="Calibri"/>
      <family val="2"/>
      <scheme val="minor"/>
    </font>
    <font>
      <b/>
      <sz val="8"/>
      <name val="Calibri"/>
      <family val="2"/>
      <scheme val="minor"/>
    </font>
    <font>
      <sz val="8"/>
      <color rgb="FF000000"/>
      <name val="Calibri"/>
      <family val="2"/>
      <scheme val="minor"/>
    </font>
    <font>
      <sz val="6"/>
      <name val="Calibri"/>
      <family val="2"/>
      <scheme val="minor"/>
    </font>
    <font>
      <b/>
      <sz val="8"/>
      <color rgb="FF00B050"/>
      <name val="Calibri"/>
      <family val="2"/>
      <scheme val="minor"/>
    </font>
    <font>
      <b/>
      <sz val="7"/>
      <name val="Calibri"/>
      <family val="2"/>
      <scheme val="minor"/>
    </font>
    <font>
      <sz val="7"/>
      <color rgb="FF000000"/>
      <name val="Calibri"/>
      <family val="2"/>
      <scheme val="minor"/>
    </font>
    <font>
      <sz val="7"/>
      <name val="Calibri"/>
      <family val="2"/>
      <scheme val="minor"/>
    </font>
    <font>
      <b/>
      <sz val="7"/>
      <color rgb="FF00B050"/>
      <name val="Calibri"/>
      <family val="2"/>
      <scheme val="minor"/>
    </font>
    <font>
      <b/>
      <sz val="8"/>
      <color rgb="FFFF0000"/>
      <name val="Calibri"/>
      <family val="2"/>
      <scheme val="minor"/>
    </font>
    <font>
      <sz val="9"/>
      <color indexed="81"/>
      <name val="Tahoma"/>
      <family val="2"/>
    </font>
    <font>
      <b/>
      <sz val="9"/>
      <color indexed="81"/>
      <name val="Tahoma"/>
      <family val="2"/>
    </font>
    <font>
      <b/>
      <sz val="7"/>
      <color rgb="FFFF0000"/>
      <name val="Calibri"/>
      <family val="2"/>
      <scheme val="minor"/>
    </font>
    <font>
      <sz val="8"/>
      <color indexed="8"/>
      <name val="Calibri"/>
      <family val="2"/>
      <scheme val="minor"/>
    </font>
    <font>
      <b/>
      <sz val="8"/>
      <color rgb="FF000000"/>
      <name val="Calibri"/>
      <family val="2"/>
    </font>
    <font>
      <sz val="8"/>
      <color rgb="FF000000"/>
      <name val="Calibri"/>
      <family val="2"/>
    </font>
    <font>
      <sz val="8"/>
      <name val="Calibri"/>
      <family val="2"/>
    </font>
    <font>
      <sz val="9"/>
      <color indexed="81"/>
      <name val="Tahoma"/>
      <charset val="1"/>
    </font>
    <font>
      <b/>
      <sz val="9"/>
      <color indexed="81"/>
      <name val="Tahoma"/>
      <charset val="1"/>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C6E0B4"/>
        <bgColor rgb="FF000000"/>
      </patternFill>
    </fill>
    <fill>
      <patternFill patternType="solid">
        <fgColor rgb="FF00FF00"/>
        <bgColor rgb="FF000000"/>
      </patternFill>
    </fill>
    <fill>
      <patternFill patternType="solid">
        <fgColor rgb="FFFF7C80"/>
        <bgColor rgb="FF000000"/>
      </patternFill>
    </fill>
    <fill>
      <patternFill patternType="solid">
        <fgColor rgb="FFFF0000"/>
        <bgColor rgb="FF000000"/>
      </patternFill>
    </fill>
    <fill>
      <patternFill patternType="solid">
        <fgColor theme="9" tint="0.59999389629810485"/>
        <bgColor rgb="FF000000"/>
      </patternFill>
    </fill>
    <fill>
      <patternFill patternType="solid">
        <fgColor rgb="FFFF7C8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indexed="64"/>
      </right>
      <top/>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medium">
        <color indexed="64"/>
      </bottom>
      <diagonal/>
    </border>
    <border>
      <left style="thin">
        <color indexed="64"/>
      </left>
      <right style="medium">
        <color indexed="64"/>
      </right>
      <top/>
      <bottom/>
      <diagonal/>
    </border>
  </borders>
  <cellStyleXfs count="7">
    <xf numFmtId="0" fontId="0" fillId="0" borderId="0"/>
    <xf numFmtId="0" fontId="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63">
    <xf numFmtId="0" fontId="0" fillId="0" borderId="0" xfId="0"/>
    <xf numFmtId="0" fontId="8" fillId="6" borderId="9"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8" fillId="6" borderId="17"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23" xfId="0" applyFont="1" applyFill="1" applyBorder="1" applyAlignment="1" applyProtection="1">
      <alignment horizontal="center" vertical="center" wrapText="1"/>
    </xf>
    <xf numFmtId="0" fontId="0" fillId="2" borderId="0" xfId="0" applyFill="1" applyProtection="1"/>
    <xf numFmtId="0" fontId="5" fillId="6" borderId="7"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0" fillId="2" borderId="0" xfId="0" applyFill="1" applyAlignment="1" applyProtection="1">
      <alignment wrapText="1"/>
    </xf>
    <xf numFmtId="0" fontId="0" fillId="2" borderId="0" xfId="0" applyFill="1" applyAlignment="1" applyProtection="1">
      <alignment horizontal="center"/>
    </xf>
    <xf numFmtId="0" fontId="0" fillId="2" borderId="0" xfId="0" applyFill="1" applyAlignment="1" applyProtection="1">
      <alignment horizontal="justify" vertical="top"/>
    </xf>
    <xf numFmtId="0" fontId="0" fillId="2" borderId="0" xfId="0" applyFill="1" applyAlignment="1" applyProtection="1">
      <alignment horizontal="justify"/>
    </xf>
    <xf numFmtId="0" fontId="0" fillId="2" borderId="0" xfId="0" applyFill="1" applyAlignment="1" applyProtection="1">
      <alignment horizontal="justify" vertical="center"/>
    </xf>
    <xf numFmtId="0" fontId="0" fillId="2" borderId="0" xfId="0" applyFill="1" applyAlignment="1" applyProtection="1">
      <alignment horizontal="center" vertical="center"/>
    </xf>
    <xf numFmtId="164" fontId="0" fillId="2" borderId="24" xfId="3" applyNumberFormat="1" applyFont="1" applyFill="1" applyBorder="1" applyAlignment="1" applyProtection="1">
      <alignment horizontal="center" vertical="center" wrapText="1"/>
    </xf>
    <xf numFmtId="164" fontId="0" fillId="2" borderId="25" xfId="3" applyNumberFormat="1"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5" fillId="6" borderId="33" xfId="0" applyFont="1" applyFill="1" applyBorder="1" applyAlignment="1" applyProtection="1">
      <alignment horizontal="center" vertical="center" wrapText="1"/>
    </xf>
    <xf numFmtId="0" fontId="5" fillId="6" borderId="34"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0" fillId="2" borderId="9" xfId="0" applyFont="1" applyFill="1" applyBorder="1" applyAlignment="1" applyProtection="1">
      <alignment horizontal="justify" vertical="center" wrapText="1"/>
    </xf>
    <xf numFmtId="9" fontId="0" fillId="2" borderId="1" xfId="0" applyNumberFormat="1"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14" fontId="17" fillId="2" borderId="9" xfId="0" applyNumberFormat="1" applyFont="1" applyFill="1" applyBorder="1" applyAlignment="1" applyProtection="1">
      <alignment horizontal="justify" vertical="center" wrapText="1"/>
    </xf>
    <xf numFmtId="0" fontId="0" fillId="2" borderId="1" xfId="0" applyFont="1" applyFill="1" applyBorder="1" applyAlignment="1" applyProtection="1">
      <alignment horizontal="justify" vertical="center" wrapText="1"/>
    </xf>
    <xf numFmtId="14" fontId="0" fillId="2" borderId="1" xfId="0" applyNumberFormat="1" applyFont="1" applyFill="1" applyBorder="1" applyAlignment="1" applyProtection="1">
      <alignment horizontal="center" vertical="center" wrapText="1"/>
    </xf>
    <xf numFmtId="0" fontId="0" fillId="2" borderId="9" xfId="0" applyFont="1" applyFill="1" applyBorder="1" applyAlignment="1" applyProtection="1">
      <alignment horizontal="justify" vertical="center"/>
    </xf>
    <xf numFmtId="14" fontId="2" fillId="2" borderId="6" xfId="0" applyNumberFormat="1" applyFont="1" applyFill="1" applyBorder="1" applyAlignment="1" applyProtection="1">
      <alignment horizontal="justify" vertical="center" wrapText="1"/>
    </xf>
    <xf numFmtId="9" fontId="0" fillId="2" borderId="16" xfId="0" applyNumberFormat="1" applyFont="1" applyFill="1" applyBorder="1" applyAlignment="1" applyProtection="1">
      <alignment horizontal="center" vertical="center"/>
    </xf>
    <xf numFmtId="0" fontId="0" fillId="2" borderId="26" xfId="0" applyFont="1" applyFill="1" applyBorder="1" applyAlignment="1" applyProtection="1">
      <alignment horizontal="center" vertical="center"/>
    </xf>
    <xf numFmtId="10" fontId="0" fillId="2" borderId="1" xfId="0" applyNumberFormat="1" applyFont="1" applyFill="1" applyBorder="1" applyAlignment="1" applyProtection="1">
      <alignment horizontal="center" vertical="center"/>
    </xf>
    <xf numFmtId="0" fontId="0" fillId="2" borderId="11" xfId="0" applyFont="1" applyFill="1" applyBorder="1" applyAlignment="1" applyProtection="1">
      <alignment horizontal="justify" vertical="center" wrapText="1"/>
    </xf>
    <xf numFmtId="9" fontId="0" fillId="2" borderId="12" xfId="0" applyNumberFormat="1"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0" fillId="2" borderId="12" xfId="0" applyFont="1" applyFill="1" applyBorder="1" applyAlignment="1" applyProtection="1">
      <alignment horizontal="justify" vertical="center" wrapText="1"/>
    </xf>
    <xf numFmtId="14" fontId="0" fillId="2" borderId="12" xfId="0" applyNumberFormat="1" applyFont="1" applyFill="1" applyBorder="1" applyAlignment="1" applyProtection="1">
      <alignment horizontal="center" vertical="center" wrapText="1"/>
    </xf>
    <xf numFmtId="0" fontId="0" fillId="2" borderId="0" xfId="0" applyFont="1" applyFill="1" applyAlignment="1" applyProtection="1">
      <alignment horizontal="center"/>
    </xf>
    <xf numFmtId="0" fontId="0" fillId="2" borderId="0" xfId="0" applyFont="1" applyFill="1" applyAlignment="1" applyProtection="1">
      <alignment horizontal="justify"/>
    </xf>
    <xf numFmtId="0" fontId="0" fillId="2" borderId="0" xfId="0" applyFont="1" applyFill="1" applyAlignment="1" applyProtection="1">
      <alignment horizontal="justify" vertical="center"/>
    </xf>
    <xf numFmtId="0" fontId="0" fillId="2" borderId="0" xfId="0" applyFont="1" applyFill="1" applyAlignment="1" applyProtection="1">
      <alignment horizontal="center" vertical="center"/>
    </xf>
    <xf numFmtId="14" fontId="0" fillId="2" borderId="0" xfId="0" applyNumberFormat="1" applyFont="1" applyFill="1" applyAlignment="1" applyProtection="1">
      <alignment horizontal="center"/>
    </xf>
    <xf numFmtId="0" fontId="0" fillId="2" borderId="0" xfId="0" applyFont="1" applyFill="1" applyProtection="1"/>
    <xf numFmtId="14" fontId="0" fillId="2" borderId="0" xfId="0" applyNumberFormat="1" applyFont="1" applyFill="1" applyProtection="1"/>
    <xf numFmtId="44" fontId="0" fillId="2" borderId="0" xfId="5" applyFont="1" applyFill="1" applyProtection="1"/>
    <xf numFmtId="43" fontId="20" fillId="2" borderId="0" xfId="3" applyFont="1" applyFill="1" applyProtection="1"/>
    <xf numFmtId="0" fontId="0" fillId="2" borderId="2" xfId="0"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2" borderId="2" xfId="0" applyFill="1" applyBorder="1" applyAlignment="1" applyProtection="1">
      <alignment horizontal="justify" vertical="center"/>
    </xf>
    <xf numFmtId="0" fontId="0" fillId="2" borderId="2" xfId="0" applyFill="1" applyBorder="1" applyAlignment="1" applyProtection="1">
      <alignment horizontal="justify" vertical="center" wrapText="1"/>
    </xf>
    <xf numFmtId="0" fontId="0" fillId="2" borderId="2" xfId="0" applyFont="1" applyFill="1" applyBorder="1" applyAlignment="1" applyProtection="1">
      <alignment horizontal="center" vertical="center"/>
    </xf>
    <xf numFmtId="14" fontId="17" fillId="2" borderId="18" xfId="0" applyNumberFormat="1" applyFont="1" applyFill="1" applyBorder="1" applyAlignment="1" applyProtection="1">
      <alignment horizontal="justify" vertical="center" wrapText="1"/>
    </xf>
    <xf numFmtId="0" fontId="0" fillId="2" borderId="17" xfId="0" applyFont="1" applyFill="1" applyBorder="1" applyAlignment="1" applyProtection="1">
      <alignment horizontal="justify" vertical="center"/>
    </xf>
    <xf numFmtId="0" fontId="0" fillId="2" borderId="27" xfId="0" applyFont="1" applyFill="1" applyBorder="1" applyAlignment="1" applyProtection="1">
      <alignment horizontal="center" vertical="center"/>
    </xf>
    <xf numFmtId="14" fontId="17" fillId="2" borderId="28" xfId="0" applyNumberFormat="1" applyFont="1" applyFill="1" applyBorder="1" applyAlignment="1" applyProtection="1">
      <alignment horizontal="justify" vertical="center" wrapText="1"/>
    </xf>
    <xf numFmtId="9" fontId="0" fillId="2" borderId="29" xfId="0" applyNumberFormat="1" applyFont="1" applyFill="1" applyBorder="1" applyAlignment="1" applyProtection="1">
      <alignment horizontal="center" vertical="center"/>
    </xf>
    <xf numFmtId="0" fontId="0" fillId="2" borderId="29" xfId="0" applyFont="1" applyFill="1" applyBorder="1" applyAlignment="1" applyProtection="1">
      <alignment horizontal="justify" vertical="center" wrapText="1"/>
    </xf>
    <xf numFmtId="14" fontId="0" fillId="2" borderId="29" xfId="0" applyNumberFormat="1" applyFont="1" applyFill="1" applyBorder="1" applyAlignment="1" applyProtection="1">
      <alignment horizontal="center" vertical="center" wrapText="1"/>
    </xf>
    <xf numFmtId="164" fontId="0" fillId="2" borderId="31" xfId="3" applyNumberFormat="1" applyFont="1" applyFill="1" applyBorder="1" applyAlignment="1" applyProtection="1">
      <alignment horizontal="center" vertical="center" wrapText="1"/>
    </xf>
    <xf numFmtId="0" fontId="0" fillId="2" borderId="31"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1" xfId="0" applyFill="1" applyBorder="1" applyAlignment="1" applyProtection="1">
      <alignment horizontal="justify" vertical="center"/>
    </xf>
    <xf numFmtId="0" fontId="0" fillId="2" borderId="1" xfId="0" applyFill="1" applyBorder="1" applyAlignment="1" applyProtection="1">
      <alignment horizontal="justify" vertical="center" wrapText="1"/>
    </xf>
    <xf numFmtId="0" fontId="0" fillId="2" borderId="1" xfId="0" applyFont="1" applyFill="1" applyBorder="1" applyAlignment="1" applyProtection="1">
      <alignment horizontal="center" vertical="center"/>
    </xf>
    <xf numFmtId="14" fontId="17" fillId="2" borderId="10" xfId="0" applyNumberFormat="1" applyFont="1" applyFill="1" applyBorder="1" applyAlignment="1" applyProtection="1">
      <alignment horizontal="justify" vertical="center" wrapText="1"/>
    </xf>
    <xf numFmtId="164" fontId="0" fillId="2" borderId="10" xfId="3" applyNumberFormat="1" applyFont="1" applyFill="1" applyBorder="1" applyAlignment="1" applyProtection="1">
      <alignment horizontal="center" vertical="center" wrapText="1"/>
    </xf>
    <xf numFmtId="0" fontId="17" fillId="2" borderId="10" xfId="0" applyFont="1" applyFill="1" applyBorder="1" applyAlignment="1" applyProtection="1">
      <alignment horizontal="justify" vertical="center" wrapText="1"/>
    </xf>
    <xf numFmtId="0" fontId="0" fillId="2" borderId="17" xfId="0" applyFill="1" applyBorder="1" applyAlignment="1" applyProtection="1">
      <alignment vertical="center" wrapText="1"/>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2" fillId="2" borderId="1" xfId="0" applyFont="1" applyFill="1" applyBorder="1" applyAlignment="1" applyProtection="1">
      <alignment horizontal="justify" vertical="center" wrapText="1"/>
    </xf>
    <xf numFmtId="0" fontId="15" fillId="2" borderId="1"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5" fillId="2" borderId="1" xfId="0" applyFont="1" applyFill="1" applyBorder="1" applyAlignment="1" applyProtection="1">
      <alignment horizontal="justify" vertical="center"/>
    </xf>
    <xf numFmtId="0" fontId="15" fillId="2" borderId="1" xfId="0" applyFont="1" applyFill="1" applyBorder="1" applyAlignment="1" applyProtection="1">
      <alignment horizontal="justify" vertical="center" wrapText="1"/>
    </xf>
    <xf numFmtId="0" fontId="15" fillId="2" borderId="10" xfId="0" applyFont="1" applyFill="1" applyBorder="1" applyAlignment="1" applyProtection="1">
      <alignment horizontal="justify" vertical="center" wrapText="1"/>
    </xf>
    <xf numFmtId="0" fontId="15" fillId="2" borderId="9" xfId="0" applyFont="1" applyFill="1" applyBorder="1" applyAlignment="1" applyProtection="1">
      <alignment horizontal="justify" vertical="center" wrapText="1"/>
    </xf>
    <xf numFmtId="9" fontId="15" fillId="2" borderId="1" xfId="0" applyNumberFormat="1" applyFont="1" applyFill="1" applyBorder="1" applyAlignment="1" applyProtection="1">
      <alignment horizontal="center" vertical="center"/>
    </xf>
    <xf numFmtId="0" fontId="15" fillId="2" borderId="24" xfId="0" applyFont="1" applyFill="1" applyBorder="1" applyAlignment="1" applyProtection="1">
      <alignment horizontal="center" vertical="center"/>
    </xf>
    <xf numFmtId="14" fontId="15" fillId="2" borderId="9" xfId="0" applyNumberFormat="1" applyFont="1" applyFill="1" applyBorder="1" applyAlignment="1" applyProtection="1">
      <alignment horizontal="justify" vertical="center" wrapText="1"/>
    </xf>
    <xf numFmtId="14" fontId="15" fillId="2" borderId="1" xfId="0" applyNumberFormat="1" applyFont="1" applyFill="1" applyBorder="1" applyAlignment="1" applyProtection="1">
      <alignment horizontal="center" vertical="center" wrapText="1"/>
    </xf>
    <xf numFmtId="164" fontId="15" fillId="2" borderId="24" xfId="3" applyNumberFormat="1" applyFont="1" applyFill="1" applyBorder="1" applyAlignment="1" applyProtection="1">
      <alignment horizontal="center" vertical="center" wrapText="1"/>
    </xf>
    <xf numFmtId="0" fontId="15" fillId="2" borderId="9"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center" vertical="center"/>
      <protection locked="0"/>
    </xf>
    <xf numFmtId="0" fontId="15" fillId="2" borderId="24" xfId="0" applyFont="1" applyFill="1" applyBorder="1" applyAlignment="1" applyProtection="1">
      <alignment horizontal="justify" vertical="center" wrapText="1"/>
      <protection locked="0"/>
    </xf>
    <xf numFmtId="9" fontId="18" fillId="2" borderId="1" xfId="0" applyNumberFormat="1" applyFont="1" applyFill="1" applyBorder="1" applyAlignment="1" applyProtection="1">
      <alignment horizontal="center" vertical="center"/>
    </xf>
    <xf numFmtId="164" fontId="15" fillId="2" borderId="10" xfId="3"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3" fillId="2" borderId="1" xfId="0" applyFont="1" applyFill="1" applyBorder="1" applyAlignment="1" applyProtection="1">
      <alignment horizontal="justify" vertical="center"/>
    </xf>
    <xf numFmtId="0" fontId="3" fillId="2" borderId="1" xfId="0" applyFont="1" applyFill="1" applyBorder="1" applyAlignment="1" applyProtection="1">
      <alignment horizontal="justify" vertical="center" wrapText="1"/>
    </xf>
    <xf numFmtId="0" fontId="2" fillId="2" borderId="1" xfId="0" applyFont="1" applyFill="1" applyBorder="1" applyAlignment="1" applyProtection="1">
      <alignment horizontal="center" vertical="center"/>
    </xf>
    <xf numFmtId="0" fontId="2" fillId="2" borderId="10" xfId="0" applyFont="1" applyFill="1" applyBorder="1" applyAlignment="1" applyProtection="1">
      <alignment horizontal="justify" vertical="center" wrapText="1"/>
    </xf>
    <xf numFmtId="0" fontId="2" fillId="2" borderId="9" xfId="0" applyFont="1" applyFill="1" applyBorder="1" applyAlignment="1" applyProtection="1">
      <alignment horizontal="justify" vertical="center" wrapText="1"/>
    </xf>
    <xf numFmtId="9" fontId="2" fillId="2" borderId="1" xfId="0" applyNumberFormat="1"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14" fontId="2" fillId="2" borderId="9" xfId="0" applyNumberFormat="1" applyFont="1" applyFill="1" applyBorder="1" applyAlignment="1" applyProtection="1">
      <alignment horizontal="justify" vertical="center" wrapText="1"/>
    </xf>
    <xf numFmtId="14" fontId="2" fillId="2" borderId="1" xfId="0" applyNumberFormat="1" applyFont="1" applyFill="1" applyBorder="1" applyAlignment="1" applyProtection="1">
      <alignment horizontal="center" vertical="center" wrapText="1"/>
    </xf>
    <xf numFmtId="164" fontId="2" fillId="2" borderId="24" xfId="3" applyNumberFormat="1" applyFont="1" applyFill="1" applyBorder="1" applyAlignment="1" applyProtection="1">
      <alignment horizontal="center" vertical="center" wrapText="1"/>
    </xf>
    <xf numFmtId="9" fontId="18" fillId="2" borderId="1" xfId="4" applyFont="1" applyFill="1" applyBorder="1" applyAlignment="1" applyProtection="1">
      <alignment horizontal="center" vertical="center"/>
    </xf>
    <xf numFmtId="9" fontId="2" fillId="2" borderId="24" xfId="4" applyFont="1" applyFill="1" applyBorder="1" applyAlignment="1" applyProtection="1">
      <alignment horizontal="center" vertical="center"/>
    </xf>
    <xf numFmtId="164" fontId="2" fillId="2" borderId="10" xfId="3" applyNumberFormat="1" applyFont="1" applyFill="1" applyBorder="1" applyAlignment="1" applyProtection="1">
      <alignment horizontal="center" vertical="center" wrapText="1"/>
    </xf>
    <xf numFmtId="0" fontId="0" fillId="2" borderId="32" xfId="0" applyFill="1" applyBorder="1" applyAlignment="1" applyProtection="1">
      <alignment horizontal="left" vertical="center" wrapText="1"/>
      <protection locked="0"/>
    </xf>
    <xf numFmtId="0" fontId="0" fillId="2" borderId="32" xfId="0" applyFill="1" applyBorder="1" applyAlignment="1" applyProtection="1">
      <alignment horizontal="justify" vertical="center" wrapText="1"/>
      <protection locked="0"/>
    </xf>
    <xf numFmtId="9" fontId="2" fillId="2" borderId="1" xfId="4" applyFont="1" applyFill="1" applyBorder="1" applyAlignment="1" applyProtection="1">
      <alignment horizontal="center" vertical="center"/>
    </xf>
    <xf numFmtId="0" fontId="1" fillId="2" borderId="1" xfId="0" applyFont="1" applyFill="1" applyBorder="1" applyAlignment="1" applyProtection="1">
      <alignment horizontal="justify" vertical="center" wrapText="1"/>
    </xf>
    <xf numFmtId="0" fontId="9" fillId="2" borderId="1" xfId="0" applyFont="1" applyFill="1" applyBorder="1" applyAlignment="1" applyProtection="1">
      <alignment horizontal="justify" vertical="center" wrapText="1"/>
    </xf>
    <xf numFmtId="0" fontId="0" fillId="2" borderId="10" xfId="0" applyFont="1" applyFill="1" applyBorder="1" applyAlignment="1" applyProtection="1">
      <alignment horizontal="justify" vertical="center" wrapText="1"/>
    </xf>
    <xf numFmtId="0" fontId="0" fillId="2" borderId="1" xfId="0" applyFont="1" applyFill="1" applyBorder="1" applyAlignment="1" applyProtection="1">
      <alignment vertical="center" wrapText="1"/>
    </xf>
    <xf numFmtId="0" fontId="0" fillId="2" borderId="1" xfId="0" applyFill="1" applyBorder="1" applyAlignment="1" applyProtection="1">
      <alignment horizontal="justify" vertical="center" wrapText="1"/>
      <protection locked="0"/>
    </xf>
    <xf numFmtId="0" fontId="0" fillId="2" borderId="9" xfId="0" applyFill="1" applyBorder="1" applyAlignment="1" applyProtection="1">
      <alignment vertical="center" wrapText="1"/>
      <protection locked="0"/>
    </xf>
    <xf numFmtId="0" fontId="0" fillId="2" borderId="10" xfId="1" applyFont="1" applyFill="1" applyBorder="1" applyAlignment="1" applyProtection="1">
      <alignment horizontal="justify" vertical="center" wrapText="1"/>
    </xf>
    <xf numFmtId="0" fontId="0" fillId="2" borderId="16" xfId="0"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0" fillId="2" borderId="16" xfId="0" applyFill="1" applyBorder="1" applyAlignment="1" applyProtection="1">
      <alignment horizontal="justify" vertical="center"/>
    </xf>
    <xf numFmtId="0" fontId="0" fillId="2" borderId="16" xfId="0" applyFill="1" applyBorder="1" applyAlignment="1" applyProtection="1">
      <alignment horizontal="justify" vertical="center" wrapText="1"/>
    </xf>
    <xf numFmtId="0" fontId="0" fillId="2" borderId="16" xfId="0" applyFont="1" applyFill="1" applyBorder="1" applyAlignment="1" applyProtection="1">
      <alignment horizontal="center" vertical="center"/>
    </xf>
    <xf numFmtId="0" fontId="0" fillId="2" borderId="15" xfId="1" applyFont="1" applyFill="1" applyBorder="1" applyAlignment="1" applyProtection="1">
      <alignment horizontal="justify" vertical="center" wrapText="1"/>
    </xf>
    <xf numFmtId="0" fontId="0" fillId="2" borderId="1" xfId="0" applyFont="1" applyFill="1" applyBorder="1" applyAlignment="1" applyProtection="1">
      <alignment horizontal="center" vertical="center" wrapText="1"/>
    </xf>
    <xf numFmtId="0" fontId="0" fillId="2" borderId="12" xfId="0"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0" fillId="2" borderId="12" xfId="0" applyFill="1" applyBorder="1" applyAlignment="1" applyProtection="1">
      <alignment horizontal="justify" vertical="center" wrapText="1"/>
    </xf>
    <xf numFmtId="0" fontId="0" fillId="2" borderId="12" xfId="0" applyFill="1" applyBorder="1" applyAlignment="1" applyProtection="1">
      <alignment horizontal="justify" vertical="center"/>
    </xf>
    <xf numFmtId="0" fontId="0" fillId="2" borderId="12" xfId="0" applyFont="1" applyFill="1" applyBorder="1" applyAlignment="1" applyProtection="1">
      <alignment horizontal="center" vertical="center" wrapText="1"/>
    </xf>
    <xf numFmtId="0" fontId="0" fillId="2" borderId="13" xfId="0" applyFont="1" applyFill="1" applyBorder="1" applyAlignment="1" applyProtection="1">
      <alignment horizontal="justify" vertical="center" wrapText="1"/>
    </xf>
    <xf numFmtId="0" fontId="0" fillId="9" borderId="9" xfId="0" applyFont="1" applyFill="1" applyBorder="1" applyAlignment="1" applyProtection="1">
      <alignment horizontal="justify" vertical="center" wrapText="1"/>
    </xf>
    <xf numFmtId="9" fontId="0" fillId="9" borderId="1" xfId="0" applyNumberFormat="1" applyFont="1" applyFill="1" applyBorder="1" applyAlignment="1" applyProtection="1">
      <alignment horizontal="center" vertical="center"/>
    </xf>
    <xf numFmtId="0" fontId="0" fillId="9" borderId="1" xfId="0" applyFont="1" applyFill="1" applyBorder="1" applyAlignment="1" applyProtection="1">
      <alignment horizontal="justify" vertical="center" wrapText="1"/>
    </xf>
    <xf numFmtId="14" fontId="0" fillId="9" borderId="1" xfId="0" applyNumberFormat="1" applyFont="1" applyFill="1" applyBorder="1" applyAlignment="1" applyProtection="1">
      <alignment horizontal="center" vertical="center" wrapText="1"/>
    </xf>
    <xf numFmtId="164" fontId="0" fillId="9" borderId="10" xfId="3" applyNumberFormat="1" applyFont="1" applyFill="1" applyBorder="1" applyAlignment="1" applyProtection="1">
      <alignment horizontal="center" vertical="center" wrapText="1"/>
    </xf>
    <xf numFmtId="0" fontId="0" fillId="9" borderId="11" xfId="0" applyFont="1" applyFill="1" applyBorder="1" applyAlignment="1" applyProtection="1">
      <alignment horizontal="justify" vertical="center" wrapText="1"/>
    </xf>
    <xf numFmtId="9" fontId="0" fillId="9" borderId="12" xfId="0" applyNumberFormat="1" applyFont="1" applyFill="1" applyBorder="1" applyAlignment="1" applyProtection="1">
      <alignment horizontal="center" vertical="center"/>
    </xf>
    <xf numFmtId="0" fontId="0" fillId="9" borderId="12" xfId="0" applyFont="1" applyFill="1" applyBorder="1" applyAlignment="1" applyProtection="1">
      <alignment horizontal="justify" vertical="center" wrapText="1"/>
    </xf>
    <xf numFmtId="14" fontId="0" fillId="9" borderId="12" xfId="0" applyNumberFormat="1" applyFont="1" applyFill="1" applyBorder="1" applyAlignment="1" applyProtection="1">
      <alignment horizontal="center" vertical="center" wrapText="1"/>
    </xf>
    <xf numFmtId="164" fontId="0" fillId="9" borderId="13" xfId="3" applyNumberFormat="1" applyFont="1" applyFill="1" applyBorder="1" applyAlignment="1" applyProtection="1">
      <alignment horizontal="center" vertical="center" wrapText="1"/>
    </xf>
    <xf numFmtId="14" fontId="17" fillId="9" borderId="28" xfId="0" applyNumberFormat="1" applyFont="1" applyFill="1" applyBorder="1" applyAlignment="1" applyProtection="1">
      <alignment horizontal="justify" vertical="center" wrapText="1"/>
    </xf>
    <xf numFmtId="9" fontId="0" fillId="9" borderId="29" xfId="0" applyNumberFormat="1" applyFont="1" applyFill="1" applyBorder="1" applyAlignment="1" applyProtection="1">
      <alignment horizontal="center" vertical="center"/>
    </xf>
    <xf numFmtId="0" fontId="0" fillId="9" borderId="29" xfId="0" applyFont="1" applyFill="1" applyBorder="1" applyAlignment="1" applyProtection="1">
      <alignment horizontal="justify" vertical="center" wrapText="1"/>
    </xf>
    <xf numFmtId="14" fontId="0" fillId="9" borderId="29" xfId="0" applyNumberFormat="1" applyFont="1" applyFill="1" applyBorder="1" applyAlignment="1" applyProtection="1">
      <alignment horizontal="center" vertical="center" wrapText="1"/>
    </xf>
    <xf numFmtId="164" fontId="0" fillId="9" borderId="30" xfId="3" applyNumberFormat="1" applyFont="1" applyFill="1" applyBorder="1" applyAlignment="1" applyProtection="1">
      <alignment horizontal="center" vertical="center" wrapText="1"/>
    </xf>
    <xf numFmtId="14" fontId="17" fillId="9" borderId="9" xfId="0" applyNumberFormat="1" applyFont="1" applyFill="1" applyBorder="1" applyAlignment="1" applyProtection="1">
      <alignment horizontal="justify" vertical="center" wrapText="1"/>
    </xf>
    <xf numFmtId="0" fontId="0" fillId="9" borderId="1" xfId="0" applyFill="1" applyBorder="1" applyAlignment="1" applyProtection="1">
      <alignment horizontal="center" vertical="center"/>
    </xf>
    <xf numFmtId="0" fontId="5" fillId="9" borderId="1" xfId="0" applyFont="1" applyFill="1" applyBorder="1" applyAlignment="1" applyProtection="1">
      <alignment horizontal="center" vertical="center"/>
    </xf>
    <xf numFmtId="0" fontId="0" fillId="9" borderId="1" xfId="0" applyFill="1" applyBorder="1" applyAlignment="1" applyProtection="1">
      <alignment horizontal="justify" vertical="center" wrapText="1"/>
    </xf>
    <xf numFmtId="0" fontId="0" fillId="9" borderId="1" xfId="0" applyFont="1" applyFill="1" applyBorder="1" applyAlignment="1" applyProtection="1">
      <alignment horizontal="center" vertical="center" wrapText="1"/>
    </xf>
    <xf numFmtId="0" fontId="0" fillId="9" borderId="10" xfId="0" applyFont="1" applyFill="1" applyBorder="1" applyAlignment="1" applyProtection="1">
      <alignment horizontal="justify" vertical="center" wrapText="1"/>
    </xf>
    <xf numFmtId="0" fontId="0" fillId="9" borderId="24" xfId="0" applyFont="1" applyFill="1" applyBorder="1" applyAlignment="1" applyProtection="1">
      <alignment horizontal="center" vertical="center"/>
    </xf>
    <xf numFmtId="10" fontId="0" fillId="9" borderId="1" xfId="0" applyNumberFormat="1" applyFont="1" applyFill="1" applyBorder="1" applyAlignment="1" applyProtection="1">
      <alignment horizontal="center" vertical="center"/>
    </xf>
    <xf numFmtId="164" fontId="0" fillId="9" borderId="24" xfId="3" applyNumberFormat="1" applyFont="1" applyFill="1" applyBorder="1" applyAlignment="1" applyProtection="1">
      <alignment horizontal="center" vertical="center" wrapText="1"/>
    </xf>
    <xf numFmtId="0" fontId="0" fillId="9" borderId="12" xfId="0" applyFill="1" applyBorder="1" applyAlignment="1" applyProtection="1">
      <alignment horizontal="center" vertical="center"/>
    </xf>
    <xf numFmtId="0" fontId="5" fillId="9" borderId="12" xfId="0" applyFont="1" applyFill="1" applyBorder="1" applyAlignment="1" applyProtection="1">
      <alignment horizontal="center" vertical="center"/>
    </xf>
    <xf numFmtId="0" fontId="0" fillId="9" borderId="12" xfId="0" applyFill="1" applyBorder="1" applyAlignment="1" applyProtection="1">
      <alignment horizontal="justify" vertical="center" wrapText="1"/>
    </xf>
    <xf numFmtId="0" fontId="0" fillId="9" borderId="12" xfId="0" applyFill="1" applyBorder="1" applyAlignment="1" applyProtection="1">
      <alignment horizontal="justify" vertical="center"/>
    </xf>
    <xf numFmtId="0" fontId="0" fillId="9" borderId="12" xfId="0" applyFont="1" applyFill="1" applyBorder="1" applyAlignment="1" applyProtection="1">
      <alignment horizontal="center" vertical="center" wrapText="1"/>
    </xf>
    <xf numFmtId="0" fontId="0" fillId="9" borderId="13" xfId="0" applyFont="1" applyFill="1" applyBorder="1" applyAlignment="1" applyProtection="1">
      <alignment horizontal="justify" vertical="center" wrapText="1"/>
    </xf>
    <xf numFmtId="0" fontId="0" fillId="9" borderId="25" xfId="0" applyFont="1" applyFill="1" applyBorder="1" applyAlignment="1" applyProtection="1">
      <alignment horizontal="center" vertical="center"/>
    </xf>
    <xf numFmtId="164" fontId="0" fillId="9" borderId="25" xfId="3" applyNumberFormat="1" applyFont="1" applyFill="1" applyBorder="1" applyAlignment="1" applyProtection="1">
      <alignment horizontal="center" vertical="center" wrapText="1"/>
    </xf>
    <xf numFmtId="0" fontId="0" fillId="9" borderId="2" xfId="0" applyFill="1" applyBorder="1" applyAlignment="1" applyProtection="1">
      <alignment horizontal="center" vertical="center"/>
    </xf>
    <xf numFmtId="164" fontId="0" fillId="9" borderId="31" xfId="3" applyNumberFormat="1" applyFont="1" applyFill="1" applyBorder="1" applyAlignment="1" applyProtection="1">
      <alignment horizontal="center" vertical="center" wrapText="1"/>
    </xf>
    <xf numFmtId="0" fontId="0" fillId="9" borderId="31" xfId="0" applyFont="1" applyFill="1" applyBorder="1" applyAlignment="1" applyProtection="1">
      <alignment horizontal="center" vertical="center"/>
    </xf>
    <xf numFmtId="0" fontId="0" fillId="9" borderId="1" xfId="0" applyFill="1" applyBorder="1" applyAlignment="1" applyProtection="1">
      <alignment horizontal="justify" vertical="center"/>
    </xf>
    <xf numFmtId="0" fontId="0" fillId="9" borderId="1" xfId="0" applyFont="1" applyFill="1" applyBorder="1" applyAlignment="1" applyProtection="1">
      <alignment horizontal="center" vertical="center"/>
    </xf>
    <xf numFmtId="14" fontId="17" fillId="9" borderId="10" xfId="0" applyNumberFormat="1" applyFont="1" applyFill="1" applyBorder="1" applyAlignment="1" applyProtection="1">
      <alignment horizontal="justify" vertical="center" wrapText="1"/>
    </xf>
    <xf numFmtId="0" fontId="0" fillId="9" borderId="9" xfId="0" applyFont="1" applyFill="1" applyBorder="1" applyAlignment="1" applyProtection="1">
      <alignment horizontal="justify" vertical="center"/>
    </xf>
    <xf numFmtId="0" fontId="0" fillId="2" borderId="1" xfId="0" applyFill="1" applyBorder="1" applyAlignment="1" applyProtection="1">
      <alignment horizontal="justify" vertical="top"/>
    </xf>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center"/>
    </xf>
    <xf numFmtId="0" fontId="8" fillId="6" borderId="1" xfId="0" applyFont="1"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 xfId="0" applyFill="1" applyBorder="1" applyAlignment="1" applyProtection="1">
      <alignment horizontal="justify"/>
    </xf>
    <xf numFmtId="0" fontId="0" fillId="2" borderId="32" xfId="0" applyFill="1" applyBorder="1" applyAlignment="1" applyProtection="1">
      <alignment horizontal="justify" vertical="center"/>
    </xf>
    <xf numFmtId="0" fontId="22" fillId="0" borderId="1" xfId="0" applyFont="1" applyBorder="1" applyAlignment="1" applyProtection="1">
      <alignment horizontal="justify" vertical="center" wrapText="1"/>
      <protection locked="0"/>
    </xf>
    <xf numFmtId="0" fontId="0" fillId="2" borderId="24" xfId="0" applyFill="1" applyBorder="1" applyAlignment="1" applyProtection="1">
      <alignment horizontal="justify" vertical="top"/>
    </xf>
    <xf numFmtId="0" fontId="0" fillId="2" borderId="35" xfId="0" applyFill="1" applyBorder="1" applyAlignment="1" applyProtection="1">
      <alignment horizontal="center" vertical="center"/>
    </xf>
    <xf numFmtId="0" fontId="21" fillId="0" borderId="32" xfId="0" applyFont="1" applyFill="1" applyBorder="1" applyAlignment="1" applyProtection="1">
      <alignment horizontal="justify" vertical="center" wrapText="1"/>
      <protection locked="0"/>
    </xf>
    <xf numFmtId="0" fontId="21" fillId="0" borderId="1" xfId="0" applyFont="1" applyBorder="1" applyAlignment="1" applyProtection="1">
      <alignment horizontal="justify" vertical="center" wrapText="1"/>
      <protection locked="0"/>
    </xf>
    <xf numFmtId="0" fontId="0" fillId="2" borderId="26" xfId="0" applyFill="1" applyBorder="1" applyAlignment="1" applyProtection="1">
      <alignment horizontal="justify" vertical="top"/>
    </xf>
    <xf numFmtId="0" fontId="21" fillId="0" borderId="16" xfId="0" applyFont="1" applyBorder="1" applyAlignment="1" applyProtection="1">
      <alignment horizontal="justify" vertical="center" wrapText="1"/>
      <protection locked="0"/>
    </xf>
    <xf numFmtId="0" fontId="21" fillId="0" borderId="36" xfId="0" applyFont="1" applyFill="1" applyBorder="1" applyAlignment="1" applyProtection="1">
      <alignment horizontal="justify" vertical="center" wrapText="1"/>
      <protection locked="0"/>
    </xf>
    <xf numFmtId="0" fontId="0" fillId="2" borderId="37" xfId="0" applyFill="1" applyBorder="1" applyAlignment="1" applyProtection="1">
      <alignment horizontal="center" vertical="center"/>
    </xf>
    <xf numFmtId="0" fontId="22" fillId="0" borderId="16" xfId="0" applyFont="1" applyBorder="1" applyAlignment="1" applyProtection="1">
      <alignment horizontal="justify" vertical="center" wrapText="1"/>
      <protection locked="0"/>
    </xf>
    <xf numFmtId="0" fontId="0" fillId="2" borderId="36" xfId="0" applyFill="1" applyBorder="1" applyAlignment="1" applyProtection="1">
      <alignment horizontal="justify" vertical="center"/>
    </xf>
    <xf numFmtId="0" fontId="0" fillId="2" borderId="16" xfId="0" applyFill="1" applyBorder="1" applyAlignment="1" applyProtection="1">
      <alignment horizontal="justify"/>
    </xf>
    <xf numFmtId="0" fontId="0" fillId="2" borderId="16" xfId="0" applyFill="1" applyBorder="1" applyAlignment="1" applyProtection="1">
      <alignment horizontal="center"/>
    </xf>
    <xf numFmtId="0" fontId="0" fillId="2" borderId="26" xfId="0" applyFill="1" applyBorder="1" applyAlignment="1" applyProtection="1">
      <alignment horizontal="center" vertical="center"/>
    </xf>
    <xf numFmtId="14" fontId="21" fillId="3"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0" xfId="0" applyFill="1" applyAlignment="1" applyProtection="1">
      <alignment horizontal="center" vertical="center" wrapText="1"/>
    </xf>
    <xf numFmtId="14" fontId="21" fillId="3" borderId="16" xfId="0" applyNumberFormat="1" applyFont="1" applyFill="1" applyBorder="1" applyAlignment="1" applyProtection="1">
      <alignment horizontal="center" vertical="center" wrapText="1"/>
      <protection locked="0"/>
    </xf>
    <xf numFmtId="0" fontId="0" fillId="2" borderId="16" xfId="0" applyFill="1" applyBorder="1" applyAlignment="1" applyProtection="1">
      <alignment horizontal="justify" vertical="top"/>
    </xf>
    <xf numFmtId="9" fontId="0" fillId="2" borderId="16" xfId="0" applyNumberFormat="1" applyFill="1" applyBorder="1" applyAlignment="1" applyProtection="1">
      <alignment horizontal="center" vertical="center"/>
    </xf>
    <xf numFmtId="9" fontId="0" fillId="2" borderId="1" xfId="0" applyNumberFormat="1" applyFill="1" applyBorder="1" applyAlignment="1" applyProtection="1">
      <alignment horizontal="center" vertical="center" wrapText="1"/>
    </xf>
    <xf numFmtId="9" fontId="0" fillId="2" borderId="1" xfId="0" applyNumberFormat="1" applyFill="1" applyBorder="1" applyAlignment="1" applyProtection="1">
      <alignment horizontal="center" vertical="center"/>
    </xf>
    <xf numFmtId="14" fontId="0" fillId="2" borderId="0" xfId="0" applyNumberFormat="1" applyFill="1" applyProtection="1"/>
    <xf numFmtId="43" fontId="0" fillId="2" borderId="1" xfId="3" applyFont="1" applyFill="1" applyBorder="1" applyAlignment="1" applyProtection="1">
      <alignment vertical="center"/>
    </xf>
    <xf numFmtId="43" fontId="18" fillId="2" borderId="1" xfId="3" applyFont="1" applyFill="1" applyBorder="1" applyAlignment="1" applyProtection="1">
      <alignment vertical="center"/>
    </xf>
    <xf numFmtId="0" fontId="5" fillId="2" borderId="2"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0" xfId="0" applyFill="1" applyBorder="1" applyAlignment="1" applyProtection="1">
      <alignment horizontal="justify" vertical="center" wrapText="1"/>
    </xf>
    <xf numFmtId="0" fontId="0" fillId="2" borderId="0" xfId="0" applyFill="1" applyBorder="1" applyAlignment="1" applyProtection="1">
      <alignment horizontal="justify" vertical="center"/>
    </xf>
    <xf numFmtId="0" fontId="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justify" vertical="center" wrapText="1"/>
    </xf>
    <xf numFmtId="9"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14" fontId="0" fillId="2" borderId="0" xfId="0" applyNumberFormat="1" applyFont="1" applyFill="1" applyBorder="1" applyAlignment="1" applyProtection="1">
      <alignment horizontal="center" vertical="center" wrapText="1"/>
    </xf>
    <xf numFmtId="164" fontId="0" fillId="2" borderId="0" xfId="3" applyNumberFormat="1" applyFont="1" applyFill="1" applyBorder="1" applyAlignment="1" applyProtection="1">
      <alignment horizontal="center" vertical="center" wrapText="1"/>
    </xf>
    <xf numFmtId="14" fontId="17" fillId="2" borderId="0" xfId="0" applyNumberFormat="1" applyFont="1" applyFill="1" applyBorder="1" applyAlignment="1" applyProtection="1">
      <alignment horizontal="justify" vertical="center" wrapText="1"/>
    </xf>
    <xf numFmtId="0" fontId="0" fillId="2" borderId="0" xfId="0" applyFill="1" applyBorder="1" applyProtection="1"/>
    <xf numFmtId="0" fontId="0" fillId="9" borderId="28" xfId="0" applyFill="1" applyBorder="1" applyAlignment="1" applyProtection="1">
      <alignment horizontal="center" vertical="center"/>
    </xf>
    <xf numFmtId="0" fontId="4" fillId="9" borderId="29" xfId="0" applyFont="1" applyFill="1" applyBorder="1" applyAlignment="1" applyProtection="1">
      <alignment horizontal="center" vertical="center"/>
    </xf>
    <xf numFmtId="0" fontId="0" fillId="9" borderId="29" xfId="0" applyFill="1" applyBorder="1" applyAlignment="1" applyProtection="1">
      <alignment horizontal="center" vertical="center"/>
    </xf>
    <xf numFmtId="0" fontId="0" fillId="9" borderId="29" xfId="0" applyFill="1" applyBorder="1" applyAlignment="1" applyProtection="1">
      <alignment horizontal="justify" vertical="center"/>
    </xf>
    <xf numFmtId="0" fontId="0" fillId="9" borderId="29" xfId="0" applyFill="1" applyBorder="1" applyAlignment="1" applyProtection="1">
      <alignment horizontal="justify" vertical="center" wrapText="1"/>
    </xf>
    <xf numFmtId="0" fontId="0" fillId="9" borderId="29" xfId="0" applyFont="1" applyFill="1" applyBorder="1" applyAlignment="1" applyProtection="1">
      <alignment horizontal="center" vertical="center"/>
    </xf>
    <xf numFmtId="14" fontId="17" fillId="9" borderId="30" xfId="0" applyNumberFormat="1" applyFont="1" applyFill="1" applyBorder="1" applyAlignment="1" applyProtection="1">
      <alignment horizontal="justify" vertical="center" wrapText="1"/>
    </xf>
    <xf numFmtId="0" fontId="0" fillId="9" borderId="28" xfId="0" applyFont="1" applyFill="1" applyBorder="1" applyAlignment="1" applyProtection="1">
      <alignment horizontal="justify" vertical="center"/>
    </xf>
    <xf numFmtId="0" fontId="0" fillId="9" borderId="9" xfId="0" applyFill="1" applyBorder="1" applyAlignment="1" applyProtection="1">
      <alignment horizontal="center" vertical="center"/>
    </xf>
    <xf numFmtId="0" fontId="0" fillId="2" borderId="9" xfId="0"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0" fillId="2" borderId="6" xfId="0" applyFill="1" applyBorder="1" applyAlignment="1" applyProtection="1">
      <alignment horizontal="center" vertical="center"/>
    </xf>
    <xf numFmtId="0" fontId="0" fillId="9" borderId="11" xfId="0" applyFill="1" applyBorder="1" applyAlignment="1" applyProtection="1">
      <alignment horizontal="center" vertical="center"/>
    </xf>
    <xf numFmtId="14" fontId="17" fillId="9" borderId="11" xfId="0" applyNumberFormat="1" applyFont="1" applyFill="1" applyBorder="1" applyAlignment="1" applyProtection="1">
      <alignment horizontal="justify" vertical="center" wrapText="1"/>
    </xf>
    <xf numFmtId="0" fontId="8" fillId="6" borderId="46" xfId="0" applyFont="1" applyFill="1" applyBorder="1" applyAlignment="1" applyProtection="1">
      <alignment horizontal="center" vertical="center" wrapText="1"/>
    </xf>
    <xf numFmtId="0" fontId="8" fillId="6" borderId="47" xfId="0" applyFont="1" applyFill="1" applyBorder="1" applyAlignment="1" applyProtection="1">
      <alignment horizontal="center" vertical="center" wrapText="1"/>
    </xf>
    <xf numFmtId="0" fontId="8" fillId="6" borderId="48" xfId="0" applyFont="1" applyFill="1" applyBorder="1" applyAlignment="1" applyProtection="1">
      <alignment horizontal="center" vertical="center" wrapText="1"/>
    </xf>
    <xf numFmtId="0" fontId="8" fillId="6" borderId="49" xfId="0" applyFont="1" applyFill="1" applyBorder="1" applyAlignment="1" applyProtection="1">
      <alignment horizontal="center" vertical="center" wrapText="1"/>
    </xf>
    <xf numFmtId="0" fontId="23" fillId="9" borderId="29" xfId="0" applyFont="1" applyFill="1" applyBorder="1" applyAlignment="1" applyProtection="1">
      <alignment horizontal="justify" vertical="center" wrapText="1"/>
    </xf>
    <xf numFmtId="0" fontId="23" fillId="9" borderId="1" xfId="0" applyFont="1" applyFill="1" applyBorder="1" applyAlignment="1" applyProtection="1">
      <alignment horizontal="justify" vertical="center" wrapText="1"/>
    </xf>
    <xf numFmtId="0" fontId="23" fillId="9" borderId="12" xfId="0" applyFont="1" applyFill="1" applyBorder="1" applyAlignment="1" applyProtection="1">
      <alignment horizontal="justify" vertical="center" wrapText="1"/>
    </xf>
    <xf numFmtId="164" fontId="23" fillId="9" borderId="10" xfId="3" applyNumberFormat="1" applyFont="1" applyFill="1" applyBorder="1" applyAlignment="1" applyProtection="1">
      <alignment horizontal="center" vertical="center" wrapText="1"/>
    </xf>
    <xf numFmtId="164" fontId="23" fillId="9" borderId="13" xfId="3" applyNumberFormat="1" applyFont="1" applyFill="1" applyBorder="1" applyAlignment="1" applyProtection="1">
      <alignment horizontal="center" vertical="center" wrapText="1"/>
    </xf>
    <xf numFmtId="164" fontId="23" fillId="9" borderId="30" xfId="3" applyNumberFormat="1"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14" fontId="16" fillId="2" borderId="0" xfId="3" applyNumberFormat="1"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0" fillId="2" borderId="41" xfId="0" applyFill="1" applyBorder="1" applyAlignment="1" applyProtection="1">
      <alignment horizontal="justify" vertical="center" wrapText="1"/>
    </xf>
    <xf numFmtId="0" fontId="0" fillId="2" borderId="41" xfId="0" applyFill="1" applyBorder="1" applyAlignment="1" applyProtection="1">
      <alignment horizontal="center" vertical="center"/>
    </xf>
    <xf numFmtId="9" fontId="0" fillId="2" borderId="41" xfId="0" applyNumberFormat="1" applyFill="1" applyBorder="1" applyAlignment="1" applyProtection="1">
      <alignment horizontal="center" vertical="center"/>
    </xf>
    <xf numFmtId="0" fontId="0" fillId="2" borderId="42" xfId="0" applyFill="1" applyBorder="1" applyAlignment="1" applyProtection="1">
      <alignment horizontal="center" vertical="center"/>
    </xf>
    <xf numFmtId="14" fontId="21" fillId="3" borderId="2" xfId="0" applyNumberFormat="1" applyFont="1" applyFill="1" applyBorder="1" applyAlignment="1" applyProtection="1">
      <alignment horizontal="center" vertical="center" wrapText="1"/>
      <protection locked="0"/>
    </xf>
    <xf numFmtId="43" fontId="0" fillId="2" borderId="2" xfId="3" applyFont="1" applyFill="1" applyBorder="1" applyAlignment="1" applyProtection="1">
      <alignment vertical="center"/>
    </xf>
    <xf numFmtId="0" fontId="5" fillId="6" borderId="19"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6" borderId="23" xfId="0" applyFont="1" applyFill="1" applyBorder="1" applyAlignment="1" applyProtection="1">
      <alignment horizontal="center" vertical="center" wrapText="1"/>
    </xf>
    <xf numFmtId="0" fontId="5" fillId="6" borderId="50"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0" fillId="2" borderId="24" xfId="0" applyFill="1" applyBorder="1" applyAlignment="1" applyProtection="1">
      <alignment horizontal="center" vertical="center"/>
    </xf>
    <xf numFmtId="0" fontId="0" fillId="2" borderId="0" xfId="0" applyFill="1"/>
    <xf numFmtId="0" fontId="28" fillId="0" borderId="11" xfId="0" applyFont="1" applyBorder="1" applyAlignment="1">
      <alignment horizontal="left" vertical="center"/>
    </xf>
    <xf numFmtId="0" fontId="28" fillId="0" borderId="12" xfId="0" applyFont="1" applyBorder="1" applyAlignment="1">
      <alignment horizontal="center" vertical="center"/>
    </xf>
    <xf numFmtId="0" fontId="28" fillId="0" borderId="9" xfId="0" applyFont="1" applyBorder="1" applyAlignment="1">
      <alignment horizontal="left" vertical="center"/>
    </xf>
    <xf numFmtId="0" fontId="28" fillId="0" borderId="1" xfId="0" applyFont="1" applyBorder="1" applyAlignment="1">
      <alignment horizontal="center" vertical="center"/>
    </xf>
    <xf numFmtId="0" fontId="29" fillId="11" borderId="0" xfId="0" applyFont="1" applyFill="1"/>
    <xf numFmtId="0" fontId="28" fillId="0" borderId="9" xfId="0" applyFont="1" applyBorder="1" applyAlignment="1">
      <alignment horizontal="left" indent="1"/>
    </xf>
    <xf numFmtId="0" fontId="28" fillId="9" borderId="9" xfId="0" applyFont="1" applyFill="1" applyBorder="1" applyAlignment="1">
      <alignment horizontal="left" vertical="center"/>
    </xf>
    <xf numFmtId="0" fontId="28" fillId="9" borderId="1" xfId="0" applyFont="1" applyFill="1" applyBorder="1" applyAlignment="1">
      <alignment horizontal="center" vertical="center"/>
    </xf>
    <xf numFmtId="9" fontId="30" fillId="9" borderId="1" xfId="0" applyNumberFormat="1" applyFont="1" applyFill="1" applyBorder="1" applyAlignment="1">
      <alignment horizontal="center" vertical="center"/>
    </xf>
    <xf numFmtId="0" fontId="28" fillId="9" borderId="11" xfId="0" applyFont="1" applyFill="1" applyBorder="1" applyAlignment="1">
      <alignment horizontal="left" vertical="center"/>
    </xf>
    <xf numFmtId="0" fontId="28" fillId="9" borderId="12" xfId="0" applyFont="1" applyFill="1" applyBorder="1" applyAlignment="1">
      <alignment horizontal="center" vertical="center"/>
    </xf>
    <xf numFmtId="9" fontId="30" fillId="9" borderId="12" xfId="0" applyNumberFormat="1" applyFont="1" applyFill="1" applyBorder="1" applyAlignment="1">
      <alignment horizontal="center" vertical="center"/>
    </xf>
    <xf numFmtId="0" fontId="28" fillId="9" borderId="9" xfId="0" applyFont="1" applyFill="1" applyBorder="1" applyAlignment="1">
      <alignment horizontal="left" indent="1"/>
    </xf>
    <xf numFmtId="9" fontId="30" fillId="9" borderId="1" xfId="0" applyNumberFormat="1" applyFont="1" applyFill="1" applyBorder="1" applyAlignment="1">
      <alignment horizontal="center"/>
    </xf>
    <xf numFmtId="0" fontId="26" fillId="10" borderId="17" xfId="0" applyFont="1" applyFill="1" applyBorder="1" applyAlignment="1">
      <alignment horizontal="center" vertical="center"/>
    </xf>
    <xf numFmtId="0" fontId="25" fillId="10"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2" fillId="0" borderId="9" xfId="0" applyFont="1" applyBorder="1" applyAlignment="1">
      <alignment horizontal="left" vertical="center"/>
    </xf>
    <xf numFmtId="0" fontId="25" fillId="10" borderId="17" xfId="0" applyFont="1" applyFill="1" applyBorder="1" applyAlignment="1">
      <alignment horizontal="center" vertical="center"/>
    </xf>
    <xf numFmtId="0" fontId="31" fillId="10" borderId="18" xfId="0" applyFont="1" applyFill="1" applyBorder="1" applyAlignment="1">
      <alignment horizontal="center" vertical="center" wrapText="1"/>
    </xf>
    <xf numFmtId="0" fontId="32" fillId="9" borderId="9" xfId="0" applyFont="1" applyFill="1" applyBorder="1" applyAlignment="1">
      <alignment horizontal="left" indent="1"/>
    </xf>
    <xf numFmtId="9" fontId="34" fillId="9" borderId="1" xfId="0" applyNumberFormat="1" applyFont="1" applyFill="1" applyBorder="1" applyAlignment="1">
      <alignment horizontal="center"/>
    </xf>
    <xf numFmtId="9" fontId="35" fillId="0" borderId="12" xfId="0" applyNumberFormat="1" applyFont="1" applyBorder="1" applyAlignment="1">
      <alignment horizontal="center" vertical="center"/>
    </xf>
    <xf numFmtId="9" fontId="35" fillId="0" borderId="1" xfId="0" applyNumberFormat="1" applyFont="1" applyBorder="1" applyAlignment="1">
      <alignment horizontal="center" vertical="center"/>
    </xf>
    <xf numFmtId="9" fontId="35" fillId="0" borderId="1" xfId="0" applyNumberFormat="1" applyFont="1" applyBorder="1" applyAlignment="1">
      <alignment horizontal="center"/>
    </xf>
    <xf numFmtId="9" fontId="38" fillId="0" borderId="1" xfId="0" applyNumberFormat="1" applyFont="1" applyBorder="1" applyAlignment="1">
      <alignment horizontal="center" vertical="center"/>
    </xf>
    <xf numFmtId="0" fontId="28" fillId="2" borderId="0" xfId="0" applyFont="1" applyFill="1" applyBorder="1" applyAlignment="1">
      <alignment horizontal="left" vertical="center"/>
    </xf>
    <xf numFmtId="9" fontId="35" fillId="2" borderId="0" xfId="0" applyNumberFormat="1" applyFont="1" applyFill="1" applyBorder="1" applyAlignment="1">
      <alignment horizontal="center" vertical="center"/>
    </xf>
    <xf numFmtId="0" fontId="28" fillId="2" borderId="0" xfId="0" applyFont="1" applyFill="1" applyBorder="1" applyAlignment="1">
      <alignment horizontal="center" vertical="center"/>
    </xf>
    <xf numFmtId="0" fontId="11" fillId="13" borderId="0" xfId="0" applyFont="1" applyFill="1" applyBorder="1" applyAlignment="1">
      <alignment horizontal="center" vertical="center"/>
    </xf>
    <xf numFmtId="0" fontId="40" fillId="10" borderId="7" xfId="0" applyFont="1" applyFill="1" applyBorder="1" applyAlignment="1">
      <alignment horizontal="center" vertical="center"/>
    </xf>
    <xf numFmtId="0" fontId="40" fillId="10" borderId="34" xfId="0" applyFont="1" applyFill="1" applyBorder="1" applyAlignment="1">
      <alignment horizontal="center" vertical="center"/>
    </xf>
    <xf numFmtId="0" fontId="40" fillId="10" borderId="34"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55" xfId="0" applyFont="1" applyFill="1" applyBorder="1" applyAlignment="1">
      <alignment horizontal="center" vertical="center"/>
    </xf>
    <xf numFmtId="0" fontId="41" fillId="11" borderId="58" xfId="0" applyFont="1" applyFill="1" applyBorder="1"/>
    <xf numFmtId="0" fontId="41" fillId="11" borderId="58" xfId="0" applyFont="1" applyFill="1" applyBorder="1" applyAlignment="1">
      <alignment horizontal="center"/>
    </xf>
    <xf numFmtId="0" fontId="40" fillId="11" borderId="58" xfId="0" applyFont="1" applyFill="1" applyBorder="1" applyAlignment="1">
      <alignment horizontal="center"/>
    </xf>
    <xf numFmtId="14" fontId="41" fillId="11" borderId="58" xfId="0" applyNumberFormat="1" applyFont="1" applyFill="1" applyBorder="1"/>
    <xf numFmtId="0" fontId="41" fillId="11" borderId="44" xfId="0" applyFont="1" applyFill="1" applyBorder="1"/>
    <xf numFmtId="0" fontId="41" fillId="11" borderId="44" xfId="0" applyFont="1" applyFill="1" applyBorder="1" applyAlignment="1">
      <alignment horizontal="center"/>
    </xf>
    <xf numFmtId="0" fontId="40" fillId="11" borderId="44" xfId="0" applyFont="1" applyFill="1" applyBorder="1" applyAlignment="1">
      <alignment horizontal="center"/>
    </xf>
    <xf numFmtId="14" fontId="41" fillId="11" borderId="44" xfId="0" applyNumberFormat="1" applyFont="1" applyFill="1" applyBorder="1"/>
    <xf numFmtId="0" fontId="41" fillId="11" borderId="64" xfId="0" applyFont="1" applyFill="1" applyBorder="1"/>
    <xf numFmtId="0" fontId="41" fillId="11" borderId="64" xfId="0" applyFont="1" applyFill="1" applyBorder="1" applyAlignment="1">
      <alignment horizontal="center"/>
    </xf>
    <xf numFmtId="0" fontId="40" fillId="11" borderId="64" xfId="0" applyFont="1" applyFill="1" applyBorder="1" applyAlignment="1">
      <alignment horizontal="center"/>
    </xf>
    <xf numFmtId="14" fontId="41" fillId="11" borderId="64" xfId="0" applyNumberFormat="1" applyFont="1" applyFill="1" applyBorder="1"/>
    <xf numFmtId="0" fontId="41" fillId="11" borderId="44" xfId="0" applyFont="1" applyFill="1" applyBorder="1" applyAlignment="1">
      <alignment wrapText="1"/>
    </xf>
    <xf numFmtId="0" fontId="41" fillId="11" borderId="64" xfId="0" applyFont="1" applyFill="1" applyBorder="1" applyAlignment="1">
      <alignment wrapText="1"/>
    </xf>
    <xf numFmtId="0" fontId="41" fillId="11" borderId="0" xfId="0" applyFont="1" applyFill="1"/>
    <xf numFmtId="0" fontId="41" fillId="11" borderId="51" xfId="0" applyFont="1" applyFill="1" applyBorder="1"/>
    <xf numFmtId="0" fontId="41" fillId="11" borderId="43" xfId="0" applyFont="1" applyFill="1" applyBorder="1"/>
    <xf numFmtId="0" fontId="41" fillId="11" borderId="67" xfId="0" applyFont="1" applyFill="1" applyBorder="1"/>
    <xf numFmtId="9" fontId="41" fillId="14" borderId="44" xfId="0" applyNumberFormat="1" applyFont="1" applyFill="1" applyBorder="1" applyAlignment="1">
      <alignment horizontal="center"/>
    </xf>
    <xf numFmtId="0" fontId="41" fillId="11" borderId="51" xfId="0" applyFont="1" applyFill="1" applyBorder="1" applyAlignment="1">
      <alignment horizontal="center" vertical="center"/>
    </xf>
    <xf numFmtId="0" fontId="41" fillId="11" borderId="44" xfId="0" applyFont="1" applyFill="1" applyBorder="1" applyAlignment="1">
      <alignment horizontal="center" vertical="center"/>
    </xf>
    <xf numFmtId="0" fontId="41" fillId="11" borderId="32" xfId="0" applyFont="1" applyFill="1" applyBorder="1" applyAlignment="1">
      <alignment horizontal="center" vertical="center"/>
    </xf>
    <xf numFmtId="0" fontId="41" fillId="11" borderId="44" xfId="0" applyFont="1" applyFill="1" applyBorder="1" applyAlignment="1">
      <alignment horizontal="center" vertical="center" wrapText="1"/>
    </xf>
    <xf numFmtId="0" fontId="41" fillId="11" borderId="43" xfId="0" applyFont="1" applyFill="1" applyBorder="1" applyAlignment="1">
      <alignment horizontal="center" vertical="center"/>
    </xf>
    <xf numFmtId="0" fontId="41" fillId="11" borderId="67" xfId="0" applyFont="1" applyFill="1" applyBorder="1" applyAlignment="1">
      <alignment horizontal="center" vertical="center"/>
    </xf>
    <xf numFmtId="0" fontId="41" fillId="11" borderId="30" xfId="0" applyFont="1" applyFill="1" applyBorder="1" applyAlignment="1">
      <alignment horizontal="center" vertical="center"/>
    </xf>
    <xf numFmtId="0" fontId="41" fillId="11" borderId="10" xfId="0" applyFont="1" applyFill="1" applyBorder="1" applyAlignment="1">
      <alignment horizontal="center" vertical="center"/>
    </xf>
    <xf numFmtId="9" fontId="41" fillId="14" borderId="67" xfId="0" applyNumberFormat="1" applyFont="1" applyFill="1" applyBorder="1" applyAlignment="1">
      <alignment horizontal="center"/>
    </xf>
    <xf numFmtId="0" fontId="41" fillId="11" borderId="13" xfId="0" applyFont="1" applyFill="1" applyBorder="1" applyAlignment="1">
      <alignment horizontal="center" vertical="center"/>
    </xf>
    <xf numFmtId="0" fontId="39" fillId="2" borderId="0" xfId="0" applyFont="1" applyFill="1"/>
    <xf numFmtId="9" fontId="41" fillId="14" borderId="59" xfId="0" applyNumberFormat="1" applyFont="1" applyFill="1" applyBorder="1" applyAlignment="1">
      <alignment horizontal="center" vertical="center"/>
    </xf>
    <xf numFmtId="9" fontId="41" fillId="14" borderId="45" xfId="0" applyNumberFormat="1" applyFont="1" applyFill="1" applyBorder="1" applyAlignment="1">
      <alignment horizontal="center" vertical="center"/>
    </xf>
    <xf numFmtId="9" fontId="41" fillId="14" borderId="65" xfId="0" applyNumberFormat="1" applyFont="1" applyFill="1" applyBorder="1" applyAlignment="1">
      <alignment horizontal="center" vertical="center"/>
    </xf>
    <xf numFmtId="14" fontId="33" fillId="11" borderId="10" xfId="0" applyNumberFormat="1" applyFont="1" applyFill="1" applyBorder="1" applyAlignment="1">
      <alignment horizontal="center" vertical="center" wrapText="1"/>
    </xf>
    <xf numFmtId="14" fontId="33" fillId="12" borderId="10" xfId="0" applyNumberFormat="1" applyFont="1" applyFill="1" applyBorder="1" applyAlignment="1">
      <alignment horizontal="left" vertical="center" wrapText="1" indent="1"/>
    </xf>
    <xf numFmtId="14" fontId="11" fillId="11" borderId="10" xfId="0" applyNumberFormat="1" applyFont="1" applyFill="1" applyBorder="1" applyAlignment="1">
      <alignment horizontal="left" vertical="center" wrapText="1" indent="1"/>
    </xf>
    <xf numFmtId="0" fontId="26" fillId="10" borderId="7" xfId="0" applyFont="1" applyFill="1" applyBorder="1" applyAlignment="1">
      <alignment horizontal="center" vertical="center"/>
    </xf>
    <xf numFmtId="0" fontId="25" fillId="10" borderId="8" xfId="0" applyFont="1" applyFill="1" applyBorder="1" applyAlignment="1">
      <alignment horizontal="center" vertical="center" wrapText="1"/>
    </xf>
    <xf numFmtId="0" fontId="26" fillId="10" borderId="8" xfId="0" applyFont="1" applyFill="1" applyBorder="1" applyAlignment="1">
      <alignment horizontal="center" vertical="center" wrapText="1"/>
    </xf>
    <xf numFmtId="0" fontId="27" fillId="10" borderId="14" xfId="0" applyFont="1" applyFill="1" applyBorder="1" applyAlignment="1">
      <alignment horizontal="center" vertical="center" wrapText="1"/>
    </xf>
    <xf numFmtId="0" fontId="28" fillId="0" borderId="28" xfId="0" applyFont="1" applyBorder="1" applyAlignment="1">
      <alignment horizontal="left" indent="1"/>
    </xf>
    <xf numFmtId="9" fontId="35" fillId="0" borderId="29" xfId="0" applyNumberFormat="1" applyFont="1" applyBorder="1" applyAlignment="1">
      <alignment horizontal="center"/>
    </xf>
    <xf numFmtId="0" fontId="28" fillId="0" borderId="29" xfId="0" applyFont="1" applyBorder="1" applyAlignment="1">
      <alignment horizontal="center" vertical="center"/>
    </xf>
    <xf numFmtId="14" fontId="11" fillId="11" borderId="30" xfId="0" applyNumberFormat="1" applyFont="1" applyFill="1" applyBorder="1" applyAlignment="1">
      <alignment horizontal="left" vertical="center" wrapText="1" indent="1"/>
    </xf>
    <xf numFmtId="14" fontId="11" fillId="11" borderId="10" xfId="0" applyNumberFormat="1" applyFont="1" applyFill="1" applyBorder="1" applyAlignment="1">
      <alignment horizontal="center" vertical="center"/>
    </xf>
    <xf numFmtId="14" fontId="11" fillId="12" borderId="10" xfId="0" applyNumberFormat="1" applyFont="1" applyFill="1" applyBorder="1" applyAlignment="1">
      <alignment horizontal="center" vertical="center"/>
    </xf>
    <xf numFmtId="14" fontId="11" fillId="11" borderId="13" xfId="0" applyNumberFormat="1" applyFont="1" applyFill="1" applyBorder="1" applyAlignment="1">
      <alignment horizontal="center" vertical="center"/>
    </xf>
    <xf numFmtId="14" fontId="11" fillId="12" borderId="13" xfId="0" applyNumberFormat="1" applyFont="1" applyFill="1" applyBorder="1" applyAlignment="1">
      <alignment horizontal="center" vertical="center"/>
    </xf>
    <xf numFmtId="9" fontId="41" fillId="16" borderId="51" xfId="0" applyNumberFormat="1" applyFont="1" applyFill="1" applyBorder="1" applyAlignment="1">
      <alignment horizontal="center"/>
    </xf>
    <xf numFmtId="9" fontId="41" fillId="16" borderId="44" xfId="0" applyNumberFormat="1" applyFont="1" applyFill="1" applyBorder="1" applyAlignment="1">
      <alignment horizontal="center"/>
    </xf>
    <xf numFmtId="9" fontId="41" fillId="17" borderId="44" xfId="0" applyNumberFormat="1" applyFont="1" applyFill="1" applyBorder="1" applyAlignment="1">
      <alignment horizontal="center"/>
    </xf>
    <xf numFmtId="9" fontId="41" fillId="18" borderId="44" xfId="0" applyNumberFormat="1" applyFont="1" applyFill="1" applyBorder="1" applyAlignment="1">
      <alignment horizontal="center"/>
    </xf>
    <xf numFmtId="9" fontId="42" fillId="16" borderId="44" xfId="0" applyNumberFormat="1" applyFont="1" applyFill="1" applyBorder="1" applyAlignment="1">
      <alignment horizontal="center"/>
    </xf>
    <xf numFmtId="9" fontId="41" fillId="16" borderId="43" xfId="0" applyNumberFormat="1" applyFont="1" applyFill="1" applyBorder="1" applyAlignment="1">
      <alignment horizontal="center"/>
    </xf>
    <xf numFmtId="0" fontId="41" fillId="11" borderId="15" xfId="0" applyFont="1" applyFill="1" applyBorder="1" applyAlignment="1">
      <alignment horizontal="center" vertical="center"/>
    </xf>
    <xf numFmtId="0" fontId="39" fillId="2" borderId="29"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1" xfId="0" applyFont="1" applyFill="1" applyBorder="1" applyAlignment="1" applyProtection="1">
      <alignment horizontal="center" vertical="center" wrapText="1"/>
    </xf>
    <xf numFmtId="0" fontId="39" fillId="2" borderId="12" xfId="0" applyFont="1" applyFill="1" applyBorder="1" applyAlignment="1" applyProtection="1">
      <alignment horizontal="center" vertical="center"/>
    </xf>
    <xf numFmtId="14" fontId="39" fillId="2" borderId="29" xfId="0" applyNumberFormat="1" applyFont="1" applyFill="1" applyBorder="1" applyAlignment="1" applyProtection="1">
      <alignment horizontal="center" vertical="center" wrapText="1"/>
      <protection locked="0"/>
    </xf>
    <xf numFmtId="14" fontId="39" fillId="2" borderId="1" xfId="0" applyNumberFormat="1" applyFont="1" applyFill="1" applyBorder="1" applyAlignment="1" applyProtection="1">
      <alignment horizontal="center" vertical="center" wrapText="1"/>
      <protection locked="0"/>
    </xf>
    <xf numFmtId="14" fontId="39" fillId="2" borderId="12" xfId="0" applyNumberFormat="1" applyFont="1" applyFill="1" applyBorder="1" applyAlignment="1" applyProtection="1">
      <alignment horizontal="center" vertical="center" wrapText="1"/>
      <protection locked="0"/>
    </xf>
    <xf numFmtId="0" fontId="39" fillId="2" borderId="29" xfId="0" applyFont="1" applyFill="1" applyBorder="1" applyAlignment="1" applyProtection="1">
      <alignment horizontal="center" vertical="center" wrapText="1"/>
    </xf>
    <xf numFmtId="0" fontId="39" fillId="2" borderId="12" xfId="0" applyFont="1" applyFill="1" applyBorder="1" applyAlignment="1" applyProtection="1">
      <alignment horizontal="center" vertical="center" wrapText="1"/>
    </xf>
    <xf numFmtId="9" fontId="39" fillId="2" borderId="29" xfId="0" applyNumberFormat="1" applyFont="1" applyFill="1" applyBorder="1" applyAlignment="1">
      <alignment horizontal="center" vertical="center"/>
    </xf>
    <xf numFmtId="9" fontId="39" fillId="2" borderId="1" xfId="0" applyNumberFormat="1" applyFont="1" applyFill="1" applyBorder="1" applyAlignment="1">
      <alignment horizontal="center" vertical="center"/>
    </xf>
    <xf numFmtId="9" fontId="39" fillId="2" borderId="12" xfId="0" applyNumberFormat="1" applyFont="1" applyFill="1" applyBorder="1" applyAlignment="1">
      <alignment horizontal="center" vertical="center"/>
    </xf>
    <xf numFmtId="9" fontId="39" fillId="19" borderId="1" xfId="0" applyNumberFormat="1" applyFont="1" applyFill="1" applyBorder="1" applyAlignment="1">
      <alignment horizontal="center" vertical="center"/>
    </xf>
    <xf numFmtId="0" fontId="41" fillId="11" borderId="18" xfId="0" applyFont="1" applyFill="1" applyBorder="1" applyAlignment="1">
      <alignment horizontal="center" vertical="center"/>
    </xf>
    <xf numFmtId="0" fontId="40" fillId="10" borderId="19" xfId="0" applyFont="1" applyFill="1" applyBorder="1" applyAlignment="1">
      <alignment horizontal="center" vertical="center"/>
    </xf>
    <xf numFmtId="0" fontId="40" fillId="10" borderId="50" xfId="0" applyFont="1" applyFill="1" applyBorder="1" applyAlignment="1">
      <alignment horizontal="center" vertical="center"/>
    </xf>
    <xf numFmtId="0" fontId="40" fillId="10" borderId="50" xfId="0" applyFont="1" applyFill="1" applyBorder="1" applyAlignment="1">
      <alignment horizontal="center" vertical="center" wrapText="1"/>
    </xf>
    <xf numFmtId="0" fontId="40" fillId="10" borderId="54" xfId="0" applyFont="1" applyFill="1" applyBorder="1" applyAlignment="1">
      <alignment horizontal="center" vertical="center"/>
    </xf>
    <xf numFmtId="0" fontId="39" fillId="2" borderId="1" xfId="0" applyFont="1" applyFill="1" applyBorder="1" applyAlignment="1">
      <alignment horizontal="center" vertical="center"/>
    </xf>
    <xf numFmtId="0" fontId="39" fillId="2" borderId="12" xfId="0" applyFont="1" applyFill="1" applyBorder="1" applyAlignment="1">
      <alignment horizontal="center" vertical="center"/>
    </xf>
    <xf numFmtId="0" fontId="28" fillId="9" borderId="16" xfId="0" applyFont="1" applyFill="1" applyBorder="1" applyAlignment="1">
      <alignment horizontal="center" vertical="center"/>
    </xf>
    <xf numFmtId="0" fontId="26" fillId="10" borderId="40" xfId="0" applyFont="1" applyFill="1" applyBorder="1" applyAlignment="1">
      <alignment horizontal="center" vertical="center"/>
    </xf>
    <xf numFmtId="0" fontId="25" fillId="10" borderId="41" xfId="0" applyFont="1" applyFill="1" applyBorder="1" applyAlignment="1">
      <alignment horizontal="center" vertical="center" wrapText="1"/>
    </xf>
    <xf numFmtId="0" fontId="26" fillId="10" borderId="41" xfId="0" applyFont="1" applyFill="1" applyBorder="1" applyAlignment="1">
      <alignment horizontal="center" vertical="center" wrapText="1"/>
    </xf>
    <xf numFmtId="0" fontId="27" fillId="10" borderId="68" xfId="0" applyFont="1" applyFill="1" applyBorder="1" applyAlignment="1">
      <alignment horizontal="center" vertical="center" wrapText="1"/>
    </xf>
    <xf numFmtId="0" fontId="28" fillId="0" borderId="28" xfId="0" applyFont="1" applyBorder="1" applyAlignment="1">
      <alignment horizontal="left" vertical="center"/>
    </xf>
    <xf numFmtId="9" fontId="35" fillId="0" borderId="29" xfId="0" applyNumberFormat="1" applyFont="1" applyBorder="1" applyAlignment="1">
      <alignment horizontal="center" vertical="center"/>
    </xf>
    <xf numFmtId="14" fontId="11" fillId="11" borderId="30" xfId="0" applyNumberFormat="1" applyFont="1" applyFill="1" applyBorder="1" applyAlignment="1">
      <alignment horizontal="center" vertical="center"/>
    </xf>
    <xf numFmtId="0" fontId="39" fillId="2" borderId="28" xfId="0" applyFont="1" applyFill="1" applyBorder="1" applyAlignment="1" applyProtection="1">
      <alignment horizontal="center" vertical="center" wrapText="1"/>
    </xf>
    <xf numFmtId="0" fontId="28" fillId="9" borderId="29" xfId="0" applyFont="1" applyFill="1" applyBorder="1" applyAlignment="1">
      <alignment horizontal="center" vertical="center"/>
    </xf>
    <xf numFmtId="14" fontId="39" fillId="2" borderId="30" xfId="0" applyNumberFormat="1" applyFont="1" applyFill="1" applyBorder="1" applyAlignment="1" applyProtection="1">
      <alignment horizontal="center" vertical="center" wrapText="1"/>
      <protection locked="0"/>
    </xf>
    <xf numFmtId="0" fontId="39" fillId="2" borderId="9" xfId="0" applyFont="1" applyFill="1" applyBorder="1" applyAlignment="1" applyProtection="1">
      <alignment horizontal="center" vertical="center" wrapText="1"/>
    </xf>
    <xf numFmtId="14" fontId="39" fillId="2" borderId="10" xfId="0" applyNumberFormat="1" applyFont="1" applyFill="1" applyBorder="1" applyAlignment="1" applyProtection="1">
      <alignment horizontal="center" vertical="center" wrapText="1"/>
      <protection locked="0"/>
    </xf>
    <xf numFmtId="0" fontId="39" fillId="2" borderId="11" xfId="0" applyFont="1" applyFill="1" applyBorder="1" applyAlignment="1" applyProtection="1">
      <alignment horizontal="center" vertical="center" wrapText="1"/>
    </xf>
    <xf numFmtId="14" fontId="39" fillId="2" borderId="13" xfId="0" applyNumberFormat="1" applyFont="1" applyFill="1" applyBorder="1" applyAlignment="1" applyProtection="1">
      <alignment horizontal="center" vertical="center" wrapText="1"/>
      <protection locked="0"/>
    </xf>
    <xf numFmtId="9" fontId="11" fillId="2" borderId="29" xfId="0" applyNumberFormat="1" applyFont="1" applyFill="1" applyBorder="1" applyAlignment="1">
      <alignment horizontal="center" vertical="center"/>
    </xf>
    <xf numFmtId="0" fontId="28" fillId="2" borderId="29" xfId="0" applyFont="1" applyFill="1" applyBorder="1" applyAlignment="1">
      <alignment horizontal="center" vertical="center"/>
    </xf>
    <xf numFmtId="9" fontId="11" fillId="2" borderId="1" xfId="0" applyNumberFormat="1" applyFont="1" applyFill="1" applyBorder="1" applyAlignment="1">
      <alignment horizontal="center" vertical="center"/>
    </xf>
    <xf numFmtId="0" fontId="28" fillId="2" borderId="1" xfId="0" applyFont="1" applyFill="1" applyBorder="1" applyAlignment="1">
      <alignment horizontal="center" vertical="center"/>
    </xf>
    <xf numFmtId="9" fontId="11" fillId="2" borderId="12" xfId="0" applyNumberFormat="1" applyFont="1" applyFill="1" applyBorder="1" applyAlignment="1">
      <alignment horizontal="center" vertical="center"/>
    </xf>
    <xf numFmtId="0" fontId="28" fillId="2" borderId="12" xfId="0" applyFont="1" applyFill="1" applyBorder="1" applyAlignment="1">
      <alignment horizontal="center" vertical="center"/>
    </xf>
    <xf numFmtId="0" fontId="28" fillId="0" borderId="6" xfId="0" applyFont="1" applyBorder="1" applyAlignment="1">
      <alignment horizontal="left" indent="1"/>
    </xf>
    <xf numFmtId="9" fontId="35" fillId="0" borderId="16" xfId="0" applyNumberFormat="1" applyFont="1" applyBorder="1" applyAlignment="1">
      <alignment horizontal="center"/>
    </xf>
    <xf numFmtId="0" fontId="28" fillId="0" borderId="16" xfId="0" applyFont="1" applyBorder="1" applyAlignment="1">
      <alignment horizontal="center" vertical="center"/>
    </xf>
    <xf numFmtId="14" fontId="11" fillId="11" borderId="15" xfId="0" applyNumberFormat="1" applyFont="1" applyFill="1" applyBorder="1" applyAlignment="1">
      <alignment horizontal="center" vertical="center"/>
    </xf>
    <xf numFmtId="9" fontId="11" fillId="0" borderId="29" xfId="0" applyNumberFormat="1" applyFont="1" applyBorder="1" applyAlignment="1">
      <alignment horizontal="center"/>
    </xf>
    <xf numFmtId="9" fontId="11" fillId="0" borderId="1" xfId="0" applyNumberFormat="1" applyFont="1" applyBorder="1" applyAlignment="1">
      <alignment horizontal="center"/>
    </xf>
    <xf numFmtId="9" fontId="11" fillId="0" borderId="12" xfId="0" applyNumberFormat="1" applyFont="1" applyBorder="1" applyAlignment="1">
      <alignment horizontal="center"/>
    </xf>
    <xf numFmtId="9" fontId="35" fillId="2" borderId="1" xfId="0" applyNumberFormat="1" applyFont="1" applyFill="1" applyBorder="1" applyAlignment="1">
      <alignment horizontal="center" vertical="center"/>
    </xf>
    <xf numFmtId="14" fontId="11" fillId="11" borderId="15" xfId="0" applyNumberFormat="1" applyFont="1" applyFill="1" applyBorder="1" applyAlignment="1">
      <alignment horizontal="left" vertical="center" wrapText="1" indent="1"/>
    </xf>
    <xf numFmtId="0" fontId="32" fillId="9" borderId="6" xfId="0" applyFont="1" applyFill="1" applyBorder="1" applyAlignment="1">
      <alignment horizontal="left" indent="1"/>
    </xf>
    <xf numFmtId="9" fontId="34" fillId="9" borderId="16" xfId="0" applyNumberFormat="1" applyFont="1" applyFill="1" applyBorder="1" applyAlignment="1">
      <alignment horizontal="center"/>
    </xf>
    <xf numFmtId="14" fontId="33" fillId="12" borderId="15" xfId="0" applyNumberFormat="1" applyFont="1" applyFill="1" applyBorder="1" applyAlignment="1">
      <alignment horizontal="left" vertical="center" wrapText="1" indent="1"/>
    </xf>
    <xf numFmtId="9" fontId="33" fillId="2" borderId="29" xfId="0" applyNumberFormat="1" applyFont="1" applyFill="1" applyBorder="1" applyAlignment="1">
      <alignment horizontal="center"/>
    </xf>
    <xf numFmtId="9" fontId="33" fillId="2" borderId="12" xfId="0" applyNumberFormat="1" applyFont="1" applyFill="1" applyBorder="1" applyAlignment="1">
      <alignment horizontal="center"/>
    </xf>
    <xf numFmtId="0" fontId="32" fillId="9" borderId="6" xfId="0" applyFont="1" applyFill="1" applyBorder="1" applyAlignment="1">
      <alignment horizontal="left" vertical="center"/>
    </xf>
    <xf numFmtId="9" fontId="34" fillId="9" borderId="16" xfId="0" applyNumberFormat="1" applyFont="1" applyFill="1" applyBorder="1" applyAlignment="1">
      <alignment horizontal="center" vertical="center"/>
    </xf>
    <xf numFmtId="14" fontId="33" fillId="12" borderId="15" xfId="0" applyNumberFormat="1" applyFont="1" applyFill="1" applyBorder="1" applyAlignment="1">
      <alignment horizontal="center" vertical="center" wrapText="1"/>
    </xf>
    <xf numFmtId="0" fontId="39" fillId="2" borderId="29" xfId="0" applyFont="1" applyFill="1" applyBorder="1" applyAlignment="1">
      <alignment horizontal="center" vertical="center"/>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3" fillId="7" borderId="7" xfId="0" applyFont="1" applyFill="1" applyBorder="1" applyAlignment="1" applyProtection="1">
      <alignment horizontal="center" vertical="center"/>
    </xf>
    <xf numFmtId="0" fontId="13" fillId="7" borderId="8" xfId="0" applyFont="1" applyFill="1" applyBorder="1" applyAlignment="1" applyProtection="1">
      <alignment horizontal="center" vertical="center"/>
    </xf>
    <xf numFmtId="0" fontId="13" fillId="7" borderId="14" xfId="0" applyFont="1" applyFill="1" applyBorder="1" applyAlignment="1" applyProtection="1">
      <alignment horizontal="center" vertical="center"/>
    </xf>
    <xf numFmtId="0" fontId="13" fillId="8" borderId="3" xfId="0" applyFont="1" applyFill="1" applyBorder="1" applyAlignment="1" applyProtection="1">
      <alignment horizontal="center" vertical="center"/>
    </xf>
    <xf numFmtId="0" fontId="13" fillId="8" borderId="4" xfId="0" applyFont="1" applyFill="1" applyBorder="1" applyAlignment="1" applyProtection="1">
      <alignment horizontal="center" vertical="center"/>
    </xf>
    <xf numFmtId="0" fontId="13" fillId="8" borderId="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24" fillId="2" borderId="22" xfId="0" applyFont="1" applyFill="1" applyBorder="1" applyAlignment="1" applyProtection="1">
      <alignment horizontal="center" vertical="center" wrapText="1"/>
    </xf>
    <xf numFmtId="0" fontId="39" fillId="2" borderId="7"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38"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41" xfId="0" applyFont="1" applyFill="1" applyBorder="1" applyAlignment="1">
      <alignment horizontal="center" vertical="center"/>
    </xf>
    <xf numFmtId="0" fontId="39" fillId="2" borderId="39" xfId="0" applyFont="1" applyFill="1" applyBorder="1" applyAlignment="1">
      <alignment horizontal="center" vertical="center"/>
    </xf>
    <xf numFmtId="0" fontId="41" fillId="0" borderId="40" xfId="0" applyFont="1" applyBorder="1" applyAlignment="1">
      <alignment horizontal="center" vertical="center"/>
    </xf>
    <xf numFmtId="0" fontId="41" fillId="0" borderId="38" xfId="0" applyFont="1" applyBorder="1" applyAlignment="1">
      <alignment horizontal="center" vertical="center"/>
    </xf>
    <xf numFmtId="0" fontId="41" fillId="11" borderId="41" xfId="0" applyFont="1" applyFill="1" applyBorder="1" applyAlignment="1">
      <alignment horizontal="center" vertical="center"/>
    </xf>
    <xf numFmtId="0" fontId="41" fillId="11" borderId="39" xfId="0" applyFont="1" applyFill="1" applyBorder="1" applyAlignment="1">
      <alignment horizontal="center" vertical="center"/>
    </xf>
    <xf numFmtId="0" fontId="41" fillId="11" borderId="41" xfId="0" applyFont="1" applyFill="1" applyBorder="1" applyAlignment="1">
      <alignment horizontal="center" vertical="center" wrapText="1"/>
    </xf>
    <xf numFmtId="0" fontId="41" fillId="11" borderId="39" xfId="0" applyFont="1" applyFill="1" applyBorder="1" applyAlignment="1">
      <alignment horizontal="center" vertical="center" wrapText="1"/>
    </xf>
    <xf numFmtId="0" fontId="41" fillId="0" borderId="7" xfId="0" applyFont="1" applyBorder="1" applyAlignment="1">
      <alignment horizontal="center" vertical="center"/>
    </xf>
    <xf numFmtId="0" fontId="41" fillId="11" borderId="8" xfId="0" applyFont="1" applyFill="1" applyBorder="1" applyAlignment="1">
      <alignment horizontal="center" vertical="center"/>
    </xf>
    <xf numFmtId="0" fontId="41" fillId="11" borderId="8" xfId="0" applyFont="1" applyFill="1" applyBorder="1" applyAlignment="1">
      <alignment horizontal="center" vertical="center" wrapText="1"/>
    </xf>
    <xf numFmtId="0" fontId="41" fillId="0" borderId="56" xfId="0" applyFont="1" applyBorder="1" applyAlignment="1">
      <alignment horizontal="center" vertical="center"/>
    </xf>
    <xf numFmtId="0" fontId="41" fillId="0" borderId="60" xfId="0" applyFont="1" applyBorder="1" applyAlignment="1">
      <alignment horizontal="center" vertical="center"/>
    </xf>
    <xf numFmtId="0" fontId="41" fillId="0" borderId="62" xfId="0" applyFont="1" applyBorder="1" applyAlignment="1">
      <alignment horizontal="center" vertical="center"/>
    </xf>
    <xf numFmtId="0" fontId="41" fillId="11" borderId="57" xfId="0" applyFont="1" applyFill="1" applyBorder="1" applyAlignment="1">
      <alignment horizontal="center" vertical="center"/>
    </xf>
    <xf numFmtId="0" fontId="41" fillId="11" borderId="63" xfId="0" applyFont="1" applyFill="1" applyBorder="1" applyAlignment="1">
      <alignment horizontal="center" vertical="center"/>
    </xf>
    <xf numFmtId="0" fontId="41" fillId="11" borderId="57" xfId="0" applyFont="1" applyFill="1" applyBorder="1" applyAlignment="1">
      <alignment horizontal="center" vertical="center" wrapText="1"/>
    </xf>
    <xf numFmtId="0" fontId="41" fillId="11" borderId="63" xfId="0" applyFont="1" applyFill="1" applyBorder="1" applyAlignment="1">
      <alignment horizontal="center" vertical="center" wrapText="1"/>
    </xf>
    <xf numFmtId="0" fontId="41" fillId="15" borderId="55" xfId="0" applyFont="1" applyFill="1" applyBorder="1" applyAlignment="1">
      <alignment horizontal="justify" vertical="center" wrapText="1"/>
    </xf>
    <xf numFmtId="0" fontId="41" fillId="15" borderId="61" xfId="0" applyFont="1" applyFill="1" applyBorder="1" applyAlignment="1">
      <alignment horizontal="justify" vertical="center" wrapText="1"/>
    </xf>
    <xf numFmtId="0" fontId="41" fillId="15" borderId="66" xfId="0" applyFont="1" applyFill="1" applyBorder="1" applyAlignment="1">
      <alignment horizontal="justify"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2" xfId="0" applyFont="1" applyBorder="1" applyAlignment="1">
      <alignment horizontal="center"/>
    </xf>
    <xf numFmtId="0" fontId="25" fillId="0" borderId="53" xfId="0" applyFont="1" applyBorder="1" applyAlignment="1">
      <alignment horizontal="center"/>
    </xf>
    <xf numFmtId="0" fontId="25" fillId="0" borderId="54" xfId="0" applyFont="1" applyBorder="1" applyAlignment="1">
      <alignment horizontal="center"/>
    </xf>
    <xf numFmtId="0" fontId="25" fillId="0" borderId="52" xfId="0" applyFont="1" applyBorder="1" applyAlignment="1">
      <alignment horizontal="center" wrapText="1"/>
    </xf>
    <xf numFmtId="0" fontId="25" fillId="0" borderId="53" xfId="0" applyFont="1" applyBorder="1" applyAlignment="1">
      <alignment horizontal="center" wrapText="1"/>
    </xf>
    <xf numFmtId="0" fontId="25" fillId="0" borderId="54" xfId="0" applyFont="1" applyBorder="1" applyAlignment="1">
      <alignment horizontal="center" wrapText="1"/>
    </xf>
  </cellXfs>
  <cellStyles count="7">
    <cellStyle name="Millares" xfId="3" builtinId="3"/>
    <cellStyle name="Millares 2" xfId="6" xr:uid="{00000000-0005-0000-0000-000031000000}"/>
    <cellStyle name="Moneda" xfId="5" builtinId="4"/>
    <cellStyle name="Normal" xfId="0" builtinId="0"/>
    <cellStyle name="Normal 2" xfId="1" xr:uid="{2DF267ED-AC90-4AAB-BBB3-E9B5346E8004}"/>
    <cellStyle name="Normal 5" xfId="2" xr:uid="{00000000-0005-0000-0000-000002000000}"/>
    <cellStyle name="Porcentaje" xfId="4"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c:f>
              <c:strCache>
                <c:ptCount val="1"/>
                <c:pt idx="0">
                  <c:v>.200712</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c:f>
              <c:numCache>
                <c:formatCode>0%</c:formatCode>
                <c:ptCount val="1"/>
                <c:pt idx="0">
                  <c:v>0.85</c:v>
                </c:pt>
              </c:numCache>
            </c:numRef>
          </c:val>
          <c:extLst>
            <c:ext xmlns:c16="http://schemas.microsoft.com/office/drawing/2014/chart" uri="{C3380CC4-5D6E-409C-BE32-E72D297353CC}">
              <c16:uniqueId val="{00000000-E7EE-4666-87C0-D3EB93C209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GRAF!$B$15</c:f>
              <c:strCache>
                <c:ptCount val="1"/>
                <c:pt idx="0">
                  <c:v>.200724</c:v>
                </c:pt>
              </c:strCache>
            </c:strRef>
          </c:tx>
          <c:spPr>
            <a:solidFill>
              <a:srgbClr val="FF000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GRAF!$C$15</c:f>
              <c:numCache>
                <c:formatCode>0%</c:formatCode>
                <c:ptCount val="1"/>
                <c:pt idx="0">
                  <c:v>0.2</c:v>
                </c:pt>
              </c:numCache>
            </c:numRef>
          </c:val>
          <c:extLst>
            <c:ext xmlns:c16="http://schemas.microsoft.com/office/drawing/2014/chart" uri="{C3380CC4-5D6E-409C-BE32-E72D297353CC}">
              <c16:uniqueId val="{00000000-7B43-4FE9-99C3-BDCFBD1D1D43}"/>
            </c:ext>
          </c:extLst>
        </c:ser>
        <c:ser>
          <c:idx val="1"/>
          <c:order val="1"/>
          <c:tx>
            <c:strRef>
              <c:f>GRAF!$B$16</c:f>
              <c:strCache>
                <c:ptCount val="1"/>
                <c:pt idx="0">
                  <c:v>.200717</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GRAF!$C$16</c:f>
              <c:numCache>
                <c:formatCode>0%</c:formatCode>
                <c:ptCount val="1"/>
                <c:pt idx="0">
                  <c:v>1</c:v>
                </c:pt>
              </c:numCache>
            </c:numRef>
          </c:val>
          <c:extLst>
            <c:ext xmlns:c16="http://schemas.microsoft.com/office/drawing/2014/chart" uri="{C3380CC4-5D6E-409C-BE32-E72D297353CC}">
              <c16:uniqueId val="{00000001-7B43-4FE9-99C3-BDCFBD1D1D43}"/>
            </c:ext>
          </c:extLst>
        </c:ser>
        <c:ser>
          <c:idx val="2"/>
          <c:order val="2"/>
          <c:tx>
            <c:strRef>
              <c:f>GRAF!$B$17</c:f>
              <c:strCache>
                <c:ptCount val="1"/>
                <c:pt idx="0">
                  <c:v>.200726</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GRAF!$C$17</c:f>
              <c:numCache>
                <c:formatCode>0%</c:formatCode>
                <c:ptCount val="1"/>
                <c:pt idx="0">
                  <c:v>0.66700000000000004</c:v>
                </c:pt>
              </c:numCache>
            </c:numRef>
          </c:val>
          <c:extLst>
            <c:ext xmlns:c16="http://schemas.microsoft.com/office/drawing/2014/chart" uri="{C3380CC4-5D6E-409C-BE32-E72D297353CC}">
              <c16:uniqueId val="{00000002-7B43-4FE9-99C3-BDCFBD1D1D43}"/>
            </c:ext>
          </c:extLst>
        </c:ser>
        <c:ser>
          <c:idx val="3"/>
          <c:order val="3"/>
          <c:tx>
            <c:strRef>
              <c:f>GRAF!$B$18</c:f>
              <c:strCache>
                <c:ptCount val="1"/>
                <c:pt idx="0">
                  <c:v>.200727</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GRAF!$C$18</c:f>
              <c:numCache>
                <c:formatCode>0%</c:formatCode>
                <c:ptCount val="1"/>
                <c:pt idx="0">
                  <c:v>0.7</c:v>
                </c:pt>
              </c:numCache>
            </c:numRef>
          </c:val>
          <c:extLst>
            <c:ext xmlns:c16="http://schemas.microsoft.com/office/drawing/2014/chart" uri="{C3380CC4-5D6E-409C-BE32-E72D297353CC}">
              <c16:uniqueId val="{00000003-7B43-4FE9-99C3-BDCFBD1D1D43}"/>
            </c:ext>
          </c:extLst>
        </c:ser>
        <c:ser>
          <c:idx val="4"/>
          <c:order val="4"/>
          <c:tx>
            <c:strRef>
              <c:f>GRAF!$B$19</c:f>
              <c:strCache>
                <c:ptCount val="1"/>
                <c:pt idx="0">
                  <c:v>.200718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GRAF!$C$19</c:f>
              <c:numCache>
                <c:formatCode>0%</c:formatCode>
                <c:ptCount val="1"/>
                <c:pt idx="0">
                  <c:v>1</c:v>
                </c:pt>
              </c:numCache>
            </c:numRef>
          </c:val>
          <c:extLst>
            <c:ext xmlns:c16="http://schemas.microsoft.com/office/drawing/2014/chart" uri="{C3380CC4-5D6E-409C-BE32-E72D297353CC}">
              <c16:uniqueId val="{00000004-7B43-4FE9-99C3-BDCFBD1D1D43}"/>
            </c:ext>
          </c:extLst>
        </c:ser>
        <c:ser>
          <c:idx val="5"/>
          <c:order val="5"/>
          <c:tx>
            <c:strRef>
              <c:f>GRAF!$B$20</c:f>
              <c:strCache>
                <c:ptCount val="1"/>
                <c:pt idx="0">
                  <c:v>.200719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GRAF!$C$20</c:f>
              <c:numCache>
                <c:formatCode>0%</c:formatCode>
                <c:ptCount val="1"/>
                <c:pt idx="0">
                  <c:v>1</c:v>
                </c:pt>
              </c:numCache>
            </c:numRef>
          </c:val>
          <c:extLst>
            <c:ext xmlns:c16="http://schemas.microsoft.com/office/drawing/2014/chart" uri="{C3380CC4-5D6E-409C-BE32-E72D297353CC}">
              <c16:uniqueId val="{00000005-7B43-4FE9-99C3-BDCFBD1D1D43}"/>
            </c:ext>
          </c:extLst>
        </c:ser>
        <c:ser>
          <c:idx val="6"/>
          <c:order val="6"/>
          <c:tx>
            <c:strRef>
              <c:f>GRAF!$B$21</c:f>
              <c:strCache>
                <c:ptCount val="1"/>
                <c:pt idx="0">
                  <c:v>.20072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GRAF!$C$21</c:f>
              <c:numCache>
                <c:formatCode>0%</c:formatCode>
                <c:ptCount val="1"/>
                <c:pt idx="0">
                  <c:v>1</c:v>
                </c:pt>
              </c:numCache>
            </c:numRef>
          </c:val>
          <c:extLst>
            <c:ext xmlns:c16="http://schemas.microsoft.com/office/drawing/2014/chart" uri="{C3380CC4-5D6E-409C-BE32-E72D297353CC}">
              <c16:uniqueId val="{00000006-7B43-4FE9-99C3-BDCFBD1D1D43}"/>
            </c:ext>
          </c:extLst>
        </c:ser>
        <c:ser>
          <c:idx val="7"/>
          <c:order val="7"/>
          <c:tx>
            <c:strRef>
              <c:f>GRAF!$B$22</c:f>
              <c:strCache>
                <c:ptCount val="1"/>
                <c:pt idx="0">
                  <c:v>.200721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GRAF!$C$22</c:f>
              <c:numCache>
                <c:formatCode>0%</c:formatCode>
                <c:ptCount val="1"/>
                <c:pt idx="0">
                  <c:v>1</c:v>
                </c:pt>
              </c:numCache>
            </c:numRef>
          </c:val>
          <c:extLst>
            <c:ext xmlns:c16="http://schemas.microsoft.com/office/drawing/2014/chart" uri="{C3380CC4-5D6E-409C-BE32-E72D297353CC}">
              <c16:uniqueId val="{00000007-7B43-4FE9-99C3-BDCFBD1D1D43}"/>
            </c:ext>
          </c:extLst>
        </c:ser>
        <c:ser>
          <c:idx val="8"/>
          <c:order val="8"/>
          <c:tx>
            <c:strRef>
              <c:f>GRAF!$B$23</c:f>
              <c:strCache>
                <c:ptCount val="1"/>
                <c:pt idx="0">
                  <c:v>.200722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GRAF!$C$23</c:f>
              <c:numCache>
                <c:formatCode>0%</c:formatCode>
                <c:ptCount val="1"/>
                <c:pt idx="0">
                  <c:v>1</c:v>
                </c:pt>
              </c:numCache>
            </c:numRef>
          </c:val>
          <c:extLst>
            <c:ext xmlns:c16="http://schemas.microsoft.com/office/drawing/2014/chart" uri="{C3380CC4-5D6E-409C-BE32-E72D297353CC}">
              <c16:uniqueId val="{00000008-7B43-4FE9-99C3-BDCFBD1D1D43}"/>
            </c:ext>
          </c:extLst>
        </c:ser>
        <c:ser>
          <c:idx val="9"/>
          <c:order val="9"/>
          <c:tx>
            <c:strRef>
              <c:f>GRAF!$B$24</c:f>
              <c:strCache>
                <c:ptCount val="1"/>
                <c:pt idx="0">
                  <c:v>.200723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GRAF!$C$24</c:f>
              <c:numCache>
                <c:formatCode>0%</c:formatCode>
                <c:ptCount val="1"/>
                <c:pt idx="0">
                  <c:v>1</c:v>
                </c:pt>
              </c:numCache>
            </c:numRef>
          </c:val>
          <c:extLst>
            <c:ext xmlns:c16="http://schemas.microsoft.com/office/drawing/2014/chart" uri="{C3380CC4-5D6E-409C-BE32-E72D297353CC}">
              <c16:uniqueId val="{00000009-7B43-4FE9-99C3-BDCFBD1D1D43}"/>
            </c:ext>
          </c:extLst>
        </c:ser>
        <c:ser>
          <c:idx val="10"/>
          <c:order val="10"/>
          <c:tx>
            <c:strRef>
              <c:f>GRAF!$B$25</c:f>
              <c:strCache>
                <c:ptCount val="1"/>
                <c:pt idx="0">
                  <c:v>.200725</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GRAF!$C$25</c:f>
              <c:numCache>
                <c:formatCode>0%</c:formatCode>
                <c:ptCount val="1"/>
                <c:pt idx="0">
                  <c:v>1</c:v>
                </c:pt>
              </c:numCache>
            </c:numRef>
          </c:val>
          <c:extLst>
            <c:ext xmlns:c16="http://schemas.microsoft.com/office/drawing/2014/chart" uri="{C3380CC4-5D6E-409C-BE32-E72D297353CC}">
              <c16:uniqueId val="{0000000A-7B43-4FE9-99C3-BDCFBD1D1D43}"/>
            </c:ext>
          </c:extLst>
        </c:ser>
        <c:ser>
          <c:idx val="11"/>
          <c:order val="11"/>
          <c:tx>
            <c:strRef>
              <c:f>GRAF!$B$26</c:f>
              <c:strCache>
                <c:ptCount val="1"/>
                <c:pt idx="0">
                  <c:v>.200728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GRAF!$C$26</c:f>
              <c:numCache>
                <c:formatCode>0%</c:formatCode>
                <c:ptCount val="1"/>
                <c:pt idx="0">
                  <c:v>1</c:v>
                </c:pt>
              </c:numCache>
            </c:numRef>
          </c:val>
          <c:extLst>
            <c:ext xmlns:c16="http://schemas.microsoft.com/office/drawing/2014/chart" uri="{C3380CC4-5D6E-409C-BE32-E72D297353CC}">
              <c16:uniqueId val="{0000000B-7B43-4FE9-99C3-BDCFBD1D1D43}"/>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71518246862977741"/>
          <c:h val="7.2499227410526557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GRAF!$B$44</c:f>
              <c:strCache>
                <c:ptCount val="1"/>
                <c:pt idx="0">
                  <c:v>.200713</c:v>
                </c:pt>
              </c:strCache>
            </c:strRef>
          </c:tx>
          <c:spPr>
            <a:solidFill>
              <a:srgbClr val="FF000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GRAF!$C$44</c:f>
              <c:numCache>
                <c:formatCode>0%</c:formatCode>
                <c:ptCount val="1"/>
                <c:pt idx="0">
                  <c:v>0.5</c:v>
                </c:pt>
              </c:numCache>
            </c:numRef>
          </c:val>
          <c:extLst>
            <c:ext xmlns:c16="http://schemas.microsoft.com/office/drawing/2014/chart" uri="{C3380CC4-5D6E-409C-BE32-E72D297353CC}">
              <c16:uniqueId val="{00000000-9122-463A-A057-192920197634}"/>
            </c:ext>
          </c:extLst>
        </c:ser>
        <c:ser>
          <c:idx val="1"/>
          <c:order val="1"/>
          <c:tx>
            <c:strRef>
              <c:f>GRAF!$B$45</c:f>
              <c:strCache>
                <c:ptCount val="1"/>
                <c:pt idx="0">
                  <c:v>.200715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GRAF!$C$45</c:f>
              <c:numCache>
                <c:formatCode>0%</c:formatCode>
                <c:ptCount val="1"/>
                <c:pt idx="0">
                  <c:v>1</c:v>
                </c:pt>
              </c:numCache>
            </c:numRef>
          </c:val>
          <c:extLst>
            <c:ext xmlns:c16="http://schemas.microsoft.com/office/drawing/2014/chart" uri="{C3380CC4-5D6E-409C-BE32-E72D297353CC}">
              <c16:uniqueId val="{00000001-9122-463A-A057-192920197634}"/>
            </c:ext>
          </c:extLst>
        </c:ser>
        <c:ser>
          <c:idx val="2"/>
          <c:order val="2"/>
          <c:tx>
            <c:strRef>
              <c:f>GRAF!$B$46</c:f>
              <c:strCache>
                <c:ptCount val="1"/>
                <c:pt idx="0">
                  <c:v>.200716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GRAF!$C$46</c:f>
              <c:numCache>
                <c:formatCode>0%</c:formatCode>
                <c:ptCount val="1"/>
                <c:pt idx="0">
                  <c:v>1</c:v>
                </c:pt>
              </c:numCache>
            </c:numRef>
          </c:val>
          <c:extLst>
            <c:ext xmlns:c16="http://schemas.microsoft.com/office/drawing/2014/chart" uri="{C3380CC4-5D6E-409C-BE32-E72D297353CC}">
              <c16:uniqueId val="{00000002-9122-463A-A057-192920197634}"/>
            </c:ext>
          </c:extLst>
        </c:ser>
        <c:ser>
          <c:idx val="3"/>
          <c:order val="3"/>
          <c:tx>
            <c:strRef>
              <c:f>GRAF!$B$47</c:f>
              <c:strCache>
                <c:ptCount val="1"/>
                <c:pt idx="0">
                  <c:v>.200714</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GRAF!$C$47</c:f>
              <c:numCache>
                <c:formatCode>0%</c:formatCode>
                <c:ptCount val="1"/>
                <c:pt idx="0">
                  <c:v>0.875</c:v>
                </c:pt>
              </c:numCache>
            </c:numRef>
          </c:val>
          <c:extLst>
            <c:ext xmlns:c16="http://schemas.microsoft.com/office/drawing/2014/chart" uri="{C3380CC4-5D6E-409C-BE32-E72D297353CC}">
              <c16:uniqueId val="{00000003-9122-463A-A057-192920197634}"/>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71518246862977741"/>
          <c:h val="7.2499227410526557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GRAF!$B$57</c:f>
              <c:strCache>
                <c:ptCount val="1"/>
                <c:pt idx="0">
                  <c:v>.200699</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GRAF!$C$57</c:f>
              <c:numCache>
                <c:formatCode>0%</c:formatCode>
                <c:ptCount val="1"/>
                <c:pt idx="0">
                  <c:v>0.75</c:v>
                </c:pt>
              </c:numCache>
            </c:numRef>
          </c:val>
          <c:extLst>
            <c:ext xmlns:c16="http://schemas.microsoft.com/office/drawing/2014/chart" uri="{C3380CC4-5D6E-409C-BE32-E72D297353CC}">
              <c16:uniqueId val="{00000000-3BB7-4DC7-80FE-5975B37B9C56}"/>
            </c:ext>
          </c:extLst>
        </c:ser>
        <c:ser>
          <c:idx val="1"/>
          <c:order val="1"/>
          <c:tx>
            <c:strRef>
              <c:f>GRAF!$B$58</c:f>
              <c:strCache>
                <c:ptCount val="1"/>
                <c:pt idx="0">
                  <c:v>.200702</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GRAF!$C$58</c:f>
              <c:numCache>
                <c:formatCode>0%</c:formatCode>
                <c:ptCount val="1"/>
                <c:pt idx="0">
                  <c:v>0.75</c:v>
                </c:pt>
              </c:numCache>
            </c:numRef>
          </c:val>
          <c:extLst>
            <c:ext xmlns:c16="http://schemas.microsoft.com/office/drawing/2014/chart" uri="{C3380CC4-5D6E-409C-BE32-E72D297353CC}">
              <c16:uniqueId val="{00000001-3BB7-4DC7-80FE-5975B37B9C56}"/>
            </c:ext>
          </c:extLst>
        </c:ser>
        <c:ser>
          <c:idx val="2"/>
          <c:order val="2"/>
          <c:tx>
            <c:strRef>
              <c:f>GRAF!$B$59</c:f>
              <c:strCache>
                <c:ptCount val="1"/>
                <c:pt idx="0">
                  <c:v>.200698</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GRAF!$C$59</c:f>
              <c:numCache>
                <c:formatCode>0%</c:formatCode>
                <c:ptCount val="1"/>
                <c:pt idx="0">
                  <c:v>0.75</c:v>
                </c:pt>
              </c:numCache>
            </c:numRef>
          </c:val>
          <c:extLst>
            <c:ext xmlns:c16="http://schemas.microsoft.com/office/drawing/2014/chart" uri="{C3380CC4-5D6E-409C-BE32-E72D297353CC}">
              <c16:uniqueId val="{00000002-3BB7-4DC7-80FE-5975B37B9C56}"/>
            </c:ext>
          </c:extLst>
        </c:ser>
        <c:ser>
          <c:idx val="3"/>
          <c:order val="3"/>
          <c:tx>
            <c:strRef>
              <c:f>GRAF!$B$60</c:f>
              <c:strCache>
                <c:ptCount val="1"/>
                <c:pt idx="0">
                  <c:v>.200701</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GRAF!$C$60</c:f>
              <c:numCache>
                <c:formatCode>0%</c:formatCode>
                <c:ptCount val="1"/>
                <c:pt idx="0">
                  <c:v>0.75</c:v>
                </c:pt>
              </c:numCache>
            </c:numRef>
          </c:val>
          <c:extLst>
            <c:ext xmlns:c16="http://schemas.microsoft.com/office/drawing/2014/chart" uri="{C3380CC4-5D6E-409C-BE32-E72D297353CC}">
              <c16:uniqueId val="{00000003-3BB7-4DC7-80FE-5975B37B9C56}"/>
            </c:ext>
          </c:extLst>
        </c:ser>
        <c:ser>
          <c:idx val="4"/>
          <c:order val="4"/>
          <c:tx>
            <c:strRef>
              <c:f>GRAF!$B$61</c:f>
              <c:strCache>
                <c:ptCount val="1"/>
                <c:pt idx="0">
                  <c:v>.200700</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GRAF!$C$61</c:f>
              <c:numCache>
                <c:formatCode>0%</c:formatCode>
                <c:ptCount val="1"/>
                <c:pt idx="0">
                  <c:v>0.75</c:v>
                </c:pt>
              </c:numCache>
            </c:numRef>
          </c:val>
          <c:extLst>
            <c:ext xmlns:c16="http://schemas.microsoft.com/office/drawing/2014/chart" uri="{C3380CC4-5D6E-409C-BE32-E72D297353CC}">
              <c16:uniqueId val="{00000004-3BB7-4DC7-80FE-5975B37B9C56}"/>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65307221212731"/>
          <c:y val="0.85035762837337636"/>
          <c:w val="0.56319806178073895"/>
          <c:h val="8.1931544271251808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GRAF!$B$71</c:f>
              <c:strCache>
                <c:ptCount val="1"/>
                <c:pt idx="0">
                  <c:v>.200704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GRAF!$C$71</c:f>
              <c:numCache>
                <c:formatCode>0%</c:formatCode>
                <c:ptCount val="1"/>
                <c:pt idx="0">
                  <c:v>1</c:v>
                </c:pt>
              </c:numCache>
            </c:numRef>
          </c:val>
          <c:extLst>
            <c:ext xmlns:c16="http://schemas.microsoft.com/office/drawing/2014/chart" uri="{C3380CC4-5D6E-409C-BE32-E72D297353CC}">
              <c16:uniqueId val="{00000000-CA01-429F-ACCA-72F346B9BCEB}"/>
            </c:ext>
          </c:extLst>
        </c:ser>
        <c:ser>
          <c:idx val="1"/>
          <c:order val="1"/>
          <c:tx>
            <c:strRef>
              <c:f>GRAF!$B$72</c:f>
              <c:strCache>
                <c:ptCount val="1"/>
                <c:pt idx="0">
                  <c:v>.200705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GRAF!$C$72</c:f>
              <c:numCache>
                <c:formatCode>0%</c:formatCode>
                <c:ptCount val="1"/>
                <c:pt idx="0">
                  <c:v>1</c:v>
                </c:pt>
              </c:numCache>
            </c:numRef>
          </c:val>
          <c:extLst>
            <c:ext xmlns:c16="http://schemas.microsoft.com/office/drawing/2014/chart" uri="{C3380CC4-5D6E-409C-BE32-E72D297353CC}">
              <c16:uniqueId val="{00000001-CA01-429F-ACCA-72F346B9BCEB}"/>
            </c:ext>
          </c:extLst>
        </c:ser>
        <c:ser>
          <c:idx val="2"/>
          <c:order val="2"/>
          <c:tx>
            <c:strRef>
              <c:f>GRAF!$B$73</c:f>
              <c:strCache>
                <c:ptCount val="1"/>
                <c:pt idx="0">
                  <c:v>.200706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GRAF!$C$73</c:f>
              <c:numCache>
                <c:formatCode>0%</c:formatCode>
                <c:ptCount val="1"/>
                <c:pt idx="0">
                  <c:v>1</c:v>
                </c:pt>
              </c:numCache>
            </c:numRef>
          </c:val>
          <c:extLst>
            <c:ext xmlns:c16="http://schemas.microsoft.com/office/drawing/2014/chart" uri="{C3380CC4-5D6E-409C-BE32-E72D297353CC}">
              <c16:uniqueId val="{00000002-CA01-429F-ACCA-72F346B9BCEB}"/>
            </c:ext>
          </c:extLst>
        </c:ser>
        <c:ser>
          <c:idx val="3"/>
          <c:order val="3"/>
          <c:tx>
            <c:strRef>
              <c:f>GRAF!$B$74</c:f>
              <c:strCache>
                <c:ptCount val="1"/>
                <c:pt idx="0">
                  <c:v>.200707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GRAF!$C$74</c:f>
              <c:numCache>
                <c:formatCode>0%</c:formatCode>
                <c:ptCount val="1"/>
                <c:pt idx="0">
                  <c:v>1</c:v>
                </c:pt>
              </c:numCache>
            </c:numRef>
          </c:val>
          <c:extLst>
            <c:ext xmlns:c16="http://schemas.microsoft.com/office/drawing/2014/chart" uri="{C3380CC4-5D6E-409C-BE32-E72D297353CC}">
              <c16:uniqueId val="{00000003-CA01-429F-ACCA-72F346B9BCEB}"/>
            </c:ext>
          </c:extLst>
        </c:ser>
        <c:ser>
          <c:idx val="4"/>
          <c:order val="4"/>
          <c:tx>
            <c:strRef>
              <c:f>GRAF!$B$75</c:f>
              <c:strCache>
                <c:ptCount val="1"/>
                <c:pt idx="0">
                  <c:v>.200708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GRAF!$C$75</c:f>
              <c:numCache>
                <c:formatCode>0%</c:formatCode>
                <c:ptCount val="1"/>
                <c:pt idx="0">
                  <c:v>1</c:v>
                </c:pt>
              </c:numCache>
            </c:numRef>
          </c:val>
          <c:extLst>
            <c:ext xmlns:c16="http://schemas.microsoft.com/office/drawing/2014/chart" uri="{C3380CC4-5D6E-409C-BE32-E72D297353CC}">
              <c16:uniqueId val="{00000004-CA01-429F-ACCA-72F346B9BCEB}"/>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6319806178073895"/>
          <c:h val="7.2173388263083366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GRAF!$B$82</c:f>
              <c:strCache>
                <c:ptCount val="1"/>
                <c:pt idx="0">
                  <c:v>.200709</c:v>
                </c:pt>
              </c:strCache>
            </c:strRef>
          </c:tx>
          <c:spPr>
            <a:solidFill>
              <a:srgbClr val="FFC00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GRAF!$C$82</c:f>
              <c:numCache>
                <c:formatCode>0%</c:formatCode>
                <c:ptCount val="1"/>
                <c:pt idx="0">
                  <c:v>0.875</c:v>
                </c:pt>
              </c:numCache>
            </c:numRef>
          </c:val>
          <c:extLst>
            <c:ext xmlns:c16="http://schemas.microsoft.com/office/drawing/2014/chart" uri="{C3380CC4-5D6E-409C-BE32-E72D297353CC}">
              <c16:uniqueId val="{00000000-D53E-48C1-859D-19E5BAEC4829}"/>
            </c:ext>
          </c:extLst>
        </c:ser>
        <c:ser>
          <c:idx val="1"/>
          <c:order val="1"/>
          <c:tx>
            <c:strRef>
              <c:f>GRAF!$B$83</c:f>
              <c:strCache>
                <c:ptCount val="1"/>
                <c:pt idx="0">
                  <c:v>.200710</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GRAF!$C$83</c:f>
              <c:numCache>
                <c:formatCode>0%</c:formatCode>
                <c:ptCount val="1"/>
                <c:pt idx="0">
                  <c:v>1</c:v>
                </c:pt>
              </c:numCache>
            </c:numRef>
          </c:val>
          <c:extLst>
            <c:ext xmlns:c16="http://schemas.microsoft.com/office/drawing/2014/chart" uri="{C3380CC4-5D6E-409C-BE32-E72D297353CC}">
              <c16:uniqueId val="{00000001-D53E-48C1-859D-19E5BAEC482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6319806178073895"/>
          <c:h val="7.2173388263083366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142873</xdr:colOff>
      <xdr:row>1</xdr:row>
      <xdr:rowOff>90488</xdr:rowOff>
    </xdr:from>
    <xdr:to>
      <xdr:col>7</xdr:col>
      <xdr:colOff>638175</xdr:colOff>
      <xdr:row>10</xdr:row>
      <xdr:rowOff>161925</xdr:rowOff>
    </xdr:to>
    <xdr:graphicFrame macro="">
      <xdr:nvGraphicFramePr>
        <xdr:cNvPr id="7" name="Gráfico 6">
          <a:extLst>
            <a:ext uri="{FF2B5EF4-FFF2-40B4-BE49-F238E27FC236}">
              <a16:creationId xmlns:a16="http://schemas.microsoft.com/office/drawing/2014/main" id="{C213EF24-27DE-48A4-8D63-CAB235BE1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12</xdr:row>
      <xdr:rowOff>57150</xdr:rowOff>
    </xdr:from>
    <xdr:to>
      <xdr:col>12</xdr:col>
      <xdr:colOff>361950</xdr:colOff>
      <xdr:row>26</xdr:row>
      <xdr:rowOff>28575</xdr:rowOff>
    </xdr:to>
    <xdr:graphicFrame macro="">
      <xdr:nvGraphicFramePr>
        <xdr:cNvPr id="8" name="Gráfico 7">
          <a:extLst>
            <a:ext uri="{FF2B5EF4-FFF2-40B4-BE49-F238E27FC236}">
              <a16:creationId xmlns:a16="http://schemas.microsoft.com/office/drawing/2014/main" id="{3A2A7AE2-24CD-46D5-93F2-EBBA349B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152399</xdr:colOff>
      <xdr:row>39</xdr:row>
      <xdr:rowOff>0</xdr:rowOff>
    </xdr:from>
    <xdr:to>
      <xdr:col>9</xdr:col>
      <xdr:colOff>66674</xdr:colOff>
      <xdr:row>52</xdr:row>
      <xdr:rowOff>133350</xdr:rowOff>
    </xdr:to>
    <xdr:graphicFrame macro="">
      <xdr:nvGraphicFramePr>
        <xdr:cNvPr id="9" name="Gráfico 8">
          <a:extLst>
            <a:ext uri="{FF2B5EF4-FFF2-40B4-BE49-F238E27FC236}">
              <a16:creationId xmlns:a16="http://schemas.microsoft.com/office/drawing/2014/main" id="{68224617-D87B-4E8C-8BEB-4F940F07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53</xdr:row>
      <xdr:rowOff>47625</xdr:rowOff>
    </xdr:from>
    <xdr:to>
      <xdr:col>9</xdr:col>
      <xdr:colOff>76200</xdr:colOff>
      <xdr:row>64</xdr:row>
      <xdr:rowOff>95250</xdr:rowOff>
    </xdr:to>
    <xdr:graphicFrame macro="">
      <xdr:nvGraphicFramePr>
        <xdr:cNvPr id="10" name="Gráfico 9">
          <a:extLst>
            <a:ext uri="{FF2B5EF4-FFF2-40B4-BE49-F238E27FC236}">
              <a16:creationId xmlns:a16="http://schemas.microsoft.com/office/drawing/2014/main" id="{3D17255E-4A20-4ED8-A831-96E1C2F00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142874</xdr:colOff>
      <xdr:row>66</xdr:row>
      <xdr:rowOff>9526</xdr:rowOff>
    </xdr:from>
    <xdr:to>
      <xdr:col>9</xdr:col>
      <xdr:colOff>76199</xdr:colOff>
      <xdr:row>77</xdr:row>
      <xdr:rowOff>57150</xdr:rowOff>
    </xdr:to>
    <xdr:graphicFrame macro="">
      <xdr:nvGraphicFramePr>
        <xdr:cNvPr id="11" name="Gráfico 10">
          <a:extLst>
            <a:ext uri="{FF2B5EF4-FFF2-40B4-BE49-F238E27FC236}">
              <a16:creationId xmlns:a16="http://schemas.microsoft.com/office/drawing/2014/main" id="{CB3378C2-7854-418F-9E8B-A356EDE7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142875</xdr:colOff>
      <xdr:row>77</xdr:row>
      <xdr:rowOff>152400</xdr:rowOff>
    </xdr:from>
    <xdr:to>
      <xdr:col>9</xdr:col>
      <xdr:colOff>76200</xdr:colOff>
      <xdr:row>86</xdr:row>
      <xdr:rowOff>114299</xdr:rowOff>
    </xdr:to>
    <xdr:graphicFrame macro="">
      <xdr:nvGraphicFramePr>
        <xdr:cNvPr id="12" name="Gráfico 11">
          <a:extLst>
            <a:ext uri="{FF2B5EF4-FFF2-40B4-BE49-F238E27FC236}">
              <a16:creationId xmlns:a16="http://schemas.microsoft.com/office/drawing/2014/main" id="{D15F044F-AE02-4C9D-A66C-07007A619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767A-FD8E-490C-B96F-0DC1BA8F99E3}">
  <dimension ref="A1:AC351011"/>
  <sheetViews>
    <sheetView zoomScale="70" zoomScaleNormal="70" workbookViewId="0">
      <pane ySplit="3" topLeftCell="A4" activePane="bottomLeft" state="frozen"/>
      <selection activeCell="F1" sqref="F1"/>
      <selection pane="bottomLeft" activeCell="A4" sqref="A4"/>
    </sheetView>
  </sheetViews>
  <sheetFormatPr baseColWidth="10" defaultColWidth="9.140625" defaultRowHeight="15" x14ac:dyDescent="0.25"/>
  <cols>
    <col min="1" max="1" width="9.140625" style="9"/>
    <col min="2" max="2" width="10" style="9" bestFit="1" customWidth="1"/>
    <col min="3" max="3" width="19.7109375" style="9" customWidth="1"/>
    <col min="4" max="4" width="24.28515625" style="9" customWidth="1"/>
    <col min="5" max="5" width="19.85546875" style="14" customWidth="1"/>
    <col min="6" max="6" width="33.5703125" style="9" customWidth="1"/>
    <col min="7" max="7" width="35.5703125" style="15" customWidth="1"/>
    <col min="8" max="8" width="68.5703125" style="15" customWidth="1"/>
    <col min="9" max="9" width="45.7109375" style="15" customWidth="1"/>
    <col min="10" max="10" width="20.28515625" style="14" customWidth="1"/>
    <col min="11" max="11" width="36"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19" width="21.7109375" style="14" hidden="1" customWidth="1"/>
    <col min="20" max="20" width="66.42578125" style="9" customWidth="1"/>
    <col min="21" max="21" width="35.140625" style="9" customWidth="1"/>
    <col min="22" max="22" width="30.28515625" style="9" customWidth="1"/>
    <col min="23" max="23" width="82.28515625" style="9" customWidth="1"/>
    <col min="24" max="24" width="23.5703125" style="9" customWidth="1"/>
    <col min="25" max="25" width="57.5703125" style="9" customWidth="1"/>
    <col min="26" max="26" width="19.5703125" style="9" customWidth="1"/>
    <col min="27" max="27" width="25.28515625" style="9" customWidth="1"/>
    <col min="28" max="28" width="8" style="9" customWidth="1"/>
    <col min="29" max="29" width="25.5703125" style="9" customWidth="1"/>
    <col min="30" max="251" width="8" style="9" customWidth="1"/>
    <col min="252" max="252" width="7" style="9" customWidth="1"/>
    <col min="253" max="253" width="9.140625" style="9" customWidth="1"/>
    <col min="254" max="16384" width="9.140625" style="9"/>
  </cols>
  <sheetData>
    <row r="1" spans="1:27" ht="47.25" thickBot="1" x14ac:dyDescent="0.3">
      <c r="A1" s="412" t="s">
        <v>307</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ht="29.25" customHeight="1" thickBot="1" x14ac:dyDescent="0.3">
      <c r="A2" s="419" t="s">
        <v>261</v>
      </c>
      <c r="B2" s="420"/>
      <c r="C2" s="420"/>
      <c r="D2" s="420"/>
      <c r="E2" s="420"/>
      <c r="F2" s="420"/>
      <c r="G2" s="420"/>
      <c r="H2" s="420"/>
      <c r="I2" s="420"/>
      <c r="J2" s="420"/>
      <c r="K2" s="421"/>
      <c r="L2" s="413" t="s">
        <v>302</v>
      </c>
      <c r="M2" s="414"/>
      <c r="N2" s="415"/>
      <c r="O2" s="416" t="s">
        <v>303</v>
      </c>
      <c r="P2" s="417"/>
      <c r="Q2" s="417"/>
      <c r="R2" s="417"/>
      <c r="S2" s="418"/>
      <c r="T2" s="422" t="s">
        <v>316</v>
      </c>
      <c r="U2" s="423"/>
      <c r="V2" s="424"/>
      <c r="W2" s="409" t="s">
        <v>390</v>
      </c>
      <c r="X2" s="410"/>
      <c r="Y2" s="410"/>
      <c r="Z2" s="410"/>
      <c r="AA2" s="411"/>
    </row>
    <row r="3" spans="1:27" s="13" customFormat="1" ht="140.25" customHeight="1" thickBot="1" x14ac:dyDescent="0.3">
      <c r="A3" s="5" t="s">
        <v>189</v>
      </c>
      <c r="B3" s="6"/>
      <c r="C3" s="6" t="s">
        <v>0</v>
      </c>
      <c r="D3" s="6" t="s">
        <v>290</v>
      </c>
      <c r="E3" s="6" t="s">
        <v>289</v>
      </c>
      <c r="F3" s="6" t="s">
        <v>291</v>
      </c>
      <c r="G3" s="6" t="s">
        <v>107</v>
      </c>
      <c r="H3" s="6" t="s">
        <v>108</v>
      </c>
      <c r="I3" s="6" t="s">
        <v>109</v>
      </c>
      <c r="J3" s="6" t="s">
        <v>288</v>
      </c>
      <c r="K3" s="7" t="s">
        <v>1</v>
      </c>
      <c r="L3" s="5" t="s">
        <v>110</v>
      </c>
      <c r="M3" s="6" t="s">
        <v>292</v>
      </c>
      <c r="N3" s="8" t="s">
        <v>293</v>
      </c>
      <c r="O3" s="10" t="s">
        <v>111</v>
      </c>
      <c r="P3" s="11" t="s">
        <v>112</v>
      </c>
      <c r="Q3" s="11" t="s">
        <v>259</v>
      </c>
      <c r="R3" s="11" t="s">
        <v>287</v>
      </c>
      <c r="S3" s="23" t="s">
        <v>260</v>
      </c>
      <c r="T3" s="21" t="s">
        <v>310</v>
      </c>
      <c r="U3" s="22" t="s">
        <v>308</v>
      </c>
      <c r="V3" s="25" t="s">
        <v>309</v>
      </c>
      <c r="W3" s="24" t="s">
        <v>111</v>
      </c>
      <c r="X3" s="11" t="s">
        <v>112</v>
      </c>
      <c r="Y3" s="11" t="s">
        <v>259</v>
      </c>
      <c r="Z3" s="11" t="s">
        <v>287</v>
      </c>
      <c r="AA3" s="12" t="s">
        <v>312</v>
      </c>
    </row>
    <row r="4" spans="1:27" ht="120" x14ac:dyDescent="0.25">
      <c r="A4" s="4">
        <v>1</v>
      </c>
      <c r="B4" s="51" t="s">
        <v>2</v>
      </c>
      <c r="C4" s="52">
        <v>127</v>
      </c>
      <c r="D4" s="51" t="s">
        <v>17</v>
      </c>
      <c r="E4" s="51">
        <v>54</v>
      </c>
      <c r="F4" s="53" t="s">
        <v>26</v>
      </c>
      <c r="G4" s="54" t="s">
        <v>256</v>
      </c>
      <c r="H4" s="54" t="s">
        <v>251</v>
      </c>
      <c r="I4" s="54" t="s">
        <v>248</v>
      </c>
      <c r="J4" s="55">
        <v>1</v>
      </c>
      <c r="K4" s="56" t="s">
        <v>113</v>
      </c>
      <c r="L4" s="57" t="s">
        <v>190</v>
      </c>
      <c r="M4" s="55" t="s">
        <v>190</v>
      </c>
      <c r="N4" s="58" t="s">
        <v>190</v>
      </c>
      <c r="O4" s="59" t="s">
        <v>294</v>
      </c>
      <c r="P4" s="60">
        <v>1</v>
      </c>
      <c r="Q4" s="61" t="s">
        <v>278</v>
      </c>
      <c r="R4" s="62">
        <v>44536</v>
      </c>
      <c r="S4" s="63">
        <f t="shared" ref="S4:S7" si="0">+R4-$S$42</f>
        <v>-115</v>
      </c>
      <c r="T4" s="59" t="s">
        <v>314</v>
      </c>
      <c r="U4" s="60">
        <v>1</v>
      </c>
      <c r="V4" s="64" t="s">
        <v>119</v>
      </c>
      <c r="W4" s="141" t="s">
        <v>342</v>
      </c>
      <c r="X4" s="142">
        <v>1</v>
      </c>
      <c r="Y4" s="143" t="s">
        <v>311</v>
      </c>
      <c r="Z4" s="144">
        <v>44536</v>
      </c>
      <c r="AA4" s="145" t="s">
        <v>313</v>
      </c>
    </row>
    <row r="5" spans="1:27" ht="122.45" customHeight="1" x14ac:dyDescent="0.25">
      <c r="A5" s="1">
        <f>+A4+1</f>
        <v>2</v>
      </c>
      <c r="B5" s="65" t="s">
        <v>19</v>
      </c>
      <c r="C5" s="66">
        <v>127</v>
      </c>
      <c r="D5" s="65" t="s">
        <v>17</v>
      </c>
      <c r="E5" s="65">
        <v>54</v>
      </c>
      <c r="F5" s="67" t="s">
        <v>27</v>
      </c>
      <c r="G5" s="68" t="s">
        <v>257</v>
      </c>
      <c r="H5" s="68" t="s">
        <v>252</v>
      </c>
      <c r="I5" s="68" t="s">
        <v>249</v>
      </c>
      <c r="J5" s="69">
        <v>1</v>
      </c>
      <c r="K5" s="70" t="s">
        <v>29</v>
      </c>
      <c r="L5" s="32" t="s">
        <v>190</v>
      </c>
      <c r="M5" s="69" t="s">
        <v>190</v>
      </c>
      <c r="N5" s="28" t="s">
        <v>190</v>
      </c>
      <c r="O5" s="29" t="s">
        <v>295</v>
      </c>
      <c r="P5" s="27">
        <v>1</v>
      </c>
      <c r="Q5" s="30" t="s">
        <v>278</v>
      </c>
      <c r="R5" s="31">
        <v>44536</v>
      </c>
      <c r="S5" s="19">
        <f t="shared" si="0"/>
        <v>-115</v>
      </c>
      <c r="T5" s="29" t="s">
        <v>315</v>
      </c>
      <c r="U5" s="27">
        <v>1</v>
      </c>
      <c r="V5" s="28" t="s">
        <v>119</v>
      </c>
      <c r="W5" s="146" t="s">
        <v>343</v>
      </c>
      <c r="X5" s="132">
        <v>1</v>
      </c>
      <c r="Y5" s="133" t="s">
        <v>311</v>
      </c>
      <c r="Z5" s="134">
        <v>44536</v>
      </c>
      <c r="AA5" s="135" t="s">
        <v>313</v>
      </c>
    </row>
    <row r="6" spans="1:27" ht="121.9" customHeight="1" x14ac:dyDescent="0.25">
      <c r="A6" s="1">
        <f t="shared" ref="A6:A41" si="1">+A5+1</f>
        <v>3</v>
      </c>
      <c r="B6" s="65" t="s">
        <v>20</v>
      </c>
      <c r="C6" s="66">
        <v>127</v>
      </c>
      <c r="D6" s="65" t="s">
        <v>17</v>
      </c>
      <c r="E6" s="65">
        <v>54</v>
      </c>
      <c r="F6" s="67" t="s">
        <v>28</v>
      </c>
      <c r="G6" s="68" t="s">
        <v>258</v>
      </c>
      <c r="H6" s="68" t="s">
        <v>253</v>
      </c>
      <c r="I6" s="68" t="s">
        <v>250</v>
      </c>
      <c r="J6" s="69">
        <v>1</v>
      </c>
      <c r="K6" s="70" t="s">
        <v>106</v>
      </c>
      <c r="L6" s="32" t="s">
        <v>190</v>
      </c>
      <c r="M6" s="69" t="s">
        <v>190</v>
      </c>
      <c r="N6" s="28" t="s">
        <v>190</v>
      </c>
      <c r="O6" s="29" t="s">
        <v>296</v>
      </c>
      <c r="P6" s="27">
        <v>1</v>
      </c>
      <c r="Q6" s="30" t="s">
        <v>278</v>
      </c>
      <c r="R6" s="31">
        <v>44536</v>
      </c>
      <c r="S6" s="19">
        <f t="shared" si="0"/>
        <v>-115</v>
      </c>
      <c r="T6" s="29" t="s">
        <v>315</v>
      </c>
      <c r="U6" s="27">
        <v>1</v>
      </c>
      <c r="V6" s="28" t="s">
        <v>119</v>
      </c>
      <c r="W6" s="146" t="s">
        <v>344</v>
      </c>
      <c r="X6" s="132">
        <v>1</v>
      </c>
      <c r="Y6" s="133" t="s">
        <v>311</v>
      </c>
      <c r="Z6" s="134">
        <v>44536</v>
      </c>
      <c r="AA6" s="135" t="s">
        <v>313</v>
      </c>
    </row>
    <row r="7" spans="1:27" ht="285" customHeight="1" x14ac:dyDescent="0.25">
      <c r="A7" s="1">
        <f t="shared" si="1"/>
        <v>4</v>
      </c>
      <c r="B7" s="65" t="s">
        <v>21</v>
      </c>
      <c r="C7" s="66">
        <v>127</v>
      </c>
      <c r="D7" s="65" t="s">
        <v>18</v>
      </c>
      <c r="E7" s="65">
        <v>46</v>
      </c>
      <c r="F7" s="67" t="s">
        <v>30</v>
      </c>
      <c r="G7" s="68" t="s">
        <v>114</v>
      </c>
      <c r="H7" s="68" t="s">
        <v>115</v>
      </c>
      <c r="I7" s="68" t="s">
        <v>116</v>
      </c>
      <c r="J7" s="69">
        <v>1</v>
      </c>
      <c r="K7" s="72" t="s">
        <v>72</v>
      </c>
      <c r="L7" s="26" t="s">
        <v>191</v>
      </c>
      <c r="M7" s="27">
        <v>0</v>
      </c>
      <c r="N7" s="28" t="s">
        <v>117</v>
      </c>
      <c r="O7" s="29" t="s">
        <v>297</v>
      </c>
      <c r="P7" s="27">
        <v>0</v>
      </c>
      <c r="Q7" s="30" t="s">
        <v>283</v>
      </c>
      <c r="R7" s="31">
        <v>44916</v>
      </c>
      <c r="S7" s="19">
        <f t="shared" si="0"/>
        <v>265</v>
      </c>
      <c r="T7" s="73" t="s">
        <v>389</v>
      </c>
      <c r="U7" s="74">
        <v>1</v>
      </c>
      <c r="V7" s="75" t="s">
        <v>119</v>
      </c>
      <c r="W7" s="29" t="s">
        <v>365</v>
      </c>
      <c r="X7" s="27">
        <v>1</v>
      </c>
      <c r="Y7" s="76" t="s">
        <v>322</v>
      </c>
      <c r="Z7" s="31">
        <v>44916</v>
      </c>
      <c r="AA7" s="71">
        <f t="shared" ref="AA7:AA36" si="2">+Z7-$AA$42</f>
        <v>82</v>
      </c>
    </row>
    <row r="8" spans="1:27" ht="353.25" customHeight="1" x14ac:dyDescent="0.25">
      <c r="A8" s="1">
        <f t="shared" si="1"/>
        <v>5</v>
      </c>
      <c r="B8" s="77" t="s">
        <v>22</v>
      </c>
      <c r="C8" s="78">
        <v>127</v>
      </c>
      <c r="D8" s="77" t="s">
        <v>18</v>
      </c>
      <c r="E8" s="77">
        <v>46</v>
      </c>
      <c r="F8" s="79" t="s">
        <v>30</v>
      </c>
      <c r="G8" s="80" t="s">
        <v>121</v>
      </c>
      <c r="H8" s="80" t="s">
        <v>115</v>
      </c>
      <c r="I8" s="80" t="s">
        <v>122</v>
      </c>
      <c r="J8" s="77">
        <v>2</v>
      </c>
      <c r="K8" s="81" t="s">
        <v>73</v>
      </c>
      <c r="L8" s="82" t="s">
        <v>118</v>
      </c>
      <c r="M8" s="83">
        <v>0.25</v>
      </c>
      <c r="N8" s="84" t="s">
        <v>119</v>
      </c>
      <c r="O8" s="85" t="s">
        <v>262</v>
      </c>
      <c r="P8" s="83">
        <v>0.1</v>
      </c>
      <c r="Q8" s="80" t="s">
        <v>286</v>
      </c>
      <c r="R8" s="86">
        <v>44916</v>
      </c>
      <c r="S8" s="87">
        <f t="shared" ref="S8:S12" si="3">+R8-$S$42</f>
        <v>265</v>
      </c>
      <c r="T8" s="88" t="s">
        <v>326</v>
      </c>
      <c r="U8" s="89">
        <v>0.85</v>
      </c>
      <c r="V8" s="90" t="s">
        <v>327</v>
      </c>
      <c r="W8" s="85" t="s">
        <v>330</v>
      </c>
      <c r="X8" s="91">
        <v>0.5</v>
      </c>
      <c r="Y8" s="80" t="s">
        <v>352</v>
      </c>
      <c r="Z8" s="86">
        <v>44916</v>
      </c>
      <c r="AA8" s="92">
        <f t="shared" si="2"/>
        <v>82</v>
      </c>
    </row>
    <row r="9" spans="1:27" ht="165" x14ac:dyDescent="0.25">
      <c r="A9" s="1">
        <f t="shared" si="1"/>
        <v>6</v>
      </c>
      <c r="B9" s="93" t="s">
        <v>23</v>
      </c>
      <c r="C9" s="94">
        <v>127</v>
      </c>
      <c r="D9" s="93" t="s">
        <v>18</v>
      </c>
      <c r="E9" s="93">
        <v>46</v>
      </c>
      <c r="F9" s="95" t="s">
        <v>31</v>
      </c>
      <c r="G9" s="96" t="s">
        <v>124</v>
      </c>
      <c r="H9" s="96" t="s">
        <v>125</v>
      </c>
      <c r="I9" s="96" t="s">
        <v>126</v>
      </c>
      <c r="J9" s="97">
        <v>1</v>
      </c>
      <c r="K9" s="98" t="s">
        <v>74</v>
      </c>
      <c r="L9" s="99" t="s">
        <v>123</v>
      </c>
      <c r="M9" s="100">
        <v>0</v>
      </c>
      <c r="N9" s="101" t="s">
        <v>117</v>
      </c>
      <c r="O9" s="102" t="s">
        <v>297</v>
      </c>
      <c r="P9" s="100">
        <v>0</v>
      </c>
      <c r="Q9" s="76" t="s">
        <v>283</v>
      </c>
      <c r="R9" s="103">
        <v>44916</v>
      </c>
      <c r="S9" s="104">
        <f t="shared" si="3"/>
        <v>265</v>
      </c>
      <c r="T9" s="99" t="s">
        <v>317</v>
      </c>
      <c r="U9" s="105">
        <v>0.5</v>
      </c>
      <c r="V9" s="106" t="s">
        <v>119</v>
      </c>
      <c r="W9" s="102" t="s">
        <v>324</v>
      </c>
      <c r="X9" s="91">
        <v>0.5</v>
      </c>
      <c r="Y9" s="76" t="s">
        <v>320</v>
      </c>
      <c r="Z9" s="103">
        <v>44916</v>
      </c>
      <c r="AA9" s="107">
        <f t="shared" si="2"/>
        <v>82</v>
      </c>
    </row>
    <row r="10" spans="1:27" ht="196.9" customHeight="1" x14ac:dyDescent="0.25">
      <c r="A10" s="1">
        <f t="shared" si="1"/>
        <v>7</v>
      </c>
      <c r="B10" s="65" t="s">
        <v>24</v>
      </c>
      <c r="C10" s="66">
        <v>127</v>
      </c>
      <c r="D10" s="65" t="s">
        <v>18</v>
      </c>
      <c r="E10" s="65">
        <v>46</v>
      </c>
      <c r="F10" s="67" t="s">
        <v>32</v>
      </c>
      <c r="G10" s="68" t="s">
        <v>208</v>
      </c>
      <c r="H10" s="67" t="s">
        <v>209</v>
      </c>
      <c r="I10" s="68" t="s">
        <v>210</v>
      </c>
      <c r="J10" s="69">
        <v>1</v>
      </c>
      <c r="K10" s="72" t="s">
        <v>75</v>
      </c>
      <c r="L10" s="29" t="s">
        <v>212</v>
      </c>
      <c r="M10" s="27">
        <v>0.25</v>
      </c>
      <c r="N10" s="28" t="s">
        <v>119</v>
      </c>
      <c r="O10" s="26" t="s">
        <v>263</v>
      </c>
      <c r="P10" s="27">
        <v>0.17</v>
      </c>
      <c r="Q10" s="30" t="s">
        <v>282</v>
      </c>
      <c r="R10" s="31">
        <v>44916</v>
      </c>
      <c r="S10" s="19">
        <f t="shared" si="3"/>
        <v>265</v>
      </c>
      <c r="T10" s="108" t="s">
        <v>349</v>
      </c>
      <c r="U10" s="27">
        <v>1</v>
      </c>
      <c r="V10" s="106" t="s">
        <v>119</v>
      </c>
      <c r="W10" s="26" t="s">
        <v>351</v>
      </c>
      <c r="X10" s="27">
        <v>1</v>
      </c>
      <c r="Y10" s="30" t="s">
        <v>354</v>
      </c>
      <c r="Z10" s="31">
        <v>44916</v>
      </c>
      <c r="AA10" s="71">
        <f t="shared" si="2"/>
        <v>82</v>
      </c>
    </row>
    <row r="11" spans="1:27" ht="195.6" customHeight="1" x14ac:dyDescent="0.25">
      <c r="A11" s="1">
        <f t="shared" si="1"/>
        <v>8</v>
      </c>
      <c r="B11" s="65" t="s">
        <v>25</v>
      </c>
      <c r="C11" s="66">
        <v>127</v>
      </c>
      <c r="D11" s="65" t="s">
        <v>18</v>
      </c>
      <c r="E11" s="65">
        <v>46</v>
      </c>
      <c r="F11" s="67" t="s">
        <v>32</v>
      </c>
      <c r="G11" s="68" t="s">
        <v>208</v>
      </c>
      <c r="H11" s="67" t="s">
        <v>209</v>
      </c>
      <c r="I11" s="67" t="s">
        <v>211</v>
      </c>
      <c r="J11" s="69">
        <v>2</v>
      </c>
      <c r="K11" s="72" t="s">
        <v>76</v>
      </c>
      <c r="L11" s="29" t="s">
        <v>213</v>
      </c>
      <c r="M11" s="27">
        <v>0.25</v>
      </c>
      <c r="N11" s="28" t="s">
        <v>119</v>
      </c>
      <c r="O11" s="32" t="s">
        <v>298</v>
      </c>
      <c r="P11" s="27">
        <v>0.25</v>
      </c>
      <c r="Q11" s="30" t="s">
        <v>285</v>
      </c>
      <c r="R11" s="31">
        <v>44916</v>
      </c>
      <c r="S11" s="19">
        <f t="shared" si="3"/>
        <v>265</v>
      </c>
      <c r="T11" s="109" t="s">
        <v>350</v>
      </c>
      <c r="U11" s="91">
        <v>0.75</v>
      </c>
      <c r="V11" s="106" t="s">
        <v>119</v>
      </c>
      <c r="W11" s="32" t="s">
        <v>355</v>
      </c>
      <c r="X11" s="91">
        <v>0.75</v>
      </c>
      <c r="Y11" s="30" t="s">
        <v>356</v>
      </c>
      <c r="Z11" s="31">
        <v>44916</v>
      </c>
      <c r="AA11" s="71">
        <f t="shared" si="2"/>
        <v>82</v>
      </c>
    </row>
    <row r="12" spans="1:27" ht="273" customHeight="1" x14ac:dyDescent="0.25">
      <c r="A12" s="1">
        <f t="shared" si="1"/>
        <v>9</v>
      </c>
      <c r="B12" s="93" t="s">
        <v>49</v>
      </c>
      <c r="C12" s="94">
        <v>127</v>
      </c>
      <c r="D12" s="93" t="s">
        <v>18</v>
      </c>
      <c r="E12" s="93">
        <v>46</v>
      </c>
      <c r="F12" s="95" t="s">
        <v>33</v>
      </c>
      <c r="G12" s="96" t="s">
        <v>127</v>
      </c>
      <c r="H12" s="96" t="s">
        <v>128</v>
      </c>
      <c r="I12" s="96" t="s">
        <v>129</v>
      </c>
      <c r="J12" s="97">
        <v>1</v>
      </c>
      <c r="K12" s="98" t="s">
        <v>77</v>
      </c>
      <c r="L12" s="99" t="s">
        <v>131</v>
      </c>
      <c r="M12" s="100">
        <v>0</v>
      </c>
      <c r="N12" s="101" t="s">
        <v>117</v>
      </c>
      <c r="O12" s="99" t="s">
        <v>297</v>
      </c>
      <c r="P12" s="100">
        <v>0</v>
      </c>
      <c r="Q12" s="76" t="s">
        <v>247</v>
      </c>
      <c r="R12" s="103">
        <v>44916</v>
      </c>
      <c r="S12" s="104">
        <f t="shared" si="3"/>
        <v>265</v>
      </c>
      <c r="T12" s="99" t="s">
        <v>319</v>
      </c>
      <c r="U12" s="110">
        <v>1</v>
      </c>
      <c r="V12" s="106" t="s">
        <v>119</v>
      </c>
      <c r="W12" s="99" t="s">
        <v>331</v>
      </c>
      <c r="X12" s="100">
        <v>1</v>
      </c>
      <c r="Y12" s="76" t="s">
        <v>323</v>
      </c>
      <c r="Z12" s="103">
        <v>44916</v>
      </c>
      <c r="AA12" s="107">
        <f t="shared" si="2"/>
        <v>82</v>
      </c>
    </row>
    <row r="13" spans="1:27" ht="400.5" customHeight="1" x14ac:dyDescent="0.25">
      <c r="A13" s="1">
        <f t="shared" si="1"/>
        <v>10</v>
      </c>
      <c r="B13" s="93" t="s">
        <v>50</v>
      </c>
      <c r="C13" s="94">
        <v>127</v>
      </c>
      <c r="D13" s="93" t="s">
        <v>18</v>
      </c>
      <c r="E13" s="93">
        <v>46</v>
      </c>
      <c r="F13" s="95" t="s">
        <v>33</v>
      </c>
      <c r="G13" s="96" t="s">
        <v>127</v>
      </c>
      <c r="H13" s="96" t="s">
        <v>128</v>
      </c>
      <c r="I13" s="111" t="s">
        <v>130</v>
      </c>
      <c r="J13" s="97">
        <v>2</v>
      </c>
      <c r="K13" s="98" t="s">
        <v>78</v>
      </c>
      <c r="L13" s="99" t="s">
        <v>132</v>
      </c>
      <c r="M13" s="100">
        <v>0.25</v>
      </c>
      <c r="N13" s="101" t="s">
        <v>119</v>
      </c>
      <c r="O13" s="99" t="s">
        <v>299</v>
      </c>
      <c r="P13" s="100">
        <v>0.25</v>
      </c>
      <c r="Q13" s="76" t="s">
        <v>120</v>
      </c>
      <c r="R13" s="103">
        <v>44916</v>
      </c>
      <c r="S13" s="104">
        <f t="shared" ref="S13:S17" si="4">+R13-$S$42</f>
        <v>265</v>
      </c>
      <c r="T13" s="99" t="s">
        <v>318</v>
      </c>
      <c r="U13" s="105">
        <v>0.75</v>
      </c>
      <c r="V13" s="106" t="s">
        <v>119</v>
      </c>
      <c r="W13" s="99" t="s">
        <v>353</v>
      </c>
      <c r="X13" s="91">
        <v>0.75</v>
      </c>
      <c r="Y13" s="76" t="s">
        <v>321</v>
      </c>
      <c r="Z13" s="103">
        <v>44916</v>
      </c>
      <c r="AA13" s="107">
        <f t="shared" si="2"/>
        <v>82</v>
      </c>
    </row>
    <row r="14" spans="1:27" ht="225" customHeight="1" x14ac:dyDescent="0.25">
      <c r="A14" s="1">
        <f t="shared" si="1"/>
        <v>11</v>
      </c>
      <c r="B14" s="65" t="s">
        <v>51</v>
      </c>
      <c r="C14" s="66">
        <v>127</v>
      </c>
      <c r="D14" s="65" t="s">
        <v>18</v>
      </c>
      <c r="E14" s="65">
        <v>46</v>
      </c>
      <c r="F14" s="67" t="s">
        <v>34</v>
      </c>
      <c r="G14" s="68" t="s">
        <v>133</v>
      </c>
      <c r="H14" s="68" t="s">
        <v>134</v>
      </c>
      <c r="I14" s="68" t="s">
        <v>135</v>
      </c>
      <c r="J14" s="69">
        <v>1</v>
      </c>
      <c r="K14" s="72" t="s">
        <v>79</v>
      </c>
      <c r="L14" s="26" t="s">
        <v>192</v>
      </c>
      <c r="M14" s="27">
        <v>1</v>
      </c>
      <c r="N14" s="28" t="s">
        <v>119</v>
      </c>
      <c r="O14" s="26" t="s">
        <v>300</v>
      </c>
      <c r="P14" s="27">
        <v>1</v>
      </c>
      <c r="Q14" s="30" t="s">
        <v>278</v>
      </c>
      <c r="R14" s="31">
        <v>44916</v>
      </c>
      <c r="S14" s="19">
        <f t="shared" si="4"/>
        <v>265</v>
      </c>
      <c r="T14" s="99" t="s">
        <v>357</v>
      </c>
      <c r="U14" s="110">
        <v>1</v>
      </c>
      <c r="V14" s="106" t="s">
        <v>119</v>
      </c>
      <c r="W14" s="26" t="s">
        <v>358</v>
      </c>
      <c r="X14" s="27">
        <v>1</v>
      </c>
      <c r="Y14" s="76" t="s">
        <v>322</v>
      </c>
      <c r="Z14" s="31">
        <v>44916</v>
      </c>
      <c r="AA14" s="71">
        <f t="shared" si="2"/>
        <v>82</v>
      </c>
    </row>
    <row r="15" spans="1:27" ht="177" customHeight="1" x14ac:dyDescent="0.25">
      <c r="A15" s="1">
        <f t="shared" si="1"/>
        <v>12</v>
      </c>
      <c r="B15" s="65" t="s">
        <v>52</v>
      </c>
      <c r="C15" s="66">
        <v>127</v>
      </c>
      <c r="D15" s="65" t="s">
        <v>18</v>
      </c>
      <c r="E15" s="65">
        <v>46</v>
      </c>
      <c r="F15" s="67" t="s">
        <v>35</v>
      </c>
      <c r="G15" s="68" t="s">
        <v>136</v>
      </c>
      <c r="H15" s="68" t="s">
        <v>137</v>
      </c>
      <c r="I15" s="68" t="s">
        <v>138</v>
      </c>
      <c r="J15" s="69">
        <v>1</v>
      </c>
      <c r="K15" s="72" t="s">
        <v>79</v>
      </c>
      <c r="L15" s="26" t="s">
        <v>193</v>
      </c>
      <c r="M15" s="27">
        <v>1</v>
      </c>
      <c r="N15" s="28" t="s">
        <v>119</v>
      </c>
      <c r="O15" s="26" t="s">
        <v>264</v>
      </c>
      <c r="P15" s="27">
        <v>1</v>
      </c>
      <c r="Q15" s="30" t="s">
        <v>278</v>
      </c>
      <c r="R15" s="31">
        <v>44916</v>
      </c>
      <c r="S15" s="19">
        <f t="shared" si="4"/>
        <v>265</v>
      </c>
      <c r="T15" s="99" t="s">
        <v>357</v>
      </c>
      <c r="U15" s="110">
        <v>1</v>
      </c>
      <c r="V15" s="106" t="s">
        <v>119</v>
      </c>
      <c r="W15" s="26" t="s">
        <v>359</v>
      </c>
      <c r="X15" s="27">
        <v>1</v>
      </c>
      <c r="Y15" s="76" t="s">
        <v>322</v>
      </c>
      <c r="Z15" s="31">
        <v>44916</v>
      </c>
      <c r="AA15" s="71">
        <f t="shared" si="2"/>
        <v>82</v>
      </c>
    </row>
    <row r="16" spans="1:27" ht="221.25" customHeight="1" x14ac:dyDescent="0.25">
      <c r="A16" s="1">
        <f t="shared" si="1"/>
        <v>13</v>
      </c>
      <c r="B16" s="65" t="s">
        <v>53</v>
      </c>
      <c r="C16" s="66">
        <v>127</v>
      </c>
      <c r="D16" s="65" t="s">
        <v>18</v>
      </c>
      <c r="E16" s="65">
        <v>46</v>
      </c>
      <c r="F16" s="67" t="s">
        <v>36</v>
      </c>
      <c r="G16" s="68" t="s">
        <v>139</v>
      </c>
      <c r="H16" s="68" t="s">
        <v>140</v>
      </c>
      <c r="I16" s="68" t="s">
        <v>141</v>
      </c>
      <c r="J16" s="69">
        <v>1</v>
      </c>
      <c r="K16" s="72" t="s">
        <v>79</v>
      </c>
      <c r="L16" s="26" t="s">
        <v>194</v>
      </c>
      <c r="M16" s="27">
        <v>1</v>
      </c>
      <c r="N16" s="28" t="s">
        <v>119</v>
      </c>
      <c r="O16" s="26" t="s">
        <v>265</v>
      </c>
      <c r="P16" s="27">
        <v>1</v>
      </c>
      <c r="Q16" s="30" t="s">
        <v>278</v>
      </c>
      <c r="R16" s="31">
        <v>44916</v>
      </c>
      <c r="S16" s="19">
        <f t="shared" si="4"/>
        <v>265</v>
      </c>
      <c r="T16" s="99" t="s">
        <v>357</v>
      </c>
      <c r="U16" s="110">
        <v>1</v>
      </c>
      <c r="V16" s="106" t="s">
        <v>119</v>
      </c>
      <c r="W16" s="26" t="s">
        <v>360</v>
      </c>
      <c r="X16" s="27">
        <v>1</v>
      </c>
      <c r="Y16" s="76" t="s">
        <v>322</v>
      </c>
      <c r="Z16" s="31">
        <v>44916</v>
      </c>
      <c r="AA16" s="71">
        <f t="shared" si="2"/>
        <v>82</v>
      </c>
    </row>
    <row r="17" spans="1:29" ht="173.25" customHeight="1" x14ac:dyDescent="0.25">
      <c r="A17" s="1">
        <f t="shared" si="1"/>
        <v>14</v>
      </c>
      <c r="B17" s="65" t="s">
        <v>54</v>
      </c>
      <c r="C17" s="66">
        <v>127</v>
      </c>
      <c r="D17" s="65" t="s">
        <v>18</v>
      </c>
      <c r="E17" s="65">
        <v>46</v>
      </c>
      <c r="F17" s="67" t="s">
        <v>37</v>
      </c>
      <c r="G17" s="68" t="s">
        <v>142</v>
      </c>
      <c r="H17" s="68" t="s">
        <v>143</v>
      </c>
      <c r="I17" s="68" t="s">
        <v>144</v>
      </c>
      <c r="J17" s="69">
        <v>1</v>
      </c>
      <c r="K17" s="72" t="s">
        <v>79</v>
      </c>
      <c r="L17" s="26" t="s">
        <v>195</v>
      </c>
      <c r="M17" s="27">
        <v>1</v>
      </c>
      <c r="N17" s="28" t="s">
        <v>119</v>
      </c>
      <c r="O17" s="26" t="s">
        <v>306</v>
      </c>
      <c r="P17" s="27">
        <v>1</v>
      </c>
      <c r="Q17" s="30" t="s">
        <v>278</v>
      </c>
      <c r="R17" s="31">
        <v>44916</v>
      </c>
      <c r="S17" s="19">
        <f t="shared" si="4"/>
        <v>265</v>
      </c>
      <c r="T17" s="99" t="s">
        <v>357</v>
      </c>
      <c r="U17" s="110">
        <v>1</v>
      </c>
      <c r="V17" s="106" t="s">
        <v>119</v>
      </c>
      <c r="W17" s="26" t="s">
        <v>361</v>
      </c>
      <c r="X17" s="27">
        <v>1</v>
      </c>
      <c r="Y17" s="76" t="s">
        <v>322</v>
      </c>
      <c r="Z17" s="31">
        <v>44916</v>
      </c>
      <c r="AA17" s="71">
        <f t="shared" si="2"/>
        <v>82</v>
      </c>
    </row>
    <row r="18" spans="1:29" ht="169.5" customHeight="1" x14ac:dyDescent="0.25">
      <c r="A18" s="1">
        <f t="shared" si="1"/>
        <v>15</v>
      </c>
      <c r="B18" s="65" t="s">
        <v>55</v>
      </c>
      <c r="C18" s="66">
        <v>127</v>
      </c>
      <c r="D18" s="65" t="s">
        <v>18</v>
      </c>
      <c r="E18" s="65">
        <v>46</v>
      </c>
      <c r="F18" s="67" t="s">
        <v>38</v>
      </c>
      <c r="G18" s="68" t="s">
        <v>146</v>
      </c>
      <c r="H18" s="68" t="s">
        <v>147</v>
      </c>
      <c r="I18" s="112" t="s">
        <v>148</v>
      </c>
      <c r="J18" s="69">
        <v>1</v>
      </c>
      <c r="K18" s="113" t="s">
        <v>80</v>
      </c>
      <c r="L18" s="26" t="s">
        <v>145</v>
      </c>
      <c r="M18" s="27">
        <v>0</v>
      </c>
      <c r="N18" s="28" t="s">
        <v>117</v>
      </c>
      <c r="O18" s="32" t="s">
        <v>301</v>
      </c>
      <c r="P18" s="27">
        <v>0</v>
      </c>
      <c r="Q18" s="30" t="s">
        <v>283</v>
      </c>
      <c r="R18" s="31">
        <v>44916</v>
      </c>
      <c r="S18" s="19">
        <f t="shared" ref="S18:S24" si="5">+R18-$S$42</f>
        <v>265</v>
      </c>
      <c r="T18" s="99" t="s">
        <v>325</v>
      </c>
      <c r="U18" s="110">
        <v>1</v>
      </c>
      <c r="V18" s="106" t="s">
        <v>119</v>
      </c>
      <c r="W18" s="99" t="s">
        <v>332</v>
      </c>
      <c r="X18" s="100">
        <v>1</v>
      </c>
      <c r="Y18" s="76" t="s">
        <v>322</v>
      </c>
      <c r="Z18" s="103">
        <v>44916</v>
      </c>
      <c r="AA18" s="107">
        <f t="shared" si="2"/>
        <v>82</v>
      </c>
    </row>
    <row r="19" spans="1:29" ht="168.75" customHeight="1" x14ac:dyDescent="0.25">
      <c r="A19" s="1">
        <f t="shared" si="1"/>
        <v>16</v>
      </c>
      <c r="B19" s="65" t="s">
        <v>56</v>
      </c>
      <c r="C19" s="66">
        <v>127</v>
      </c>
      <c r="D19" s="65" t="s">
        <v>18</v>
      </c>
      <c r="E19" s="65">
        <v>46</v>
      </c>
      <c r="F19" s="67" t="s">
        <v>39</v>
      </c>
      <c r="G19" s="68" t="s">
        <v>151</v>
      </c>
      <c r="H19" s="68" t="s">
        <v>152</v>
      </c>
      <c r="I19" s="68" t="s">
        <v>153</v>
      </c>
      <c r="J19" s="69">
        <v>1</v>
      </c>
      <c r="K19" s="81" t="s">
        <v>81</v>
      </c>
      <c r="L19" s="26" t="s">
        <v>154</v>
      </c>
      <c r="M19" s="27">
        <v>0</v>
      </c>
      <c r="N19" s="28" t="s">
        <v>117</v>
      </c>
      <c r="O19" s="32" t="s">
        <v>301</v>
      </c>
      <c r="P19" s="27">
        <v>0</v>
      </c>
      <c r="Q19" s="30" t="s">
        <v>283</v>
      </c>
      <c r="R19" s="31">
        <v>44916</v>
      </c>
      <c r="S19" s="19">
        <f t="shared" si="5"/>
        <v>265</v>
      </c>
      <c r="T19" s="99" t="s">
        <v>325</v>
      </c>
      <c r="U19" s="110">
        <v>1</v>
      </c>
      <c r="V19" s="106" t="s">
        <v>119</v>
      </c>
      <c r="W19" s="99" t="s">
        <v>333</v>
      </c>
      <c r="X19" s="100">
        <v>1</v>
      </c>
      <c r="Y19" s="76" t="s">
        <v>322</v>
      </c>
      <c r="Z19" s="103">
        <v>44916</v>
      </c>
      <c r="AA19" s="107">
        <f t="shared" si="2"/>
        <v>82</v>
      </c>
    </row>
    <row r="20" spans="1:29" ht="148.15" customHeight="1" x14ac:dyDescent="0.25">
      <c r="A20" s="1">
        <f t="shared" si="1"/>
        <v>17</v>
      </c>
      <c r="B20" s="65" t="s">
        <v>57</v>
      </c>
      <c r="C20" s="66">
        <v>127</v>
      </c>
      <c r="D20" s="65" t="s">
        <v>18</v>
      </c>
      <c r="E20" s="65">
        <v>46</v>
      </c>
      <c r="F20" s="67" t="s">
        <v>40</v>
      </c>
      <c r="G20" s="68" t="s">
        <v>214</v>
      </c>
      <c r="H20" s="68" t="s">
        <v>215</v>
      </c>
      <c r="I20" s="67" t="s">
        <v>216</v>
      </c>
      <c r="J20" s="69">
        <v>1</v>
      </c>
      <c r="K20" s="72" t="s">
        <v>82</v>
      </c>
      <c r="L20" s="29" t="s">
        <v>245</v>
      </c>
      <c r="M20" s="27">
        <v>1</v>
      </c>
      <c r="N20" s="28" t="s">
        <v>119</v>
      </c>
      <c r="O20" s="32" t="s">
        <v>266</v>
      </c>
      <c r="P20" s="27">
        <v>1</v>
      </c>
      <c r="Q20" s="114" t="s">
        <v>278</v>
      </c>
      <c r="R20" s="31">
        <v>44916</v>
      </c>
      <c r="S20" s="19">
        <f t="shared" si="5"/>
        <v>265</v>
      </c>
      <c r="T20" s="99" t="s">
        <v>345</v>
      </c>
      <c r="U20" s="110">
        <v>1</v>
      </c>
      <c r="V20" s="106" t="s">
        <v>119</v>
      </c>
      <c r="W20" s="26" t="s">
        <v>347</v>
      </c>
      <c r="X20" s="27">
        <v>1</v>
      </c>
      <c r="Y20" s="30" t="s">
        <v>329</v>
      </c>
      <c r="Z20" s="31">
        <v>44916</v>
      </c>
      <c r="AA20" s="71">
        <f t="shared" si="2"/>
        <v>82</v>
      </c>
    </row>
    <row r="21" spans="1:29" ht="153" customHeight="1" x14ac:dyDescent="0.25">
      <c r="A21" s="1">
        <f t="shared" si="1"/>
        <v>18</v>
      </c>
      <c r="B21" s="65" t="s">
        <v>58</v>
      </c>
      <c r="C21" s="66">
        <v>127</v>
      </c>
      <c r="D21" s="65" t="s">
        <v>18</v>
      </c>
      <c r="E21" s="65">
        <v>46</v>
      </c>
      <c r="F21" s="67" t="s">
        <v>40</v>
      </c>
      <c r="G21" s="68" t="s">
        <v>214</v>
      </c>
      <c r="H21" s="68" t="s">
        <v>215</v>
      </c>
      <c r="I21" s="67" t="s">
        <v>217</v>
      </c>
      <c r="J21" s="69">
        <v>2</v>
      </c>
      <c r="K21" s="72" t="s">
        <v>83</v>
      </c>
      <c r="L21" s="29" t="s">
        <v>246</v>
      </c>
      <c r="M21" s="27">
        <v>1</v>
      </c>
      <c r="N21" s="28" t="s">
        <v>119</v>
      </c>
      <c r="O21" s="32" t="s">
        <v>267</v>
      </c>
      <c r="P21" s="27">
        <v>1</v>
      </c>
      <c r="Q21" s="30" t="s">
        <v>278</v>
      </c>
      <c r="R21" s="31">
        <v>44916</v>
      </c>
      <c r="S21" s="19">
        <f t="shared" si="5"/>
        <v>265</v>
      </c>
      <c r="T21" s="99" t="s">
        <v>345</v>
      </c>
      <c r="U21" s="110">
        <v>1</v>
      </c>
      <c r="V21" s="106" t="s">
        <v>119</v>
      </c>
      <c r="W21" s="26" t="s">
        <v>348</v>
      </c>
      <c r="X21" s="27">
        <v>1</v>
      </c>
      <c r="Y21" s="30" t="s">
        <v>329</v>
      </c>
      <c r="Z21" s="31">
        <v>44916</v>
      </c>
      <c r="AA21" s="71">
        <f t="shared" si="2"/>
        <v>82</v>
      </c>
    </row>
    <row r="22" spans="1:29" ht="189.6" customHeight="1" x14ac:dyDescent="0.25">
      <c r="A22" s="1">
        <f t="shared" si="1"/>
        <v>19</v>
      </c>
      <c r="B22" s="65" t="s">
        <v>59</v>
      </c>
      <c r="C22" s="66">
        <v>127</v>
      </c>
      <c r="D22" s="65" t="s">
        <v>18</v>
      </c>
      <c r="E22" s="65">
        <v>46</v>
      </c>
      <c r="F22" s="67" t="s">
        <v>26</v>
      </c>
      <c r="G22" s="68" t="s">
        <v>155</v>
      </c>
      <c r="H22" s="68" t="s">
        <v>156</v>
      </c>
      <c r="I22" s="68" t="s">
        <v>157</v>
      </c>
      <c r="J22" s="69">
        <v>1</v>
      </c>
      <c r="K22" s="72" t="s">
        <v>84</v>
      </c>
      <c r="L22" s="26" t="s">
        <v>196</v>
      </c>
      <c r="M22" s="27">
        <v>0</v>
      </c>
      <c r="N22" s="28" t="s">
        <v>117</v>
      </c>
      <c r="O22" s="32" t="s">
        <v>297</v>
      </c>
      <c r="P22" s="27">
        <v>0</v>
      </c>
      <c r="Q22" s="30" t="s">
        <v>284</v>
      </c>
      <c r="R22" s="31">
        <v>44916</v>
      </c>
      <c r="S22" s="19">
        <f t="shared" si="5"/>
        <v>265</v>
      </c>
      <c r="T22" s="26" t="s">
        <v>328</v>
      </c>
      <c r="U22" s="27">
        <v>1</v>
      </c>
      <c r="V22" s="106" t="s">
        <v>119</v>
      </c>
      <c r="W22" s="26" t="s">
        <v>334</v>
      </c>
      <c r="X22" s="27">
        <v>1</v>
      </c>
      <c r="Y22" s="30" t="s">
        <v>329</v>
      </c>
      <c r="Z22" s="31">
        <v>44916</v>
      </c>
      <c r="AA22" s="71">
        <f t="shared" si="2"/>
        <v>82</v>
      </c>
    </row>
    <row r="23" spans="1:29" ht="204.6" customHeight="1" x14ac:dyDescent="0.25">
      <c r="A23" s="1">
        <f t="shared" si="1"/>
        <v>20</v>
      </c>
      <c r="B23" s="65" t="s">
        <v>60</v>
      </c>
      <c r="C23" s="66">
        <v>127</v>
      </c>
      <c r="D23" s="65" t="s">
        <v>18</v>
      </c>
      <c r="E23" s="65">
        <v>46</v>
      </c>
      <c r="F23" s="67" t="s">
        <v>26</v>
      </c>
      <c r="G23" s="68" t="s">
        <v>155</v>
      </c>
      <c r="H23" s="68" t="s">
        <v>156</v>
      </c>
      <c r="I23" s="67" t="s">
        <v>158</v>
      </c>
      <c r="J23" s="69">
        <v>2</v>
      </c>
      <c r="K23" s="72" t="s">
        <v>85</v>
      </c>
      <c r="L23" s="26" t="s">
        <v>197</v>
      </c>
      <c r="M23" s="27">
        <v>0</v>
      </c>
      <c r="N23" s="28" t="s">
        <v>117</v>
      </c>
      <c r="O23" s="32" t="s">
        <v>297</v>
      </c>
      <c r="P23" s="27">
        <v>0</v>
      </c>
      <c r="Q23" s="30" t="s">
        <v>284</v>
      </c>
      <c r="R23" s="31">
        <v>44916</v>
      </c>
      <c r="S23" s="19">
        <f t="shared" si="5"/>
        <v>265</v>
      </c>
      <c r="T23" s="26" t="s">
        <v>328</v>
      </c>
      <c r="U23" s="27">
        <v>1</v>
      </c>
      <c r="V23" s="106" t="s">
        <v>119</v>
      </c>
      <c r="W23" s="26" t="s">
        <v>335</v>
      </c>
      <c r="X23" s="27">
        <v>1</v>
      </c>
      <c r="Y23" s="30" t="s">
        <v>329</v>
      </c>
      <c r="Z23" s="31">
        <v>44916</v>
      </c>
      <c r="AA23" s="71">
        <f t="shared" si="2"/>
        <v>82</v>
      </c>
    </row>
    <row r="24" spans="1:29" ht="255" customHeight="1" x14ac:dyDescent="0.25">
      <c r="A24" s="1">
        <f t="shared" si="1"/>
        <v>21</v>
      </c>
      <c r="B24" s="65" t="s">
        <v>61</v>
      </c>
      <c r="C24" s="66">
        <v>127</v>
      </c>
      <c r="D24" s="65" t="s">
        <v>18</v>
      </c>
      <c r="E24" s="65">
        <v>46</v>
      </c>
      <c r="F24" s="67" t="s">
        <v>27</v>
      </c>
      <c r="G24" s="67" t="s">
        <v>159</v>
      </c>
      <c r="H24" s="67" t="s">
        <v>160</v>
      </c>
      <c r="I24" s="67" t="s">
        <v>161</v>
      </c>
      <c r="J24" s="69">
        <v>1</v>
      </c>
      <c r="K24" s="72" t="s">
        <v>86</v>
      </c>
      <c r="L24" s="26" t="s">
        <v>198</v>
      </c>
      <c r="M24" s="27">
        <v>0</v>
      </c>
      <c r="N24" s="28" t="s">
        <v>117</v>
      </c>
      <c r="O24" s="32" t="s">
        <v>297</v>
      </c>
      <c r="P24" s="27">
        <v>0</v>
      </c>
      <c r="Q24" s="30" t="s">
        <v>284</v>
      </c>
      <c r="R24" s="31">
        <v>44916</v>
      </c>
      <c r="S24" s="19">
        <f t="shared" si="5"/>
        <v>265</v>
      </c>
      <c r="T24" s="26" t="s">
        <v>328</v>
      </c>
      <c r="U24" s="27">
        <v>1</v>
      </c>
      <c r="V24" s="106" t="s">
        <v>119</v>
      </c>
      <c r="W24" s="26" t="s">
        <v>336</v>
      </c>
      <c r="X24" s="27">
        <v>1</v>
      </c>
      <c r="Y24" s="30" t="s">
        <v>329</v>
      </c>
      <c r="Z24" s="31">
        <v>44916</v>
      </c>
      <c r="AA24" s="71">
        <f t="shared" si="2"/>
        <v>82</v>
      </c>
    </row>
    <row r="25" spans="1:29" ht="133.9" customHeight="1" x14ac:dyDescent="0.25">
      <c r="A25" s="1">
        <f t="shared" si="1"/>
        <v>22</v>
      </c>
      <c r="B25" s="65" t="s">
        <v>62</v>
      </c>
      <c r="C25" s="66">
        <v>127</v>
      </c>
      <c r="D25" s="65" t="s">
        <v>18</v>
      </c>
      <c r="E25" s="65">
        <v>46</v>
      </c>
      <c r="F25" s="67" t="s">
        <v>28</v>
      </c>
      <c r="G25" s="68" t="s">
        <v>162</v>
      </c>
      <c r="H25" s="67" t="s">
        <v>163</v>
      </c>
      <c r="I25" s="67" t="s">
        <v>164</v>
      </c>
      <c r="J25" s="69">
        <v>1</v>
      </c>
      <c r="K25" s="72" t="s">
        <v>87</v>
      </c>
      <c r="L25" s="26" t="s">
        <v>199</v>
      </c>
      <c r="M25" s="27">
        <v>0</v>
      </c>
      <c r="N25" s="28" t="s">
        <v>117</v>
      </c>
      <c r="O25" s="32" t="s">
        <v>297</v>
      </c>
      <c r="P25" s="27">
        <v>0</v>
      </c>
      <c r="Q25" s="30" t="s">
        <v>284</v>
      </c>
      <c r="R25" s="31">
        <v>44916</v>
      </c>
      <c r="S25" s="19">
        <f t="shared" ref="S25:S29" si="6">+R25-$S$42</f>
        <v>265</v>
      </c>
      <c r="T25" s="26" t="s">
        <v>328</v>
      </c>
      <c r="U25" s="27">
        <v>1</v>
      </c>
      <c r="V25" s="106" t="s">
        <v>119</v>
      </c>
      <c r="W25" s="26" t="s">
        <v>346</v>
      </c>
      <c r="X25" s="27">
        <v>1</v>
      </c>
      <c r="Y25" s="30" t="s">
        <v>329</v>
      </c>
      <c r="Z25" s="31">
        <v>44916</v>
      </c>
      <c r="AA25" s="71">
        <f t="shared" si="2"/>
        <v>82</v>
      </c>
    </row>
    <row r="26" spans="1:29" ht="170.45" customHeight="1" x14ac:dyDescent="0.25">
      <c r="A26" s="1">
        <f t="shared" si="1"/>
        <v>23</v>
      </c>
      <c r="B26" s="65" t="s">
        <v>63</v>
      </c>
      <c r="C26" s="66">
        <v>127</v>
      </c>
      <c r="D26" s="65" t="s">
        <v>18</v>
      </c>
      <c r="E26" s="65">
        <v>46</v>
      </c>
      <c r="F26" s="67" t="s">
        <v>41</v>
      </c>
      <c r="G26" s="68" t="s">
        <v>165</v>
      </c>
      <c r="H26" s="68" t="s">
        <v>166</v>
      </c>
      <c r="I26" s="67" t="s">
        <v>167</v>
      </c>
      <c r="J26" s="69">
        <v>1</v>
      </c>
      <c r="K26" s="72" t="s">
        <v>88</v>
      </c>
      <c r="L26" s="26" t="s">
        <v>200</v>
      </c>
      <c r="M26" s="27">
        <v>0</v>
      </c>
      <c r="N26" s="28" t="s">
        <v>117</v>
      </c>
      <c r="O26" s="32" t="s">
        <v>297</v>
      </c>
      <c r="P26" s="27">
        <v>0</v>
      </c>
      <c r="Q26" s="30" t="s">
        <v>284</v>
      </c>
      <c r="R26" s="31">
        <v>44916</v>
      </c>
      <c r="S26" s="19">
        <f t="shared" si="6"/>
        <v>265</v>
      </c>
      <c r="T26" s="26" t="s">
        <v>337</v>
      </c>
      <c r="U26" s="27">
        <v>1</v>
      </c>
      <c r="V26" s="28" t="s">
        <v>119</v>
      </c>
      <c r="W26" s="26" t="s">
        <v>362</v>
      </c>
      <c r="X26" s="27">
        <v>1</v>
      </c>
      <c r="Y26" s="30" t="s">
        <v>329</v>
      </c>
      <c r="Z26" s="31">
        <v>44916</v>
      </c>
      <c r="AA26" s="71">
        <f t="shared" si="2"/>
        <v>82</v>
      </c>
    </row>
    <row r="27" spans="1:29" ht="256.14999999999998" customHeight="1" x14ac:dyDescent="0.25">
      <c r="A27" s="1">
        <f>+A26+1</f>
        <v>24</v>
      </c>
      <c r="B27" s="65" t="s">
        <v>64</v>
      </c>
      <c r="C27" s="66">
        <v>127</v>
      </c>
      <c r="D27" s="65" t="s">
        <v>18</v>
      </c>
      <c r="E27" s="65">
        <v>46</v>
      </c>
      <c r="F27" s="67" t="s">
        <v>42</v>
      </c>
      <c r="G27" s="67" t="s">
        <v>168</v>
      </c>
      <c r="H27" s="67" t="s">
        <v>169</v>
      </c>
      <c r="I27" s="67" t="s">
        <v>170</v>
      </c>
      <c r="J27" s="69">
        <v>1</v>
      </c>
      <c r="K27" s="72" t="s">
        <v>89</v>
      </c>
      <c r="L27" s="26" t="s">
        <v>201</v>
      </c>
      <c r="M27" s="27">
        <v>1</v>
      </c>
      <c r="N27" s="28" t="s">
        <v>119</v>
      </c>
      <c r="O27" s="32" t="s">
        <v>268</v>
      </c>
      <c r="P27" s="27">
        <v>1</v>
      </c>
      <c r="Q27" s="30" t="s">
        <v>278</v>
      </c>
      <c r="R27" s="31">
        <v>44916</v>
      </c>
      <c r="S27" s="19">
        <f t="shared" si="6"/>
        <v>265</v>
      </c>
      <c r="T27" s="99" t="s">
        <v>357</v>
      </c>
      <c r="U27" s="110">
        <v>1</v>
      </c>
      <c r="V27" s="106" t="s">
        <v>119</v>
      </c>
      <c r="W27" s="26" t="s">
        <v>363</v>
      </c>
      <c r="X27" s="27">
        <v>1</v>
      </c>
      <c r="Y27" s="30" t="s">
        <v>329</v>
      </c>
      <c r="Z27" s="31">
        <v>44916</v>
      </c>
      <c r="AA27" s="71">
        <f t="shared" si="2"/>
        <v>82</v>
      </c>
    </row>
    <row r="28" spans="1:29" ht="143.25" customHeight="1" x14ac:dyDescent="0.25">
      <c r="A28" s="1">
        <f t="shared" si="1"/>
        <v>25</v>
      </c>
      <c r="B28" s="65" t="s">
        <v>65</v>
      </c>
      <c r="C28" s="66">
        <v>127</v>
      </c>
      <c r="D28" s="65" t="s">
        <v>18</v>
      </c>
      <c r="E28" s="65">
        <v>46</v>
      </c>
      <c r="F28" s="67" t="s">
        <v>43</v>
      </c>
      <c r="G28" s="68" t="s">
        <v>171</v>
      </c>
      <c r="H28" s="67" t="s">
        <v>172</v>
      </c>
      <c r="I28" s="67" t="s">
        <v>173</v>
      </c>
      <c r="J28" s="69">
        <v>1</v>
      </c>
      <c r="K28" s="113" t="s">
        <v>90</v>
      </c>
      <c r="L28" s="26" t="s">
        <v>202</v>
      </c>
      <c r="M28" s="27">
        <v>1</v>
      </c>
      <c r="N28" s="28" t="s">
        <v>119</v>
      </c>
      <c r="O28" s="32" t="s">
        <v>269</v>
      </c>
      <c r="P28" s="27">
        <v>1</v>
      </c>
      <c r="Q28" s="30" t="s">
        <v>278</v>
      </c>
      <c r="R28" s="31">
        <v>44916</v>
      </c>
      <c r="S28" s="19">
        <f t="shared" si="6"/>
        <v>265</v>
      </c>
      <c r="T28" s="99" t="s">
        <v>357</v>
      </c>
      <c r="U28" s="110">
        <v>1</v>
      </c>
      <c r="V28" s="106" t="s">
        <v>119</v>
      </c>
      <c r="W28" s="26" t="s">
        <v>364</v>
      </c>
      <c r="X28" s="27">
        <v>1</v>
      </c>
      <c r="Y28" s="30" t="s">
        <v>329</v>
      </c>
      <c r="Z28" s="31">
        <v>44916</v>
      </c>
      <c r="AA28" s="71">
        <f t="shared" si="2"/>
        <v>82</v>
      </c>
    </row>
    <row r="29" spans="1:29" ht="300.75" customHeight="1" x14ac:dyDescent="0.25">
      <c r="A29" s="1">
        <f t="shared" si="1"/>
        <v>26</v>
      </c>
      <c r="B29" s="65" t="s">
        <v>66</v>
      </c>
      <c r="C29" s="66">
        <v>127</v>
      </c>
      <c r="D29" s="65" t="s">
        <v>18</v>
      </c>
      <c r="E29" s="65">
        <v>46</v>
      </c>
      <c r="F29" s="67" t="s">
        <v>44</v>
      </c>
      <c r="G29" s="68" t="s">
        <v>174</v>
      </c>
      <c r="H29" s="68" t="s">
        <v>226</v>
      </c>
      <c r="I29" s="68" t="s">
        <v>227</v>
      </c>
      <c r="J29" s="69">
        <v>1</v>
      </c>
      <c r="K29" s="72" t="s">
        <v>91</v>
      </c>
      <c r="L29" s="29" t="s">
        <v>228</v>
      </c>
      <c r="M29" s="27">
        <v>0.25</v>
      </c>
      <c r="N29" s="28" t="s">
        <v>119</v>
      </c>
      <c r="O29" s="26" t="s">
        <v>270</v>
      </c>
      <c r="P29" s="27">
        <v>0.25</v>
      </c>
      <c r="Q29" s="30" t="s">
        <v>281</v>
      </c>
      <c r="R29" s="31">
        <v>44916</v>
      </c>
      <c r="S29" s="19">
        <f t="shared" si="6"/>
        <v>265</v>
      </c>
      <c r="T29" s="109" t="s">
        <v>375</v>
      </c>
      <c r="U29" s="89">
        <v>0.75</v>
      </c>
      <c r="V29" s="115" t="s">
        <v>376</v>
      </c>
      <c r="W29" s="26" t="s">
        <v>377</v>
      </c>
      <c r="X29" s="91">
        <v>0.75</v>
      </c>
      <c r="Y29" s="30" t="s">
        <v>356</v>
      </c>
      <c r="Z29" s="31">
        <v>44916</v>
      </c>
      <c r="AA29" s="71">
        <f t="shared" si="2"/>
        <v>82</v>
      </c>
      <c r="AC29" s="49"/>
    </row>
    <row r="30" spans="1:29" ht="132.6" customHeight="1" x14ac:dyDescent="0.25">
      <c r="A30" s="1">
        <f t="shared" si="1"/>
        <v>27</v>
      </c>
      <c r="B30" s="65" t="s">
        <v>67</v>
      </c>
      <c r="C30" s="66">
        <v>127</v>
      </c>
      <c r="D30" s="65" t="s">
        <v>18</v>
      </c>
      <c r="E30" s="65">
        <v>46</v>
      </c>
      <c r="F30" s="67" t="s">
        <v>44</v>
      </c>
      <c r="G30" s="68" t="s">
        <v>174</v>
      </c>
      <c r="H30" s="67" t="s">
        <v>175</v>
      </c>
      <c r="I30" s="67" t="s">
        <v>176</v>
      </c>
      <c r="J30" s="69">
        <v>2</v>
      </c>
      <c r="K30" s="72" t="s">
        <v>92</v>
      </c>
      <c r="L30" s="26" t="s">
        <v>203</v>
      </c>
      <c r="M30" s="27">
        <v>0</v>
      </c>
      <c r="N30" s="28" t="s">
        <v>117</v>
      </c>
      <c r="O30" s="32" t="s">
        <v>297</v>
      </c>
      <c r="P30" s="27">
        <v>0</v>
      </c>
      <c r="Q30" s="30" t="s">
        <v>283</v>
      </c>
      <c r="R30" s="31">
        <v>44916</v>
      </c>
      <c r="S30" s="19">
        <f t="shared" ref="S30:S35" si="7">+R30-$S$42</f>
        <v>265</v>
      </c>
      <c r="T30" s="116" t="s">
        <v>368</v>
      </c>
      <c r="U30" s="89">
        <v>0.2</v>
      </c>
      <c r="V30" s="75" t="s">
        <v>119</v>
      </c>
      <c r="W30" s="26" t="s">
        <v>370</v>
      </c>
      <c r="X30" s="91">
        <v>0.2</v>
      </c>
      <c r="Y30" s="30" t="s">
        <v>369</v>
      </c>
      <c r="Z30" s="31">
        <v>44916</v>
      </c>
      <c r="AA30" s="71">
        <f t="shared" si="2"/>
        <v>82</v>
      </c>
    </row>
    <row r="31" spans="1:29" ht="114.6" customHeight="1" x14ac:dyDescent="0.25">
      <c r="A31" s="1">
        <f t="shared" si="1"/>
        <v>28</v>
      </c>
      <c r="B31" s="65" t="s">
        <v>68</v>
      </c>
      <c r="C31" s="66">
        <v>127</v>
      </c>
      <c r="D31" s="65" t="s">
        <v>18</v>
      </c>
      <c r="E31" s="65">
        <v>46</v>
      </c>
      <c r="F31" s="67" t="s">
        <v>45</v>
      </c>
      <c r="G31" s="67" t="s">
        <v>186</v>
      </c>
      <c r="H31" s="67" t="s">
        <v>187</v>
      </c>
      <c r="I31" s="67" t="s">
        <v>188</v>
      </c>
      <c r="J31" s="69">
        <v>1</v>
      </c>
      <c r="K31" s="72" t="s">
        <v>93</v>
      </c>
      <c r="L31" s="26" t="s">
        <v>204</v>
      </c>
      <c r="M31" s="27">
        <v>1</v>
      </c>
      <c r="N31" s="28" t="s">
        <v>119</v>
      </c>
      <c r="O31" s="32" t="s">
        <v>271</v>
      </c>
      <c r="P31" s="27">
        <v>1</v>
      </c>
      <c r="Q31" s="30" t="s">
        <v>278</v>
      </c>
      <c r="R31" s="31">
        <v>44916</v>
      </c>
      <c r="S31" s="19">
        <f t="shared" si="7"/>
        <v>265</v>
      </c>
      <c r="T31" s="99" t="s">
        <v>357</v>
      </c>
      <c r="U31" s="110">
        <v>1</v>
      </c>
      <c r="V31" s="106" t="s">
        <v>119</v>
      </c>
      <c r="W31" s="26" t="s">
        <v>366</v>
      </c>
      <c r="X31" s="27">
        <v>1</v>
      </c>
      <c r="Y31" s="30" t="s">
        <v>329</v>
      </c>
      <c r="Z31" s="31">
        <v>44916</v>
      </c>
      <c r="AA31" s="71">
        <f t="shared" si="2"/>
        <v>82</v>
      </c>
    </row>
    <row r="32" spans="1:29" ht="147" customHeight="1" x14ac:dyDescent="0.25">
      <c r="A32" s="1">
        <f t="shared" si="1"/>
        <v>29</v>
      </c>
      <c r="B32" s="65" t="s">
        <v>69</v>
      </c>
      <c r="C32" s="66">
        <v>127</v>
      </c>
      <c r="D32" s="65" t="s">
        <v>18</v>
      </c>
      <c r="E32" s="65">
        <v>46</v>
      </c>
      <c r="F32" s="67" t="s">
        <v>46</v>
      </c>
      <c r="G32" s="68" t="s">
        <v>177</v>
      </c>
      <c r="H32" s="68" t="s">
        <v>178</v>
      </c>
      <c r="I32" s="67" t="s">
        <v>179</v>
      </c>
      <c r="J32" s="69">
        <v>1</v>
      </c>
      <c r="K32" s="72" t="s">
        <v>94</v>
      </c>
      <c r="L32" s="26" t="s">
        <v>205</v>
      </c>
      <c r="M32" s="27">
        <v>0</v>
      </c>
      <c r="N32" s="28" t="s">
        <v>117</v>
      </c>
      <c r="O32" s="32" t="s">
        <v>297</v>
      </c>
      <c r="P32" s="27">
        <v>0</v>
      </c>
      <c r="Q32" s="30" t="s">
        <v>283</v>
      </c>
      <c r="R32" s="31">
        <v>44916</v>
      </c>
      <c r="S32" s="19">
        <f t="shared" si="7"/>
        <v>265</v>
      </c>
      <c r="T32" s="73" t="s">
        <v>371</v>
      </c>
      <c r="U32" s="89">
        <v>0.7</v>
      </c>
      <c r="V32" s="75" t="s">
        <v>119</v>
      </c>
      <c r="W32" s="82" t="s">
        <v>374</v>
      </c>
      <c r="X32" s="91">
        <v>0.7</v>
      </c>
      <c r="Y32" s="80" t="s">
        <v>356</v>
      </c>
      <c r="Z32" s="86">
        <v>44916</v>
      </c>
      <c r="AA32" s="92">
        <f t="shared" si="2"/>
        <v>82</v>
      </c>
    </row>
    <row r="33" spans="1:28" ht="195" customHeight="1" x14ac:dyDescent="0.25">
      <c r="A33" s="1">
        <f t="shared" si="1"/>
        <v>30</v>
      </c>
      <c r="B33" s="65" t="s">
        <v>70</v>
      </c>
      <c r="C33" s="66">
        <v>127</v>
      </c>
      <c r="D33" s="65" t="s">
        <v>18</v>
      </c>
      <c r="E33" s="65">
        <v>46</v>
      </c>
      <c r="F33" s="67" t="s">
        <v>47</v>
      </c>
      <c r="G33" s="67" t="s">
        <v>180</v>
      </c>
      <c r="H33" s="68" t="s">
        <v>181</v>
      </c>
      <c r="I33" s="67" t="s">
        <v>182</v>
      </c>
      <c r="J33" s="69">
        <v>1</v>
      </c>
      <c r="K33" s="72" t="s">
        <v>94</v>
      </c>
      <c r="L33" s="26" t="s">
        <v>206</v>
      </c>
      <c r="M33" s="27">
        <v>0</v>
      </c>
      <c r="N33" s="28" t="s">
        <v>117</v>
      </c>
      <c r="O33" s="32" t="s">
        <v>297</v>
      </c>
      <c r="P33" s="27">
        <v>0</v>
      </c>
      <c r="Q33" s="30" t="s">
        <v>283</v>
      </c>
      <c r="R33" s="31">
        <v>44916</v>
      </c>
      <c r="S33" s="19">
        <f t="shared" si="7"/>
        <v>265</v>
      </c>
      <c r="T33" s="73" t="s">
        <v>372</v>
      </c>
      <c r="U33" s="89">
        <v>0.7</v>
      </c>
      <c r="V33" s="75" t="s">
        <v>119</v>
      </c>
      <c r="W33" s="32" t="s">
        <v>373</v>
      </c>
      <c r="X33" s="91">
        <v>0.7</v>
      </c>
      <c r="Y33" s="80" t="s">
        <v>356</v>
      </c>
      <c r="Z33" s="31">
        <v>44916</v>
      </c>
      <c r="AA33" s="71">
        <f t="shared" si="2"/>
        <v>82</v>
      </c>
    </row>
    <row r="34" spans="1:28" ht="152.25" customHeight="1" x14ac:dyDescent="0.25">
      <c r="A34" s="1">
        <f t="shared" si="1"/>
        <v>31</v>
      </c>
      <c r="B34" s="65" t="s">
        <v>71</v>
      </c>
      <c r="C34" s="66">
        <v>127</v>
      </c>
      <c r="D34" s="65" t="s">
        <v>18</v>
      </c>
      <c r="E34" s="65">
        <v>46</v>
      </c>
      <c r="F34" s="67" t="s">
        <v>48</v>
      </c>
      <c r="G34" s="67" t="s">
        <v>183</v>
      </c>
      <c r="H34" s="67" t="s">
        <v>184</v>
      </c>
      <c r="I34" s="67" t="s">
        <v>185</v>
      </c>
      <c r="J34" s="69">
        <v>1</v>
      </c>
      <c r="K34" s="72" t="s">
        <v>72</v>
      </c>
      <c r="L34" s="26" t="s">
        <v>207</v>
      </c>
      <c r="M34" s="27">
        <v>0</v>
      </c>
      <c r="N34" s="28" t="s">
        <v>117</v>
      </c>
      <c r="O34" s="32" t="s">
        <v>297</v>
      </c>
      <c r="P34" s="27">
        <v>0</v>
      </c>
      <c r="Q34" s="30" t="s">
        <v>283</v>
      </c>
      <c r="R34" s="31">
        <v>44916</v>
      </c>
      <c r="S34" s="19">
        <f t="shared" si="7"/>
        <v>265</v>
      </c>
      <c r="T34" s="99" t="s">
        <v>357</v>
      </c>
      <c r="U34" s="110">
        <v>1</v>
      </c>
      <c r="V34" s="106" t="s">
        <v>119</v>
      </c>
      <c r="W34" s="26" t="s">
        <v>367</v>
      </c>
      <c r="X34" s="27">
        <v>1</v>
      </c>
      <c r="Y34" s="30" t="s">
        <v>329</v>
      </c>
      <c r="Z34" s="31">
        <v>44916</v>
      </c>
      <c r="AA34" s="71">
        <f t="shared" si="2"/>
        <v>82</v>
      </c>
    </row>
    <row r="35" spans="1:28" ht="387" customHeight="1" x14ac:dyDescent="0.25">
      <c r="A35" s="1">
        <f t="shared" si="1"/>
        <v>32</v>
      </c>
      <c r="B35" s="65" t="s">
        <v>95</v>
      </c>
      <c r="C35" s="66">
        <v>127</v>
      </c>
      <c r="D35" s="65" t="s">
        <v>18</v>
      </c>
      <c r="E35" s="65">
        <v>48</v>
      </c>
      <c r="F35" s="67" t="s">
        <v>43</v>
      </c>
      <c r="G35" s="68" t="s">
        <v>229</v>
      </c>
      <c r="H35" s="67" t="s">
        <v>230</v>
      </c>
      <c r="I35" s="67" t="s">
        <v>231</v>
      </c>
      <c r="J35" s="69">
        <v>1</v>
      </c>
      <c r="K35" s="117" t="s">
        <v>102</v>
      </c>
      <c r="L35" s="102" t="s">
        <v>232</v>
      </c>
      <c r="M35" s="27">
        <v>0.15</v>
      </c>
      <c r="N35" s="28" t="s">
        <v>119</v>
      </c>
      <c r="O35" s="26" t="s">
        <v>272</v>
      </c>
      <c r="P35" s="27">
        <v>0.15</v>
      </c>
      <c r="Q35" s="30" t="s">
        <v>282</v>
      </c>
      <c r="R35" s="31">
        <v>44918</v>
      </c>
      <c r="S35" s="19">
        <f t="shared" si="7"/>
        <v>267</v>
      </c>
      <c r="T35" s="26" t="s">
        <v>378</v>
      </c>
      <c r="U35" s="89">
        <v>0.75</v>
      </c>
      <c r="V35" s="115" t="s">
        <v>379</v>
      </c>
      <c r="W35" s="26" t="s">
        <v>381</v>
      </c>
      <c r="X35" s="91">
        <v>0.75</v>
      </c>
      <c r="Y35" s="30" t="s">
        <v>380</v>
      </c>
      <c r="Z35" s="31">
        <v>44918</v>
      </c>
      <c r="AA35" s="71">
        <f t="shared" si="2"/>
        <v>84</v>
      </c>
    </row>
    <row r="36" spans="1:28" ht="255" x14ac:dyDescent="0.25">
      <c r="A36" s="1">
        <f t="shared" si="1"/>
        <v>33</v>
      </c>
      <c r="B36" s="65" t="s">
        <v>96</v>
      </c>
      <c r="C36" s="66">
        <v>127</v>
      </c>
      <c r="D36" s="65" t="s">
        <v>18</v>
      </c>
      <c r="E36" s="65">
        <v>48</v>
      </c>
      <c r="F36" s="67" t="s">
        <v>100</v>
      </c>
      <c r="G36" s="68" t="s">
        <v>233</v>
      </c>
      <c r="H36" s="68" t="s">
        <v>234</v>
      </c>
      <c r="I36" s="68" t="s">
        <v>235</v>
      </c>
      <c r="J36" s="69">
        <v>1</v>
      </c>
      <c r="K36" s="117" t="s">
        <v>103</v>
      </c>
      <c r="L36" s="102" t="s">
        <v>236</v>
      </c>
      <c r="M36" s="27">
        <v>0.4</v>
      </c>
      <c r="N36" s="28" t="s">
        <v>119</v>
      </c>
      <c r="O36" s="26" t="s">
        <v>273</v>
      </c>
      <c r="P36" s="27">
        <v>0.3</v>
      </c>
      <c r="Q36" s="30" t="s">
        <v>281</v>
      </c>
      <c r="R36" s="31">
        <v>44918</v>
      </c>
      <c r="S36" s="19">
        <f t="shared" ref="S36:S39" si="8">+R36-$S$42</f>
        <v>267</v>
      </c>
      <c r="T36" s="109" t="s">
        <v>382</v>
      </c>
      <c r="U36" s="89">
        <v>0.75</v>
      </c>
      <c r="V36" s="115" t="s">
        <v>383</v>
      </c>
      <c r="W36" s="82" t="s">
        <v>391</v>
      </c>
      <c r="X36" s="91">
        <v>0.75</v>
      </c>
      <c r="Y36" s="30" t="s">
        <v>356</v>
      </c>
      <c r="Z36" s="31">
        <v>44918</v>
      </c>
      <c r="AA36" s="71">
        <f t="shared" si="2"/>
        <v>84</v>
      </c>
    </row>
    <row r="37" spans="1:28" ht="296.25" customHeight="1" x14ac:dyDescent="0.25">
      <c r="A37" s="1">
        <f t="shared" si="1"/>
        <v>34</v>
      </c>
      <c r="B37" s="65" t="s">
        <v>97</v>
      </c>
      <c r="C37" s="66">
        <v>127</v>
      </c>
      <c r="D37" s="65" t="s">
        <v>18</v>
      </c>
      <c r="E37" s="65">
        <v>48</v>
      </c>
      <c r="F37" s="67" t="s">
        <v>101</v>
      </c>
      <c r="G37" s="68" t="s">
        <v>237</v>
      </c>
      <c r="H37" s="68" t="s">
        <v>238</v>
      </c>
      <c r="I37" s="68" t="s">
        <v>239</v>
      </c>
      <c r="J37" s="69">
        <v>1</v>
      </c>
      <c r="K37" s="117" t="s">
        <v>104</v>
      </c>
      <c r="L37" s="102" t="s">
        <v>242</v>
      </c>
      <c r="M37" s="27">
        <v>0.3</v>
      </c>
      <c r="N37" s="28" t="s">
        <v>119</v>
      </c>
      <c r="O37" s="26" t="s">
        <v>274</v>
      </c>
      <c r="P37" s="27">
        <v>0.3</v>
      </c>
      <c r="Q37" s="30" t="s">
        <v>280</v>
      </c>
      <c r="R37" s="31">
        <v>44918</v>
      </c>
      <c r="S37" s="19">
        <f t="shared" si="8"/>
        <v>267</v>
      </c>
      <c r="T37" s="109" t="s">
        <v>384</v>
      </c>
      <c r="U37" s="89">
        <v>0.8</v>
      </c>
      <c r="V37" s="115" t="s">
        <v>385</v>
      </c>
      <c r="W37" s="26" t="s">
        <v>392</v>
      </c>
      <c r="X37" s="91">
        <v>0.75</v>
      </c>
      <c r="Y37" s="30" t="s">
        <v>393</v>
      </c>
      <c r="Z37" s="31">
        <v>44918</v>
      </c>
      <c r="AA37" s="71">
        <f t="shared" ref="AA37:AA39" si="9">+Z37-$AA$42</f>
        <v>84</v>
      </c>
    </row>
    <row r="38" spans="1:28" ht="229.5" customHeight="1" x14ac:dyDescent="0.25">
      <c r="A38" s="1">
        <f t="shared" si="1"/>
        <v>35</v>
      </c>
      <c r="B38" s="65" t="s">
        <v>98</v>
      </c>
      <c r="C38" s="66">
        <v>127</v>
      </c>
      <c r="D38" s="65" t="s">
        <v>18</v>
      </c>
      <c r="E38" s="65">
        <v>48</v>
      </c>
      <c r="F38" s="67" t="s">
        <v>101</v>
      </c>
      <c r="G38" s="68" t="s">
        <v>237</v>
      </c>
      <c r="H38" s="68" t="s">
        <v>238</v>
      </c>
      <c r="I38" s="68" t="s">
        <v>240</v>
      </c>
      <c r="J38" s="69">
        <v>2</v>
      </c>
      <c r="K38" s="117" t="s">
        <v>105</v>
      </c>
      <c r="L38" s="102" t="s">
        <v>243</v>
      </c>
      <c r="M38" s="27">
        <v>0.3</v>
      </c>
      <c r="N38" s="28" t="s">
        <v>119</v>
      </c>
      <c r="O38" s="26" t="s">
        <v>275</v>
      </c>
      <c r="P38" s="27">
        <v>0.3</v>
      </c>
      <c r="Q38" s="30" t="s">
        <v>280</v>
      </c>
      <c r="R38" s="31">
        <v>44918</v>
      </c>
      <c r="S38" s="19">
        <f t="shared" si="8"/>
        <v>267</v>
      </c>
      <c r="T38" s="109" t="s">
        <v>386</v>
      </c>
      <c r="U38" s="89">
        <v>0.75</v>
      </c>
      <c r="V38" s="115" t="s">
        <v>387</v>
      </c>
      <c r="W38" s="26" t="s">
        <v>394</v>
      </c>
      <c r="X38" s="91">
        <v>0.75</v>
      </c>
      <c r="Y38" s="30" t="s">
        <v>356</v>
      </c>
      <c r="Z38" s="31">
        <v>44918</v>
      </c>
      <c r="AA38" s="71">
        <f t="shared" si="9"/>
        <v>84</v>
      </c>
    </row>
    <row r="39" spans="1:28" ht="378.75" customHeight="1" x14ac:dyDescent="0.25">
      <c r="A39" s="2">
        <f t="shared" si="1"/>
        <v>36</v>
      </c>
      <c r="B39" s="118" t="s">
        <v>99</v>
      </c>
      <c r="C39" s="119">
        <v>127</v>
      </c>
      <c r="D39" s="118" t="s">
        <v>18</v>
      </c>
      <c r="E39" s="118">
        <v>48</v>
      </c>
      <c r="F39" s="120" t="s">
        <v>46</v>
      </c>
      <c r="G39" s="121" t="s">
        <v>241</v>
      </c>
      <c r="H39" s="121" t="s">
        <v>230</v>
      </c>
      <c r="I39" s="120" t="s">
        <v>231</v>
      </c>
      <c r="J39" s="122">
        <v>1</v>
      </c>
      <c r="K39" s="123" t="s">
        <v>102</v>
      </c>
      <c r="L39" s="33" t="s">
        <v>244</v>
      </c>
      <c r="M39" s="34">
        <v>0.15</v>
      </c>
      <c r="N39" s="35" t="s">
        <v>119</v>
      </c>
      <c r="O39" s="26" t="s">
        <v>276</v>
      </c>
      <c r="P39" s="27">
        <v>0.15</v>
      </c>
      <c r="Q39" s="30" t="s">
        <v>280</v>
      </c>
      <c r="R39" s="31">
        <v>44918</v>
      </c>
      <c r="S39" s="19">
        <f t="shared" si="8"/>
        <v>267</v>
      </c>
      <c r="T39" s="109" t="s">
        <v>388</v>
      </c>
      <c r="U39" s="89">
        <v>0.75</v>
      </c>
      <c r="V39" s="115" t="s">
        <v>379</v>
      </c>
      <c r="W39" s="26" t="s">
        <v>395</v>
      </c>
      <c r="X39" s="91">
        <v>0.75</v>
      </c>
      <c r="Y39" s="30" t="s">
        <v>356</v>
      </c>
      <c r="Z39" s="31">
        <v>44918</v>
      </c>
      <c r="AA39" s="71">
        <f t="shared" si="9"/>
        <v>84</v>
      </c>
      <c r="AB39" s="50"/>
    </row>
    <row r="40" spans="1:28" ht="172.15" customHeight="1" x14ac:dyDescent="0.25">
      <c r="A40" s="1">
        <f t="shared" si="1"/>
        <v>37</v>
      </c>
      <c r="B40" s="65" t="s">
        <v>149</v>
      </c>
      <c r="C40" s="66">
        <v>127</v>
      </c>
      <c r="D40" s="65" t="s">
        <v>17</v>
      </c>
      <c r="E40" s="65">
        <v>47</v>
      </c>
      <c r="F40" s="68" t="s">
        <v>36</v>
      </c>
      <c r="G40" s="68" t="s">
        <v>218</v>
      </c>
      <c r="H40" s="68" t="s">
        <v>219</v>
      </c>
      <c r="I40" s="68" t="s">
        <v>220</v>
      </c>
      <c r="J40" s="124">
        <v>2</v>
      </c>
      <c r="K40" s="113" t="s">
        <v>254</v>
      </c>
      <c r="L40" s="26" t="s">
        <v>221</v>
      </c>
      <c r="M40" s="27">
        <v>1</v>
      </c>
      <c r="N40" s="28" t="s">
        <v>119</v>
      </c>
      <c r="O40" s="26" t="s">
        <v>304</v>
      </c>
      <c r="P40" s="36">
        <v>0.66600000000000004</v>
      </c>
      <c r="Q40" s="30" t="s">
        <v>279</v>
      </c>
      <c r="R40" s="31">
        <v>44593</v>
      </c>
      <c r="S40" s="19">
        <f>+R40-$S$42</f>
        <v>-58</v>
      </c>
      <c r="T40" s="29" t="s">
        <v>338</v>
      </c>
      <c r="U40" s="27">
        <v>1</v>
      </c>
      <c r="V40" s="28" t="s">
        <v>119</v>
      </c>
      <c r="W40" s="131" t="s">
        <v>339</v>
      </c>
      <c r="X40" s="132">
        <v>1</v>
      </c>
      <c r="Y40" s="133" t="s">
        <v>341</v>
      </c>
      <c r="Z40" s="134">
        <v>44593</v>
      </c>
      <c r="AA40" s="135" t="s">
        <v>313</v>
      </c>
      <c r="AB40" s="9" t="s">
        <v>305</v>
      </c>
    </row>
    <row r="41" spans="1:28" ht="219.6" customHeight="1" thickBot="1" x14ac:dyDescent="0.3">
      <c r="A41" s="3">
        <f t="shared" si="1"/>
        <v>38</v>
      </c>
      <c r="B41" s="125" t="s">
        <v>150</v>
      </c>
      <c r="C41" s="126">
        <v>127</v>
      </c>
      <c r="D41" s="125" t="s">
        <v>17</v>
      </c>
      <c r="E41" s="125">
        <v>47</v>
      </c>
      <c r="F41" s="127" t="s">
        <v>38</v>
      </c>
      <c r="G41" s="127" t="s">
        <v>223</v>
      </c>
      <c r="H41" s="127" t="s">
        <v>224</v>
      </c>
      <c r="I41" s="128" t="s">
        <v>225</v>
      </c>
      <c r="J41" s="129">
        <v>1</v>
      </c>
      <c r="K41" s="130" t="s">
        <v>255</v>
      </c>
      <c r="L41" s="37" t="s">
        <v>222</v>
      </c>
      <c r="M41" s="38">
        <v>1</v>
      </c>
      <c r="N41" s="39" t="s">
        <v>119</v>
      </c>
      <c r="O41" s="37" t="s">
        <v>277</v>
      </c>
      <c r="P41" s="38">
        <v>1</v>
      </c>
      <c r="Q41" s="40" t="s">
        <v>278</v>
      </c>
      <c r="R41" s="41">
        <v>44593</v>
      </c>
      <c r="S41" s="20">
        <f>+R41-S42</f>
        <v>-58</v>
      </c>
      <c r="T41" s="29" t="s">
        <v>338</v>
      </c>
      <c r="U41" s="38">
        <v>1</v>
      </c>
      <c r="V41" s="39" t="s">
        <v>119</v>
      </c>
      <c r="W41" s="136" t="s">
        <v>340</v>
      </c>
      <c r="X41" s="137">
        <v>1</v>
      </c>
      <c r="Y41" s="138" t="s">
        <v>311</v>
      </c>
      <c r="Z41" s="139">
        <v>44593</v>
      </c>
      <c r="AA41" s="140" t="s">
        <v>313</v>
      </c>
      <c r="AB41" s="9" t="s">
        <v>305</v>
      </c>
    </row>
    <row r="42" spans="1:28" x14ac:dyDescent="0.25">
      <c r="J42" s="42"/>
      <c r="K42" s="43"/>
      <c r="L42" s="44"/>
      <c r="M42" s="45"/>
      <c r="N42" s="45"/>
      <c r="O42" s="43"/>
      <c r="P42" s="42"/>
      <c r="Q42" s="43"/>
      <c r="R42" s="42"/>
      <c r="S42" s="46">
        <v>44651</v>
      </c>
      <c r="T42" s="47"/>
      <c r="U42" s="47"/>
      <c r="V42" s="47"/>
      <c r="W42" s="47"/>
      <c r="X42" s="47"/>
      <c r="Y42" s="47"/>
      <c r="Z42" s="47"/>
      <c r="AA42" s="48">
        <v>44834</v>
      </c>
    </row>
    <row r="350996" spans="1:1" x14ac:dyDescent="0.25">
      <c r="A350996" s="9" t="s">
        <v>3</v>
      </c>
    </row>
    <row r="350997" spans="1:1" x14ac:dyDescent="0.25">
      <c r="A350997" s="9" t="s">
        <v>4</v>
      </c>
    </row>
    <row r="350998" spans="1:1" x14ac:dyDescent="0.25">
      <c r="A350998" s="9" t="s">
        <v>5</v>
      </c>
    </row>
    <row r="350999" spans="1:1" x14ac:dyDescent="0.25">
      <c r="A350999" s="9" t="s">
        <v>6</v>
      </c>
    </row>
    <row r="351000" spans="1:1" x14ac:dyDescent="0.25">
      <c r="A351000" s="9" t="s">
        <v>7</v>
      </c>
    </row>
    <row r="351001" spans="1:1" x14ac:dyDescent="0.25">
      <c r="A351001" s="9" t="s">
        <v>8</v>
      </c>
    </row>
    <row r="351002" spans="1:1" x14ac:dyDescent="0.25">
      <c r="A351002" s="9" t="s">
        <v>9</v>
      </c>
    </row>
    <row r="351003" spans="1:1" x14ac:dyDescent="0.25">
      <c r="A351003" s="9" t="s">
        <v>10</v>
      </c>
    </row>
    <row r="351004" spans="1:1" x14ac:dyDescent="0.25">
      <c r="A351004" s="9" t="s">
        <v>11</v>
      </c>
    </row>
    <row r="351005" spans="1:1" x14ac:dyDescent="0.25">
      <c r="A351005" s="9" t="s">
        <v>12</v>
      </c>
    </row>
    <row r="351006" spans="1:1" x14ac:dyDescent="0.25">
      <c r="A351006" s="9" t="s">
        <v>13</v>
      </c>
    </row>
    <row r="351007" spans="1:1" x14ac:dyDescent="0.25">
      <c r="A351007" s="9" t="s">
        <v>14</v>
      </c>
    </row>
    <row r="351008" spans="1:1" x14ac:dyDescent="0.25">
      <c r="A351008" s="9" t="s">
        <v>15</v>
      </c>
    </row>
    <row r="351009" spans="1:1" x14ac:dyDescent="0.25">
      <c r="A351009" s="9" t="s">
        <v>16</v>
      </c>
    </row>
    <row r="351010" spans="1:1" x14ac:dyDescent="0.25">
      <c r="A351010" s="9" t="s">
        <v>17</v>
      </c>
    </row>
    <row r="351011" spans="1:1" x14ac:dyDescent="0.25">
      <c r="A351011" s="9" t="s">
        <v>18</v>
      </c>
    </row>
  </sheetData>
  <mergeCells count="6">
    <mergeCell ref="W2:AA2"/>
    <mergeCell ref="A1:AA1"/>
    <mergeCell ref="L2:N2"/>
    <mergeCell ref="O2:S2"/>
    <mergeCell ref="A2:K2"/>
    <mergeCell ref="T2:V2"/>
  </mergeCells>
  <phoneticPr fontId="11" type="noConversion"/>
  <dataValidations count="13">
    <dataValidation type="textLength" allowBlank="1" showInputMessage="1" showErrorMessage="1" errorTitle="Entrada no válida" error="Escriba un texto  Maximo 10 Caracteres" promptTitle="Cualquier contenido Maximo 10 Caracteres" sqref="C4" xr:uid="{522F33BD-24AB-499C-A634-D8B842251750}">
      <formula1>0</formula1>
      <formula2>10</formula2>
    </dataValidation>
    <dataValidation type="list" allowBlank="1" showInputMessage="1" showErrorMessage="1" errorTitle="Entrada no válida" error="Por favor seleccione un elemento de la lista" promptTitle="Seleccione un elemento de la lista" sqref="D4:D41" xr:uid="{7EA6A60B-2115-44F2-BD7B-7B62AABC3C32}">
      <formula1>$A$350995:$A$351011</formula1>
    </dataValidation>
    <dataValidation type="decimal" allowBlank="1" showInputMessage="1" showErrorMessage="1" errorTitle="Entrada no válida" error="Por favor escriba un número" promptTitle="Escriba un número en esta casilla" sqref="E4" xr:uid="{93AB7EAB-F11F-4A0B-B305-498D9AB28413}">
      <formula1>-9999999999</formula1>
      <formula2>9999999999</formula2>
    </dataValidation>
    <dataValidation type="textLength" allowBlank="1" showInputMessage="1" showErrorMessage="1" errorTitle="Entrada no válida" error="Escriba un texto  Maximo 20 Caracteres" promptTitle="Cualquier contenido Maximo 20 Caracteres" sqref="F25:F41 F4" xr:uid="{57E91C9F-80FE-47A5-997C-8B34FD96A555}">
      <formula1>0</formula1>
      <formula2>20</formula2>
    </dataValidation>
    <dataValidation type="whole" allowBlank="1" showInputMessage="1" showErrorMessage="1" errorTitle="Entrada no válida" error="Por favor escriba un número entero" promptTitle="Escriba un número entero en esta casilla" sqref="J4 J25:J41" xr:uid="{911F3D91-B670-4434-8A90-71D51C37EEE2}">
      <formula1>-999</formula1>
      <formula2>999</formula2>
    </dataValidation>
    <dataValidation type="decimal" allowBlank="1" showInputMessage="1" showErrorMessage="1" errorTitle="Entrada no válida" error="Por favor escriba un número" promptTitle="Escriba un número en esta casilla" sqref="E25:E34" xr:uid="{0D84AA51-B8AA-4C88-A267-BC63F4DA2D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5:K26 K28:K32 K34:K39" xr:uid="{616A513E-3217-42F4-87B7-410931AB2632}">
      <formula1>0</formula1>
      <formula2>200</formula2>
    </dataValidation>
    <dataValidation type="textLength" allowBlank="1" showInputMessage="1" showErrorMessage="1" errorTitle="Entrada no válida" error="Escriba un texto  Maximo 100 Caracteres" promptTitle="Cualquier contenido Maximo 100 Caracteres" sqref="K33 K27" xr:uid="{4B95FA9F-D39A-4973-9CE9-EFE88E94F0A5}">
      <formula1>0</formula1>
      <formula2>100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5A983114-ABD5-4385-9344-0850F663BAFE}">
      <formula1>0</formula1>
      <formula2>20000</formula2>
    </dataValidation>
    <dataValidation type="textLength" allowBlank="1" showInputMessage="1" showErrorMessage="1" errorTitle="Entrada no válida" error="Escriba un texto  Maximo 300 Caracteres" promptTitle="Cualquier contenido Maximo 300 Caracteres" sqref="K40:K41" xr:uid="{08A56195-CCAE-4D03-8DAA-0E181C029C7E}">
      <formula1>0</formula1>
      <formula2>300</formula2>
    </dataValidation>
    <dataValidation type="textLength" allowBlank="1" showInputMessage="1" showErrorMessage="1" errorTitle="Entrada no válida" error="Escriba un texto  Maximo 600 Caracteres" promptTitle="Cualquier contenido Maximo 600 Caracteres" sqref="L40" xr:uid="{DBC9C310-D0E1-4F22-8180-1DD986862E63}">
      <formula1>0</formula1>
      <formula2>600</formula2>
    </dataValidation>
    <dataValidation type="textLength" allowBlank="1" showInputMessage="1" showErrorMessage="1" errorTitle="Entrada no válida" error="Escriba un texto  Maximo 600 Caracteres" promptTitle="Cualquier contenido Maximo 600 Caracteres" sqref="L41" xr:uid="{E1EB9A40-2584-4AB6-80D0-7F08CF8459F7}">
      <formula1>0</formula1>
      <formula2>2000</formula2>
    </dataValidation>
    <dataValidation type="textLength" allowBlank="1" showInputMessage="1" showErrorMessage="1" errorTitle="Entrada no válida" error="Escriba un texto  Maximo 200 Caracteres" promptTitle="Cualquier contenido Maximo 200 Caracteres" sqref="L29 L35:L39" xr:uid="{12EF1EE4-5462-4A01-89D8-D20455CFC662}">
      <formula1>0</formula1>
      <formula2>2000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E7B7-1D40-4B43-A7D8-05C9FE4D48DF}">
  <dimension ref="A1:AC351013"/>
  <sheetViews>
    <sheetView tabSelected="1" topLeftCell="T1" zoomScale="70" zoomScaleNormal="70" workbookViewId="0">
      <selection activeCell="X3" sqref="X3"/>
    </sheetView>
  </sheetViews>
  <sheetFormatPr baseColWidth="10" defaultColWidth="9.140625" defaultRowHeight="15" x14ac:dyDescent="0.25"/>
  <cols>
    <col min="1" max="1" width="9.140625" style="9"/>
    <col min="2" max="2" width="10" style="9" bestFit="1" customWidth="1"/>
    <col min="3" max="3" width="19.7109375" style="9" customWidth="1"/>
    <col min="4" max="4" width="24.28515625" style="9" customWidth="1"/>
    <col min="5" max="5" width="19.85546875" style="14" customWidth="1"/>
    <col min="6" max="6" width="33.5703125" style="9" customWidth="1"/>
    <col min="7" max="7" width="35.5703125" style="15" customWidth="1"/>
    <col min="8" max="8" width="68.5703125" style="15" customWidth="1"/>
    <col min="9" max="9" width="45.7109375" style="15" customWidth="1"/>
    <col min="10" max="10" width="20.28515625" style="14" customWidth="1"/>
    <col min="11" max="11" width="36"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19" width="21.7109375" style="14" hidden="1" customWidth="1"/>
    <col min="20" max="20" width="66.42578125" style="9" customWidth="1"/>
    <col min="21" max="21" width="35.140625" style="9" customWidth="1"/>
    <col min="22" max="22" width="30.28515625" style="9" customWidth="1"/>
    <col min="23" max="23" width="82.28515625" style="9" customWidth="1"/>
    <col min="24" max="24" width="23.5703125" style="9" customWidth="1"/>
    <col min="25" max="25" width="57.5703125" style="9" customWidth="1"/>
    <col min="26" max="26" width="19.5703125" style="9" customWidth="1"/>
    <col min="27" max="27" width="25.28515625" style="9" customWidth="1"/>
    <col min="28" max="28" width="8" style="9" customWidth="1"/>
    <col min="29" max="29" width="25.5703125" style="9" customWidth="1"/>
    <col min="30" max="251" width="8" style="9" customWidth="1"/>
    <col min="252" max="252" width="7" style="9" customWidth="1"/>
    <col min="253" max="253" width="9.140625" style="9" customWidth="1"/>
    <col min="254" max="16384" width="9.140625" style="9"/>
  </cols>
  <sheetData>
    <row r="1" spans="1:27" ht="47.25" thickBot="1" x14ac:dyDescent="0.3">
      <c r="A1" s="412" t="s">
        <v>307</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ht="29.25" customHeight="1" thickBot="1" x14ac:dyDescent="0.3">
      <c r="A2" s="419" t="s">
        <v>261</v>
      </c>
      <c r="B2" s="420"/>
      <c r="C2" s="420"/>
      <c r="D2" s="420"/>
      <c r="E2" s="420"/>
      <c r="F2" s="420"/>
      <c r="G2" s="420"/>
      <c r="H2" s="420"/>
      <c r="I2" s="420"/>
      <c r="J2" s="420"/>
      <c r="K2" s="421"/>
      <c r="L2" s="413" t="s">
        <v>302</v>
      </c>
      <c r="M2" s="414"/>
      <c r="N2" s="415"/>
      <c r="O2" s="416" t="s">
        <v>303</v>
      </c>
      <c r="P2" s="417"/>
      <c r="Q2" s="417"/>
      <c r="R2" s="417"/>
      <c r="S2" s="418"/>
      <c r="T2" s="422" t="s">
        <v>316</v>
      </c>
      <c r="U2" s="423"/>
      <c r="V2" s="424"/>
      <c r="W2" s="409" t="s">
        <v>390</v>
      </c>
      <c r="X2" s="410"/>
      <c r="Y2" s="410"/>
      <c r="Z2" s="410"/>
      <c r="AA2" s="411"/>
    </row>
    <row r="3" spans="1:27" s="13" customFormat="1" ht="140.25" customHeight="1" thickBot="1" x14ac:dyDescent="0.3">
      <c r="A3" s="5" t="s">
        <v>189</v>
      </c>
      <c r="B3" s="6"/>
      <c r="C3" s="6" t="s">
        <v>0</v>
      </c>
      <c r="D3" s="6" t="s">
        <v>290</v>
      </c>
      <c r="E3" s="6" t="s">
        <v>289</v>
      </c>
      <c r="F3" s="6" t="s">
        <v>291</v>
      </c>
      <c r="G3" s="6" t="s">
        <v>107</v>
      </c>
      <c r="H3" s="6" t="s">
        <v>108</v>
      </c>
      <c r="I3" s="6" t="s">
        <v>109</v>
      </c>
      <c r="J3" s="6" t="s">
        <v>288</v>
      </c>
      <c r="K3" s="7" t="s">
        <v>1</v>
      </c>
      <c r="L3" s="5" t="s">
        <v>110</v>
      </c>
      <c r="M3" s="6" t="s">
        <v>292</v>
      </c>
      <c r="N3" s="8" t="s">
        <v>293</v>
      </c>
      <c r="O3" s="10" t="s">
        <v>111</v>
      </c>
      <c r="P3" s="11" t="s">
        <v>112</v>
      </c>
      <c r="Q3" s="11" t="s">
        <v>259</v>
      </c>
      <c r="R3" s="11" t="s">
        <v>287</v>
      </c>
      <c r="S3" s="23" t="s">
        <v>260</v>
      </c>
      <c r="T3" s="21" t="s">
        <v>310</v>
      </c>
      <c r="U3" s="22" t="s">
        <v>308</v>
      </c>
      <c r="V3" s="25" t="s">
        <v>309</v>
      </c>
      <c r="W3" s="24" t="s">
        <v>111</v>
      </c>
      <c r="X3" s="11" t="s">
        <v>112</v>
      </c>
      <c r="Y3" s="11" t="s">
        <v>259</v>
      </c>
      <c r="Z3" s="11" t="s">
        <v>287</v>
      </c>
      <c r="AA3" s="12" t="s">
        <v>312</v>
      </c>
    </row>
    <row r="4" spans="1:27" ht="120" x14ac:dyDescent="0.25">
      <c r="A4" s="233">
        <v>1</v>
      </c>
      <c r="B4" s="218" t="s">
        <v>2</v>
      </c>
      <c r="C4" s="219">
        <v>127</v>
      </c>
      <c r="D4" s="220" t="s">
        <v>17</v>
      </c>
      <c r="E4" s="220">
        <v>54</v>
      </c>
      <c r="F4" s="221" t="s">
        <v>26</v>
      </c>
      <c r="G4" s="222" t="s">
        <v>256</v>
      </c>
      <c r="H4" s="222" t="s">
        <v>251</v>
      </c>
      <c r="I4" s="222" t="s">
        <v>248</v>
      </c>
      <c r="J4" s="223">
        <v>1</v>
      </c>
      <c r="K4" s="224" t="s">
        <v>113</v>
      </c>
      <c r="L4" s="225" t="s">
        <v>190</v>
      </c>
      <c r="M4" s="223" t="s">
        <v>190</v>
      </c>
      <c r="N4" s="165" t="s">
        <v>190</v>
      </c>
      <c r="O4" s="141" t="s">
        <v>294</v>
      </c>
      <c r="P4" s="142">
        <v>1</v>
      </c>
      <c r="Q4" s="143" t="s">
        <v>278</v>
      </c>
      <c r="R4" s="144">
        <v>44536</v>
      </c>
      <c r="S4" s="164" t="e">
        <f t="shared" ref="S4:S40" si="0">+R4-$S$44</f>
        <v>#VALUE!</v>
      </c>
      <c r="T4" s="141" t="s">
        <v>314</v>
      </c>
      <c r="U4" s="142">
        <v>1</v>
      </c>
      <c r="V4" s="165" t="s">
        <v>119</v>
      </c>
      <c r="W4" s="141" t="s">
        <v>342</v>
      </c>
      <c r="X4" s="142">
        <v>1</v>
      </c>
      <c r="Y4" s="237" t="s">
        <v>311</v>
      </c>
      <c r="Z4" s="144">
        <v>44536</v>
      </c>
      <c r="AA4" s="242" t="s">
        <v>313</v>
      </c>
    </row>
    <row r="5" spans="1:27" ht="105" x14ac:dyDescent="0.25">
      <c r="A5" s="234">
        <f>+A4+1</f>
        <v>2</v>
      </c>
      <c r="B5" s="226" t="s">
        <v>19</v>
      </c>
      <c r="C5" s="148">
        <v>127</v>
      </c>
      <c r="D5" s="147" t="s">
        <v>17</v>
      </c>
      <c r="E5" s="147">
        <v>54</v>
      </c>
      <c r="F5" s="166" t="s">
        <v>27</v>
      </c>
      <c r="G5" s="149" t="s">
        <v>257</v>
      </c>
      <c r="H5" s="149" t="s">
        <v>252</v>
      </c>
      <c r="I5" s="149" t="s">
        <v>249</v>
      </c>
      <c r="J5" s="167">
        <v>1</v>
      </c>
      <c r="K5" s="168" t="s">
        <v>29</v>
      </c>
      <c r="L5" s="169" t="s">
        <v>190</v>
      </c>
      <c r="M5" s="167" t="s">
        <v>190</v>
      </c>
      <c r="N5" s="152" t="s">
        <v>190</v>
      </c>
      <c r="O5" s="146" t="s">
        <v>295</v>
      </c>
      <c r="P5" s="132">
        <v>1</v>
      </c>
      <c r="Q5" s="133" t="s">
        <v>278</v>
      </c>
      <c r="R5" s="134">
        <v>44536</v>
      </c>
      <c r="S5" s="154" t="e">
        <f t="shared" si="0"/>
        <v>#VALUE!</v>
      </c>
      <c r="T5" s="146" t="s">
        <v>315</v>
      </c>
      <c r="U5" s="132">
        <v>1</v>
      </c>
      <c r="V5" s="152" t="s">
        <v>119</v>
      </c>
      <c r="W5" s="146" t="s">
        <v>343</v>
      </c>
      <c r="X5" s="132">
        <v>1</v>
      </c>
      <c r="Y5" s="238" t="s">
        <v>311</v>
      </c>
      <c r="Z5" s="134">
        <v>44536</v>
      </c>
      <c r="AA5" s="240" t="s">
        <v>313</v>
      </c>
    </row>
    <row r="6" spans="1:27" ht="90" x14ac:dyDescent="0.25">
      <c r="A6" s="234">
        <f t="shared" ref="A6:A41" si="1">+A5+1</f>
        <v>3</v>
      </c>
      <c r="B6" s="226" t="s">
        <v>20</v>
      </c>
      <c r="C6" s="148">
        <v>127</v>
      </c>
      <c r="D6" s="147" t="s">
        <v>17</v>
      </c>
      <c r="E6" s="147">
        <v>54</v>
      </c>
      <c r="F6" s="166" t="s">
        <v>28</v>
      </c>
      <c r="G6" s="149" t="s">
        <v>258</v>
      </c>
      <c r="H6" s="149" t="s">
        <v>253</v>
      </c>
      <c r="I6" s="149" t="s">
        <v>250</v>
      </c>
      <c r="J6" s="167">
        <v>1</v>
      </c>
      <c r="K6" s="168" t="s">
        <v>106</v>
      </c>
      <c r="L6" s="169" t="s">
        <v>190</v>
      </c>
      <c r="M6" s="167" t="s">
        <v>190</v>
      </c>
      <c r="N6" s="152" t="s">
        <v>190</v>
      </c>
      <c r="O6" s="146" t="s">
        <v>296</v>
      </c>
      <c r="P6" s="132">
        <v>1</v>
      </c>
      <c r="Q6" s="133" t="s">
        <v>278</v>
      </c>
      <c r="R6" s="134">
        <v>44536</v>
      </c>
      <c r="S6" s="154" t="e">
        <f t="shared" si="0"/>
        <v>#VALUE!</v>
      </c>
      <c r="T6" s="146" t="s">
        <v>315</v>
      </c>
      <c r="U6" s="132">
        <v>1</v>
      </c>
      <c r="V6" s="152" t="s">
        <v>119</v>
      </c>
      <c r="W6" s="146" t="s">
        <v>344</v>
      </c>
      <c r="X6" s="132">
        <v>1</v>
      </c>
      <c r="Y6" s="238" t="s">
        <v>311</v>
      </c>
      <c r="Z6" s="134">
        <v>44536</v>
      </c>
      <c r="AA6" s="240" t="s">
        <v>313</v>
      </c>
    </row>
    <row r="7" spans="1:27" ht="287.25" customHeight="1" x14ac:dyDescent="0.25">
      <c r="A7" s="234">
        <f t="shared" si="1"/>
        <v>4</v>
      </c>
      <c r="B7" s="227" t="s">
        <v>21</v>
      </c>
      <c r="C7" s="66">
        <v>127</v>
      </c>
      <c r="D7" s="65" t="s">
        <v>18</v>
      </c>
      <c r="E7" s="65">
        <v>46</v>
      </c>
      <c r="F7" s="67" t="s">
        <v>30</v>
      </c>
      <c r="G7" s="68" t="s">
        <v>114</v>
      </c>
      <c r="H7" s="68" t="s">
        <v>115</v>
      </c>
      <c r="I7" s="68" t="s">
        <v>116</v>
      </c>
      <c r="J7" s="69">
        <v>1</v>
      </c>
      <c r="K7" s="72" t="s">
        <v>72</v>
      </c>
      <c r="L7" s="26" t="s">
        <v>191</v>
      </c>
      <c r="M7" s="27">
        <v>0</v>
      </c>
      <c r="N7" s="28" t="s">
        <v>117</v>
      </c>
      <c r="O7" s="29" t="s">
        <v>297</v>
      </c>
      <c r="P7" s="27">
        <v>0</v>
      </c>
      <c r="Q7" s="30" t="s">
        <v>283</v>
      </c>
      <c r="R7" s="31">
        <v>44916</v>
      </c>
      <c r="S7" s="19" t="e">
        <f t="shared" si="0"/>
        <v>#VALUE!</v>
      </c>
      <c r="T7" s="73" t="s">
        <v>389</v>
      </c>
      <c r="U7" s="74">
        <v>1</v>
      </c>
      <c r="V7" s="75" t="s">
        <v>119</v>
      </c>
      <c r="W7" s="29" t="s">
        <v>365</v>
      </c>
      <c r="X7" s="27">
        <v>1</v>
      </c>
      <c r="Y7" s="76" t="s">
        <v>322</v>
      </c>
      <c r="Z7" s="31">
        <v>44916</v>
      </c>
      <c r="AA7" s="71">
        <f t="shared" ref="AA7:AA38" si="2">+Z7-$AA$42</f>
        <v>82</v>
      </c>
    </row>
    <row r="8" spans="1:27" ht="353.25" customHeight="1" x14ac:dyDescent="0.25">
      <c r="A8" s="234">
        <f t="shared" si="1"/>
        <v>5</v>
      </c>
      <c r="B8" s="228" t="s">
        <v>22</v>
      </c>
      <c r="C8" s="78">
        <v>127</v>
      </c>
      <c r="D8" s="77" t="s">
        <v>18</v>
      </c>
      <c r="E8" s="77">
        <v>46</v>
      </c>
      <c r="F8" s="79" t="s">
        <v>30</v>
      </c>
      <c r="G8" s="80" t="s">
        <v>121</v>
      </c>
      <c r="H8" s="80" t="s">
        <v>115</v>
      </c>
      <c r="I8" s="80" t="s">
        <v>122</v>
      </c>
      <c r="J8" s="77">
        <v>2</v>
      </c>
      <c r="K8" s="81" t="s">
        <v>73</v>
      </c>
      <c r="L8" s="82" t="s">
        <v>118</v>
      </c>
      <c r="M8" s="83">
        <v>0.25</v>
      </c>
      <c r="N8" s="84" t="s">
        <v>119</v>
      </c>
      <c r="O8" s="85" t="s">
        <v>262</v>
      </c>
      <c r="P8" s="83">
        <v>0.1</v>
      </c>
      <c r="Q8" s="80" t="s">
        <v>286</v>
      </c>
      <c r="R8" s="86">
        <v>44916</v>
      </c>
      <c r="S8" s="87" t="e">
        <f t="shared" si="0"/>
        <v>#VALUE!</v>
      </c>
      <c r="T8" s="88" t="s">
        <v>326</v>
      </c>
      <c r="U8" s="89">
        <v>0.85</v>
      </c>
      <c r="V8" s="90" t="s">
        <v>327</v>
      </c>
      <c r="W8" s="85" t="s">
        <v>330</v>
      </c>
      <c r="X8" s="91">
        <v>0.5</v>
      </c>
      <c r="Y8" s="80" t="s">
        <v>352</v>
      </c>
      <c r="Z8" s="86">
        <v>44916</v>
      </c>
      <c r="AA8" s="71">
        <f t="shared" si="2"/>
        <v>82</v>
      </c>
    </row>
    <row r="9" spans="1:27" ht="165" x14ac:dyDescent="0.25">
      <c r="A9" s="234">
        <f t="shared" si="1"/>
        <v>6</v>
      </c>
      <c r="B9" s="229" t="s">
        <v>23</v>
      </c>
      <c r="C9" s="94">
        <v>127</v>
      </c>
      <c r="D9" s="93" t="s">
        <v>18</v>
      </c>
      <c r="E9" s="93">
        <v>46</v>
      </c>
      <c r="F9" s="95" t="s">
        <v>31</v>
      </c>
      <c r="G9" s="96" t="s">
        <v>124</v>
      </c>
      <c r="H9" s="96" t="s">
        <v>125</v>
      </c>
      <c r="I9" s="96" t="s">
        <v>126</v>
      </c>
      <c r="J9" s="97">
        <v>1</v>
      </c>
      <c r="K9" s="98" t="s">
        <v>74</v>
      </c>
      <c r="L9" s="99" t="s">
        <v>123</v>
      </c>
      <c r="M9" s="100">
        <v>0</v>
      </c>
      <c r="N9" s="101" t="s">
        <v>117</v>
      </c>
      <c r="O9" s="102" t="s">
        <v>297</v>
      </c>
      <c r="P9" s="100">
        <v>0</v>
      </c>
      <c r="Q9" s="76" t="s">
        <v>283</v>
      </c>
      <c r="R9" s="103">
        <v>44916</v>
      </c>
      <c r="S9" s="104" t="e">
        <f t="shared" si="0"/>
        <v>#VALUE!</v>
      </c>
      <c r="T9" s="99" t="s">
        <v>317</v>
      </c>
      <c r="U9" s="105">
        <v>0.5</v>
      </c>
      <c r="V9" s="106" t="s">
        <v>119</v>
      </c>
      <c r="W9" s="102" t="s">
        <v>324</v>
      </c>
      <c r="X9" s="91">
        <v>0.5</v>
      </c>
      <c r="Y9" s="76" t="s">
        <v>320</v>
      </c>
      <c r="Z9" s="103">
        <v>44916</v>
      </c>
      <c r="AA9" s="71">
        <f t="shared" si="2"/>
        <v>82</v>
      </c>
    </row>
    <row r="10" spans="1:27" ht="135" x14ac:dyDescent="0.25">
      <c r="A10" s="234">
        <f t="shared" si="1"/>
        <v>7</v>
      </c>
      <c r="B10" s="227" t="s">
        <v>24</v>
      </c>
      <c r="C10" s="66">
        <v>127</v>
      </c>
      <c r="D10" s="65" t="s">
        <v>18</v>
      </c>
      <c r="E10" s="65">
        <v>46</v>
      </c>
      <c r="F10" s="67" t="s">
        <v>32</v>
      </c>
      <c r="G10" s="68" t="s">
        <v>208</v>
      </c>
      <c r="H10" s="67" t="s">
        <v>209</v>
      </c>
      <c r="I10" s="68" t="s">
        <v>210</v>
      </c>
      <c r="J10" s="69">
        <v>1</v>
      </c>
      <c r="K10" s="72" t="s">
        <v>75</v>
      </c>
      <c r="L10" s="29" t="s">
        <v>212</v>
      </c>
      <c r="M10" s="27">
        <v>0.25</v>
      </c>
      <c r="N10" s="28" t="s">
        <v>119</v>
      </c>
      <c r="O10" s="26" t="s">
        <v>263</v>
      </c>
      <c r="P10" s="27">
        <v>0.17</v>
      </c>
      <c r="Q10" s="30" t="s">
        <v>282</v>
      </c>
      <c r="R10" s="31">
        <v>44916</v>
      </c>
      <c r="S10" s="19" t="e">
        <f t="shared" si="0"/>
        <v>#VALUE!</v>
      </c>
      <c r="T10" s="108" t="s">
        <v>349</v>
      </c>
      <c r="U10" s="27">
        <v>1</v>
      </c>
      <c r="V10" s="106" t="s">
        <v>119</v>
      </c>
      <c r="W10" s="26" t="s">
        <v>351</v>
      </c>
      <c r="X10" s="27">
        <v>1</v>
      </c>
      <c r="Y10" s="30" t="s">
        <v>354</v>
      </c>
      <c r="Z10" s="31">
        <v>44916</v>
      </c>
      <c r="AA10" s="71">
        <f t="shared" si="2"/>
        <v>82</v>
      </c>
    </row>
    <row r="11" spans="1:27" ht="135" x14ac:dyDescent="0.25">
      <c r="A11" s="234">
        <f t="shared" si="1"/>
        <v>8</v>
      </c>
      <c r="B11" s="227" t="s">
        <v>25</v>
      </c>
      <c r="C11" s="66">
        <v>127</v>
      </c>
      <c r="D11" s="65" t="s">
        <v>18</v>
      </c>
      <c r="E11" s="65">
        <v>46</v>
      </c>
      <c r="F11" s="67" t="s">
        <v>32</v>
      </c>
      <c r="G11" s="68" t="s">
        <v>208</v>
      </c>
      <c r="H11" s="67" t="s">
        <v>209</v>
      </c>
      <c r="I11" s="67" t="s">
        <v>211</v>
      </c>
      <c r="J11" s="69">
        <v>2</v>
      </c>
      <c r="K11" s="72" t="s">
        <v>76</v>
      </c>
      <c r="L11" s="29" t="s">
        <v>213</v>
      </c>
      <c r="M11" s="27">
        <v>0.25</v>
      </c>
      <c r="N11" s="28" t="s">
        <v>119</v>
      </c>
      <c r="O11" s="32" t="s">
        <v>298</v>
      </c>
      <c r="P11" s="27">
        <v>0.25</v>
      </c>
      <c r="Q11" s="30" t="s">
        <v>285</v>
      </c>
      <c r="R11" s="31">
        <v>44916</v>
      </c>
      <c r="S11" s="19" t="e">
        <f t="shared" si="0"/>
        <v>#VALUE!</v>
      </c>
      <c r="T11" s="109" t="s">
        <v>350</v>
      </c>
      <c r="U11" s="91">
        <v>0.75</v>
      </c>
      <c r="V11" s="106" t="s">
        <v>119</v>
      </c>
      <c r="W11" s="32" t="s">
        <v>355</v>
      </c>
      <c r="X11" s="91">
        <v>0.75</v>
      </c>
      <c r="Y11" s="30" t="s">
        <v>356</v>
      </c>
      <c r="Z11" s="31">
        <v>44916</v>
      </c>
      <c r="AA11" s="71">
        <f t="shared" si="2"/>
        <v>82</v>
      </c>
    </row>
    <row r="12" spans="1:27" ht="195" x14ac:dyDescent="0.25">
      <c r="A12" s="234">
        <f t="shared" si="1"/>
        <v>9</v>
      </c>
      <c r="B12" s="229" t="s">
        <v>49</v>
      </c>
      <c r="C12" s="94">
        <v>127</v>
      </c>
      <c r="D12" s="93" t="s">
        <v>18</v>
      </c>
      <c r="E12" s="93">
        <v>46</v>
      </c>
      <c r="F12" s="95" t="s">
        <v>33</v>
      </c>
      <c r="G12" s="96" t="s">
        <v>127</v>
      </c>
      <c r="H12" s="96" t="s">
        <v>128</v>
      </c>
      <c r="I12" s="96" t="s">
        <v>129</v>
      </c>
      <c r="J12" s="97">
        <v>1</v>
      </c>
      <c r="K12" s="98" t="s">
        <v>77</v>
      </c>
      <c r="L12" s="99" t="s">
        <v>131</v>
      </c>
      <c r="M12" s="100">
        <v>0</v>
      </c>
      <c r="N12" s="101" t="s">
        <v>117</v>
      </c>
      <c r="O12" s="99" t="s">
        <v>297</v>
      </c>
      <c r="P12" s="100">
        <v>0</v>
      </c>
      <c r="Q12" s="76" t="s">
        <v>247</v>
      </c>
      <c r="R12" s="103">
        <v>44916</v>
      </c>
      <c r="S12" s="104" t="e">
        <f t="shared" si="0"/>
        <v>#VALUE!</v>
      </c>
      <c r="T12" s="99" t="s">
        <v>319</v>
      </c>
      <c r="U12" s="110">
        <v>1</v>
      </c>
      <c r="V12" s="106" t="s">
        <v>119</v>
      </c>
      <c r="W12" s="99" t="s">
        <v>331</v>
      </c>
      <c r="X12" s="100">
        <v>1</v>
      </c>
      <c r="Y12" s="76" t="s">
        <v>323</v>
      </c>
      <c r="Z12" s="103">
        <v>44916</v>
      </c>
      <c r="AA12" s="71">
        <f t="shared" si="2"/>
        <v>82</v>
      </c>
    </row>
    <row r="13" spans="1:27" ht="313.5" customHeight="1" x14ac:dyDescent="0.25">
      <c r="A13" s="234">
        <f t="shared" si="1"/>
        <v>10</v>
      </c>
      <c r="B13" s="229" t="s">
        <v>50</v>
      </c>
      <c r="C13" s="94">
        <v>127</v>
      </c>
      <c r="D13" s="93" t="s">
        <v>18</v>
      </c>
      <c r="E13" s="93">
        <v>46</v>
      </c>
      <c r="F13" s="95" t="s">
        <v>33</v>
      </c>
      <c r="G13" s="96" t="s">
        <v>127</v>
      </c>
      <c r="H13" s="96" t="s">
        <v>128</v>
      </c>
      <c r="I13" s="111" t="s">
        <v>130</v>
      </c>
      <c r="J13" s="97">
        <v>2</v>
      </c>
      <c r="K13" s="98" t="s">
        <v>78</v>
      </c>
      <c r="L13" s="99" t="s">
        <v>132</v>
      </c>
      <c r="M13" s="100">
        <v>0.25</v>
      </c>
      <c r="N13" s="101" t="s">
        <v>119</v>
      </c>
      <c r="O13" s="99" t="s">
        <v>299</v>
      </c>
      <c r="P13" s="100">
        <v>0.25</v>
      </c>
      <c r="Q13" s="76" t="s">
        <v>120</v>
      </c>
      <c r="R13" s="103">
        <v>44916</v>
      </c>
      <c r="S13" s="104" t="e">
        <f t="shared" si="0"/>
        <v>#VALUE!</v>
      </c>
      <c r="T13" s="99" t="s">
        <v>318</v>
      </c>
      <c r="U13" s="105">
        <v>0.75</v>
      </c>
      <c r="V13" s="106" t="s">
        <v>119</v>
      </c>
      <c r="W13" s="99" t="s">
        <v>353</v>
      </c>
      <c r="X13" s="91">
        <v>0.75</v>
      </c>
      <c r="Y13" s="76" t="s">
        <v>321</v>
      </c>
      <c r="Z13" s="103">
        <v>44916</v>
      </c>
      <c r="AA13" s="71">
        <f t="shared" si="2"/>
        <v>82</v>
      </c>
    </row>
    <row r="14" spans="1:27" ht="180" x14ac:dyDescent="0.25">
      <c r="A14" s="234">
        <f t="shared" si="1"/>
        <v>11</v>
      </c>
      <c r="B14" s="227" t="s">
        <v>51</v>
      </c>
      <c r="C14" s="66">
        <v>127</v>
      </c>
      <c r="D14" s="65" t="s">
        <v>18</v>
      </c>
      <c r="E14" s="65">
        <v>46</v>
      </c>
      <c r="F14" s="67" t="s">
        <v>34</v>
      </c>
      <c r="G14" s="68" t="s">
        <v>133</v>
      </c>
      <c r="H14" s="68" t="s">
        <v>134</v>
      </c>
      <c r="I14" s="68" t="s">
        <v>135</v>
      </c>
      <c r="J14" s="69">
        <v>1</v>
      </c>
      <c r="K14" s="72" t="s">
        <v>79</v>
      </c>
      <c r="L14" s="26" t="s">
        <v>192</v>
      </c>
      <c r="M14" s="27">
        <v>1</v>
      </c>
      <c r="N14" s="28" t="s">
        <v>119</v>
      </c>
      <c r="O14" s="26" t="s">
        <v>300</v>
      </c>
      <c r="P14" s="27">
        <v>1</v>
      </c>
      <c r="Q14" s="30" t="s">
        <v>278</v>
      </c>
      <c r="R14" s="31">
        <v>44916</v>
      </c>
      <c r="S14" s="19" t="e">
        <f t="shared" si="0"/>
        <v>#VALUE!</v>
      </c>
      <c r="T14" s="99" t="s">
        <v>357</v>
      </c>
      <c r="U14" s="110">
        <v>1</v>
      </c>
      <c r="V14" s="106" t="s">
        <v>119</v>
      </c>
      <c r="W14" s="26" t="s">
        <v>358</v>
      </c>
      <c r="X14" s="27">
        <v>1</v>
      </c>
      <c r="Y14" s="76" t="s">
        <v>322</v>
      </c>
      <c r="Z14" s="31">
        <v>44916</v>
      </c>
      <c r="AA14" s="71">
        <f t="shared" si="2"/>
        <v>82</v>
      </c>
    </row>
    <row r="15" spans="1:27" ht="150" x14ac:dyDescent="0.25">
      <c r="A15" s="234">
        <f t="shared" si="1"/>
        <v>12</v>
      </c>
      <c r="B15" s="227" t="s">
        <v>52</v>
      </c>
      <c r="C15" s="66">
        <v>127</v>
      </c>
      <c r="D15" s="65" t="s">
        <v>18</v>
      </c>
      <c r="E15" s="65">
        <v>46</v>
      </c>
      <c r="F15" s="67" t="s">
        <v>35</v>
      </c>
      <c r="G15" s="68" t="s">
        <v>136</v>
      </c>
      <c r="H15" s="68" t="s">
        <v>137</v>
      </c>
      <c r="I15" s="68" t="s">
        <v>138</v>
      </c>
      <c r="J15" s="69">
        <v>1</v>
      </c>
      <c r="K15" s="72" t="s">
        <v>79</v>
      </c>
      <c r="L15" s="26" t="s">
        <v>193</v>
      </c>
      <c r="M15" s="27">
        <v>1</v>
      </c>
      <c r="N15" s="28" t="s">
        <v>119</v>
      </c>
      <c r="O15" s="26" t="s">
        <v>264</v>
      </c>
      <c r="P15" s="27">
        <v>1</v>
      </c>
      <c r="Q15" s="30" t="s">
        <v>278</v>
      </c>
      <c r="R15" s="31">
        <v>44916</v>
      </c>
      <c r="S15" s="19" t="e">
        <f t="shared" si="0"/>
        <v>#VALUE!</v>
      </c>
      <c r="T15" s="99" t="s">
        <v>357</v>
      </c>
      <c r="U15" s="110">
        <v>1</v>
      </c>
      <c r="V15" s="106" t="s">
        <v>119</v>
      </c>
      <c r="W15" s="26" t="s">
        <v>359</v>
      </c>
      <c r="X15" s="27">
        <v>1</v>
      </c>
      <c r="Y15" s="76" t="s">
        <v>322</v>
      </c>
      <c r="Z15" s="31">
        <v>44916</v>
      </c>
      <c r="AA15" s="71">
        <f t="shared" si="2"/>
        <v>82</v>
      </c>
    </row>
    <row r="16" spans="1:27" ht="165" x14ac:dyDescent="0.25">
      <c r="A16" s="234">
        <f t="shared" si="1"/>
        <v>13</v>
      </c>
      <c r="B16" s="227" t="s">
        <v>53</v>
      </c>
      <c r="C16" s="66">
        <v>127</v>
      </c>
      <c r="D16" s="65" t="s">
        <v>18</v>
      </c>
      <c r="E16" s="65">
        <v>46</v>
      </c>
      <c r="F16" s="67" t="s">
        <v>36</v>
      </c>
      <c r="G16" s="68" t="s">
        <v>139</v>
      </c>
      <c r="H16" s="68" t="s">
        <v>140</v>
      </c>
      <c r="I16" s="68" t="s">
        <v>141</v>
      </c>
      <c r="J16" s="69">
        <v>1</v>
      </c>
      <c r="K16" s="72" t="s">
        <v>79</v>
      </c>
      <c r="L16" s="26" t="s">
        <v>194</v>
      </c>
      <c r="M16" s="27">
        <v>1</v>
      </c>
      <c r="N16" s="28" t="s">
        <v>119</v>
      </c>
      <c r="O16" s="26" t="s">
        <v>265</v>
      </c>
      <c r="P16" s="27">
        <v>1</v>
      </c>
      <c r="Q16" s="30" t="s">
        <v>278</v>
      </c>
      <c r="R16" s="31">
        <v>44916</v>
      </c>
      <c r="S16" s="19" t="e">
        <f t="shared" si="0"/>
        <v>#VALUE!</v>
      </c>
      <c r="T16" s="99" t="s">
        <v>357</v>
      </c>
      <c r="U16" s="110">
        <v>1</v>
      </c>
      <c r="V16" s="106" t="s">
        <v>119</v>
      </c>
      <c r="W16" s="26" t="s">
        <v>360</v>
      </c>
      <c r="X16" s="27">
        <v>1</v>
      </c>
      <c r="Y16" s="76" t="s">
        <v>322</v>
      </c>
      <c r="Z16" s="31">
        <v>44916</v>
      </c>
      <c r="AA16" s="71">
        <f t="shared" si="2"/>
        <v>82</v>
      </c>
    </row>
    <row r="17" spans="1:29" ht="150" x14ac:dyDescent="0.25">
      <c r="A17" s="234">
        <f t="shared" si="1"/>
        <v>14</v>
      </c>
      <c r="B17" s="227" t="s">
        <v>54</v>
      </c>
      <c r="C17" s="66">
        <v>127</v>
      </c>
      <c r="D17" s="65" t="s">
        <v>18</v>
      </c>
      <c r="E17" s="65">
        <v>46</v>
      </c>
      <c r="F17" s="67" t="s">
        <v>37</v>
      </c>
      <c r="G17" s="68" t="s">
        <v>142</v>
      </c>
      <c r="H17" s="68" t="s">
        <v>143</v>
      </c>
      <c r="I17" s="68" t="s">
        <v>144</v>
      </c>
      <c r="J17" s="69">
        <v>1</v>
      </c>
      <c r="K17" s="72" t="s">
        <v>79</v>
      </c>
      <c r="L17" s="26" t="s">
        <v>195</v>
      </c>
      <c r="M17" s="27">
        <v>1</v>
      </c>
      <c r="N17" s="28" t="s">
        <v>119</v>
      </c>
      <c r="O17" s="26" t="s">
        <v>306</v>
      </c>
      <c r="P17" s="27">
        <v>1</v>
      </c>
      <c r="Q17" s="30" t="s">
        <v>278</v>
      </c>
      <c r="R17" s="31">
        <v>44916</v>
      </c>
      <c r="S17" s="19" t="e">
        <f t="shared" si="0"/>
        <v>#VALUE!</v>
      </c>
      <c r="T17" s="99" t="s">
        <v>357</v>
      </c>
      <c r="U17" s="110">
        <v>1</v>
      </c>
      <c r="V17" s="106" t="s">
        <v>119</v>
      </c>
      <c r="W17" s="26" t="s">
        <v>361</v>
      </c>
      <c r="X17" s="27">
        <v>1</v>
      </c>
      <c r="Y17" s="76" t="s">
        <v>322</v>
      </c>
      <c r="Z17" s="31">
        <v>44916</v>
      </c>
      <c r="AA17" s="71">
        <f t="shared" si="2"/>
        <v>82</v>
      </c>
    </row>
    <row r="18" spans="1:29" ht="135" x14ac:dyDescent="0.25">
      <c r="A18" s="234">
        <f t="shared" si="1"/>
        <v>15</v>
      </c>
      <c r="B18" s="227" t="s">
        <v>55</v>
      </c>
      <c r="C18" s="66">
        <v>127</v>
      </c>
      <c r="D18" s="65" t="s">
        <v>18</v>
      </c>
      <c r="E18" s="65">
        <v>46</v>
      </c>
      <c r="F18" s="67" t="s">
        <v>38</v>
      </c>
      <c r="G18" s="68" t="s">
        <v>146</v>
      </c>
      <c r="H18" s="68" t="s">
        <v>147</v>
      </c>
      <c r="I18" s="112" t="s">
        <v>148</v>
      </c>
      <c r="J18" s="69">
        <v>1</v>
      </c>
      <c r="K18" s="113" t="s">
        <v>80</v>
      </c>
      <c r="L18" s="26" t="s">
        <v>145</v>
      </c>
      <c r="M18" s="27">
        <v>0</v>
      </c>
      <c r="N18" s="28" t="s">
        <v>117</v>
      </c>
      <c r="O18" s="32" t="s">
        <v>301</v>
      </c>
      <c r="P18" s="27">
        <v>0</v>
      </c>
      <c r="Q18" s="30" t="s">
        <v>283</v>
      </c>
      <c r="R18" s="31">
        <v>44916</v>
      </c>
      <c r="S18" s="19" t="e">
        <f t="shared" si="0"/>
        <v>#VALUE!</v>
      </c>
      <c r="T18" s="99" t="s">
        <v>325</v>
      </c>
      <c r="U18" s="110">
        <v>1</v>
      </c>
      <c r="V18" s="106" t="s">
        <v>119</v>
      </c>
      <c r="W18" s="99" t="s">
        <v>332</v>
      </c>
      <c r="X18" s="100">
        <v>1</v>
      </c>
      <c r="Y18" s="76" t="s">
        <v>322</v>
      </c>
      <c r="Z18" s="103">
        <v>44916</v>
      </c>
      <c r="AA18" s="71">
        <f t="shared" si="2"/>
        <v>82</v>
      </c>
    </row>
    <row r="19" spans="1:29" ht="105" x14ac:dyDescent="0.25">
      <c r="A19" s="234">
        <f t="shared" si="1"/>
        <v>16</v>
      </c>
      <c r="B19" s="227" t="s">
        <v>56</v>
      </c>
      <c r="C19" s="66">
        <v>127</v>
      </c>
      <c r="D19" s="65" t="s">
        <v>18</v>
      </c>
      <c r="E19" s="65">
        <v>46</v>
      </c>
      <c r="F19" s="67" t="s">
        <v>39</v>
      </c>
      <c r="G19" s="68" t="s">
        <v>151</v>
      </c>
      <c r="H19" s="68" t="s">
        <v>152</v>
      </c>
      <c r="I19" s="68" t="s">
        <v>153</v>
      </c>
      <c r="J19" s="69">
        <v>1</v>
      </c>
      <c r="K19" s="81" t="s">
        <v>81</v>
      </c>
      <c r="L19" s="26" t="s">
        <v>154</v>
      </c>
      <c r="M19" s="27">
        <v>0</v>
      </c>
      <c r="N19" s="28" t="s">
        <v>117</v>
      </c>
      <c r="O19" s="32" t="s">
        <v>301</v>
      </c>
      <c r="P19" s="27">
        <v>0</v>
      </c>
      <c r="Q19" s="30" t="s">
        <v>283</v>
      </c>
      <c r="R19" s="31">
        <v>44916</v>
      </c>
      <c r="S19" s="19" t="e">
        <f t="shared" si="0"/>
        <v>#VALUE!</v>
      </c>
      <c r="T19" s="99" t="s">
        <v>325</v>
      </c>
      <c r="U19" s="110">
        <v>1</v>
      </c>
      <c r="V19" s="106" t="s">
        <v>119</v>
      </c>
      <c r="W19" s="99" t="s">
        <v>333</v>
      </c>
      <c r="X19" s="100">
        <v>1</v>
      </c>
      <c r="Y19" s="76" t="s">
        <v>322</v>
      </c>
      <c r="Z19" s="103">
        <v>44916</v>
      </c>
      <c r="AA19" s="71">
        <f t="shared" si="2"/>
        <v>82</v>
      </c>
    </row>
    <row r="20" spans="1:29" ht="120" x14ac:dyDescent="0.25">
      <c r="A20" s="234">
        <f t="shared" si="1"/>
        <v>17</v>
      </c>
      <c r="B20" s="227" t="s">
        <v>57</v>
      </c>
      <c r="C20" s="66">
        <v>127</v>
      </c>
      <c r="D20" s="65" t="s">
        <v>18</v>
      </c>
      <c r="E20" s="65">
        <v>46</v>
      </c>
      <c r="F20" s="67" t="s">
        <v>40</v>
      </c>
      <c r="G20" s="68" t="s">
        <v>214</v>
      </c>
      <c r="H20" s="68" t="s">
        <v>215</v>
      </c>
      <c r="I20" s="67" t="s">
        <v>216</v>
      </c>
      <c r="J20" s="69">
        <v>1</v>
      </c>
      <c r="K20" s="72" t="s">
        <v>82</v>
      </c>
      <c r="L20" s="29" t="s">
        <v>245</v>
      </c>
      <c r="M20" s="27">
        <v>1</v>
      </c>
      <c r="N20" s="28" t="s">
        <v>119</v>
      </c>
      <c r="O20" s="32" t="s">
        <v>266</v>
      </c>
      <c r="P20" s="27">
        <v>1</v>
      </c>
      <c r="Q20" s="114" t="s">
        <v>278</v>
      </c>
      <c r="R20" s="31">
        <v>44916</v>
      </c>
      <c r="S20" s="19" t="e">
        <f t="shared" si="0"/>
        <v>#VALUE!</v>
      </c>
      <c r="T20" s="99" t="s">
        <v>345</v>
      </c>
      <c r="U20" s="110">
        <v>1</v>
      </c>
      <c r="V20" s="106" t="s">
        <v>119</v>
      </c>
      <c r="W20" s="26" t="s">
        <v>347</v>
      </c>
      <c r="X20" s="27">
        <v>1</v>
      </c>
      <c r="Y20" s="30" t="s">
        <v>329</v>
      </c>
      <c r="Z20" s="31">
        <v>44916</v>
      </c>
      <c r="AA20" s="71">
        <f t="shared" si="2"/>
        <v>82</v>
      </c>
    </row>
    <row r="21" spans="1:29" ht="120" x14ac:dyDescent="0.25">
      <c r="A21" s="234">
        <f t="shared" si="1"/>
        <v>18</v>
      </c>
      <c r="B21" s="227" t="s">
        <v>58</v>
      </c>
      <c r="C21" s="66">
        <v>127</v>
      </c>
      <c r="D21" s="65" t="s">
        <v>18</v>
      </c>
      <c r="E21" s="65">
        <v>46</v>
      </c>
      <c r="F21" s="67" t="s">
        <v>40</v>
      </c>
      <c r="G21" s="68" t="s">
        <v>214</v>
      </c>
      <c r="H21" s="68" t="s">
        <v>215</v>
      </c>
      <c r="I21" s="67" t="s">
        <v>217</v>
      </c>
      <c r="J21" s="69">
        <v>2</v>
      </c>
      <c r="K21" s="72" t="s">
        <v>83</v>
      </c>
      <c r="L21" s="29" t="s">
        <v>246</v>
      </c>
      <c r="M21" s="27">
        <v>1</v>
      </c>
      <c r="N21" s="28" t="s">
        <v>119</v>
      </c>
      <c r="O21" s="32" t="s">
        <v>267</v>
      </c>
      <c r="P21" s="27">
        <v>1</v>
      </c>
      <c r="Q21" s="30" t="s">
        <v>278</v>
      </c>
      <c r="R21" s="31">
        <v>44916</v>
      </c>
      <c r="S21" s="19" t="e">
        <f t="shared" si="0"/>
        <v>#VALUE!</v>
      </c>
      <c r="T21" s="99" t="s">
        <v>345</v>
      </c>
      <c r="U21" s="110">
        <v>1</v>
      </c>
      <c r="V21" s="106" t="s">
        <v>119</v>
      </c>
      <c r="W21" s="26" t="s">
        <v>348</v>
      </c>
      <c r="X21" s="27">
        <v>1</v>
      </c>
      <c r="Y21" s="30" t="s">
        <v>329</v>
      </c>
      <c r="Z21" s="31">
        <v>44916</v>
      </c>
      <c r="AA21" s="71">
        <f t="shared" si="2"/>
        <v>82</v>
      </c>
    </row>
    <row r="22" spans="1:29" ht="174.75" customHeight="1" x14ac:dyDescent="0.25">
      <c r="A22" s="234">
        <f t="shared" si="1"/>
        <v>19</v>
      </c>
      <c r="B22" s="227" t="s">
        <v>59</v>
      </c>
      <c r="C22" s="66">
        <v>127</v>
      </c>
      <c r="D22" s="65" t="s">
        <v>18</v>
      </c>
      <c r="E22" s="65">
        <v>46</v>
      </c>
      <c r="F22" s="67" t="s">
        <v>26</v>
      </c>
      <c r="G22" s="68" t="s">
        <v>155</v>
      </c>
      <c r="H22" s="68" t="s">
        <v>156</v>
      </c>
      <c r="I22" s="68" t="s">
        <v>157</v>
      </c>
      <c r="J22" s="69">
        <v>1</v>
      </c>
      <c r="K22" s="72" t="s">
        <v>84</v>
      </c>
      <c r="L22" s="26" t="s">
        <v>196</v>
      </c>
      <c r="M22" s="27">
        <v>0</v>
      </c>
      <c r="N22" s="28" t="s">
        <v>117</v>
      </c>
      <c r="O22" s="32" t="s">
        <v>297</v>
      </c>
      <c r="P22" s="27">
        <v>0</v>
      </c>
      <c r="Q22" s="30" t="s">
        <v>284</v>
      </c>
      <c r="R22" s="31">
        <v>44916</v>
      </c>
      <c r="S22" s="19" t="e">
        <f t="shared" si="0"/>
        <v>#VALUE!</v>
      </c>
      <c r="T22" s="26" t="s">
        <v>328</v>
      </c>
      <c r="U22" s="27">
        <v>1</v>
      </c>
      <c r="V22" s="106" t="s">
        <v>119</v>
      </c>
      <c r="W22" s="26" t="s">
        <v>334</v>
      </c>
      <c r="X22" s="27">
        <v>1</v>
      </c>
      <c r="Y22" s="30" t="s">
        <v>329</v>
      </c>
      <c r="Z22" s="31">
        <v>44916</v>
      </c>
      <c r="AA22" s="71">
        <f t="shared" si="2"/>
        <v>82</v>
      </c>
    </row>
    <row r="23" spans="1:29" ht="120" x14ac:dyDescent="0.25">
      <c r="A23" s="234">
        <f t="shared" si="1"/>
        <v>20</v>
      </c>
      <c r="B23" s="227" t="s">
        <v>60</v>
      </c>
      <c r="C23" s="66">
        <v>127</v>
      </c>
      <c r="D23" s="65" t="s">
        <v>18</v>
      </c>
      <c r="E23" s="65">
        <v>46</v>
      </c>
      <c r="F23" s="67" t="s">
        <v>26</v>
      </c>
      <c r="G23" s="68" t="s">
        <v>155</v>
      </c>
      <c r="H23" s="68" t="s">
        <v>156</v>
      </c>
      <c r="I23" s="67" t="s">
        <v>158</v>
      </c>
      <c r="J23" s="69">
        <v>2</v>
      </c>
      <c r="K23" s="72" t="s">
        <v>85</v>
      </c>
      <c r="L23" s="26" t="s">
        <v>197</v>
      </c>
      <c r="M23" s="27">
        <v>0</v>
      </c>
      <c r="N23" s="28" t="s">
        <v>117</v>
      </c>
      <c r="O23" s="32" t="s">
        <v>297</v>
      </c>
      <c r="P23" s="27">
        <v>0</v>
      </c>
      <c r="Q23" s="30" t="s">
        <v>284</v>
      </c>
      <c r="R23" s="31">
        <v>44916</v>
      </c>
      <c r="S23" s="19" t="e">
        <f t="shared" si="0"/>
        <v>#VALUE!</v>
      </c>
      <c r="T23" s="26" t="s">
        <v>328</v>
      </c>
      <c r="U23" s="27">
        <v>1</v>
      </c>
      <c r="V23" s="106" t="s">
        <v>119</v>
      </c>
      <c r="W23" s="26" t="s">
        <v>335</v>
      </c>
      <c r="X23" s="27">
        <v>1</v>
      </c>
      <c r="Y23" s="30" t="s">
        <v>329</v>
      </c>
      <c r="Z23" s="31">
        <v>44916</v>
      </c>
      <c r="AA23" s="71">
        <f t="shared" si="2"/>
        <v>82</v>
      </c>
    </row>
    <row r="24" spans="1:29" ht="180" x14ac:dyDescent="0.25">
      <c r="A24" s="234">
        <f t="shared" si="1"/>
        <v>21</v>
      </c>
      <c r="B24" s="227" t="s">
        <v>61</v>
      </c>
      <c r="C24" s="66">
        <v>127</v>
      </c>
      <c r="D24" s="65" t="s">
        <v>18</v>
      </c>
      <c r="E24" s="65">
        <v>46</v>
      </c>
      <c r="F24" s="67" t="s">
        <v>27</v>
      </c>
      <c r="G24" s="67" t="s">
        <v>159</v>
      </c>
      <c r="H24" s="67" t="s">
        <v>160</v>
      </c>
      <c r="I24" s="67" t="s">
        <v>161</v>
      </c>
      <c r="J24" s="69">
        <v>1</v>
      </c>
      <c r="K24" s="72" t="s">
        <v>86</v>
      </c>
      <c r="L24" s="26" t="s">
        <v>198</v>
      </c>
      <c r="M24" s="27">
        <v>0</v>
      </c>
      <c r="N24" s="28" t="s">
        <v>117</v>
      </c>
      <c r="O24" s="32" t="s">
        <v>297</v>
      </c>
      <c r="P24" s="27">
        <v>0</v>
      </c>
      <c r="Q24" s="30" t="s">
        <v>284</v>
      </c>
      <c r="R24" s="31">
        <v>44916</v>
      </c>
      <c r="S24" s="19" t="e">
        <f t="shared" si="0"/>
        <v>#VALUE!</v>
      </c>
      <c r="T24" s="26" t="s">
        <v>328</v>
      </c>
      <c r="U24" s="27">
        <v>1</v>
      </c>
      <c r="V24" s="106" t="s">
        <v>119</v>
      </c>
      <c r="W24" s="26" t="s">
        <v>336</v>
      </c>
      <c r="X24" s="27">
        <v>1</v>
      </c>
      <c r="Y24" s="30" t="s">
        <v>329</v>
      </c>
      <c r="Z24" s="31">
        <v>44916</v>
      </c>
      <c r="AA24" s="71">
        <f t="shared" si="2"/>
        <v>82</v>
      </c>
    </row>
    <row r="25" spans="1:29" ht="135" x14ac:dyDescent="0.25">
      <c r="A25" s="234">
        <f t="shared" si="1"/>
        <v>22</v>
      </c>
      <c r="B25" s="227" t="s">
        <v>62</v>
      </c>
      <c r="C25" s="66">
        <v>127</v>
      </c>
      <c r="D25" s="65" t="s">
        <v>18</v>
      </c>
      <c r="E25" s="65">
        <v>46</v>
      </c>
      <c r="F25" s="67" t="s">
        <v>28</v>
      </c>
      <c r="G25" s="68" t="s">
        <v>162</v>
      </c>
      <c r="H25" s="67" t="s">
        <v>163</v>
      </c>
      <c r="I25" s="67" t="s">
        <v>164</v>
      </c>
      <c r="J25" s="69">
        <v>1</v>
      </c>
      <c r="K25" s="72" t="s">
        <v>87</v>
      </c>
      <c r="L25" s="26" t="s">
        <v>199</v>
      </c>
      <c r="M25" s="27">
        <v>0</v>
      </c>
      <c r="N25" s="28" t="s">
        <v>117</v>
      </c>
      <c r="O25" s="32" t="s">
        <v>297</v>
      </c>
      <c r="P25" s="27">
        <v>0</v>
      </c>
      <c r="Q25" s="30" t="s">
        <v>284</v>
      </c>
      <c r="R25" s="31">
        <v>44916</v>
      </c>
      <c r="S25" s="19" t="e">
        <f t="shared" si="0"/>
        <v>#VALUE!</v>
      </c>
      <c r="T25" s="26" t="s">
        <v>328</v>
      </c>
      <c r="U25" s="27">
        <v>1</v>
      </c>
      <c r="V25" s="106" t="s">
        <v>119</v>
      </c>
      <c r="W25" s="26" t="s">
        <v>346</v>
      </c>
      <c r="X25" s="27">
        <v>1</v>
      </c>
      <c r="Y25" s="30" t="s">
        <v>329</v>
      </c>
      <c r="Z25" s="31">
        <v>44916</v>
      </c>
      <c r="AA25" s="71">
        <f t="shared" si="2"/>
        <v>82</v>
      </c>
    </row>
    <row r="26" spans="1:29" ht="120" x14ac:dyDescent="0.25">
      <c r="A26" s="234">
        <f t="shared" si="1"/>
        <v>23</v>
      </c>
      <c r="B26" s="227" t="s">
        <v>63</v>
      </c>
      <c r="C26" s="66">
        <v>127</v>
      </c>
      <c r="D26" s="65" t="s">
        <v>18</v>
      </c>
      <c r="E26" s="65">
        <v>46</v>
      </c>
      <c r="F26" s="67" t="s">
        <v>41</v>
      </c>
      <c r="G26" s="68" t="s">
        <v>165</v>
      </c>
      <c r="H26" s="68" t="s">
        <v>166</v>
      </c>
      <c r="I26" s="67" t="s">
        <v>167</v>
      </c>
      <c r="J26" s="69">
        <v>1</v>
      </c>
      <c r="K26" s="72" t="s">
        <v>88</v>
      </c>
      <c r="L26" s="26" t="s">
        <v>200</v>
      </c>
      <c r="M26" s="27">
        <v>0</v>
      </c>
      <c r="N26" s="28" t="s">
        <v>117</v>
      </c>
      <c r="O26" s="32" t="s">
        <v>297</v>
      </c>
      <c r="P26" s="27">
        <v>0</v>
      </c>
      <c r="Q26" s="30" t="s">
        <v>284</v>
      </c>
      <c r="R26" s="31">
        <v>44916</v>
      </c>
      <c r="S26" s="19" t="e">
        <f t="shared" si="0"/>
        <v>#VALUE!</v>
      </c>
      <c r="T26" s="26" t="s">
        <v>337</v>
      </c>
      <c r="U26" s="27">
        <v>1</v>
      </c>
      <c r="V26" s="28" t="s">
        <v>119</v>
      </c>
      <c r="W26" s="26" t="s">
        <v>362</v>
      </c>
      <c r="X26" s="27">
        <v>1</v>
      </c>
      <c r="Y26" s="30" t="s">
        <v>329</v>
      </c>
      <c r="Z26" s="31">
        <v>44916</v>
      </c>
      <c r="AA26" s="71">
        <f t="shared" si="2"/>
        <v>82</v>
      </c>
    </row>
    <row r="27" spans="1:29" ht="256.14999999999998" customHeight="1" x14ac:dyDescent="0.25">
      <c r="A27" s="234">
        <f>+A26+1</f>
        <v>24</v>
      </c>
      <c r="B27" s="227" t="s">
        <v>64</v>
      </c>
      <c r="C27" s="66">
        <v>127</v>
      </c>
      <c r="D27" s="65" t="s">
        <v>18</v>
      </c>
      <c r="E27" s="65">
        <v>46</v>
      </c>
      <c r="F27" s="67" t="s">
        <v>42</v>
      </c>
      <c r="G27" s="67" t="s">
        <v>168</v>
      </c>
      <c r="H27" s="67" t="s">
        <v>169</v>
      </c>
      <c r="I27" s="67" t="s">
        <v>170</v>
      </c>
      <c r="J27" s="69">
        <v>1</v>
      </c>
      <c r="K27" s="72" t="s">
        <v>89</v>
      </c>
      <c r="L27" s="26" t="s">
        <v>201</v>
      </c>
      <c r="M27" s="27">
        <v>1</v>
      </c>
      <c r="N27" s="28" t="s">
        <v>119</v>
      </c>
      <c r="O27" s="32" t="s">
        <v>268</v>
      </c>
      <c r="P27" s="27">
        <v>1</v>
      </c>
      <c r="Q27" s="30" t="s">
        <v>278</v>
      </c>
      <c r="R27" s="31">
        <v>44916</v>
      </c>
      <c r="S27" s="19" t="e">
        <f t="shared" si="0"/>
        <v>#VALUE!</v>
      </c>
      <c r="T27" s="99" t="s">
        <v>357</v>
      </c>
      <c r="U27" s="110">
        <v>1</v>
      </c>
      <c r="V27" s="106" t="s">
        <v>119</v>
      </c>
      <c r="W27" s="26" t="s">
        <v>363</v>
      </c>
      <c r="X27" s="27">
        <v>1</v>
      </c>
      <c r="Y27" s="30" t="s">
        <v>329</v>
      </c>
      <c r="Z27" s="31">
        <v>44916</v>
      </c>
      <c r="AA27" s="71">
        <f t="shared" si="2"/>
        <v>82</v>
      </c>
    </row>
    <row r="28" spans="1:29" ht="135" x14ac:dyDescent="0.25">
      <c r="A28" s="234">
        <f t="shared" si="1"/>
        <v>25</v>
      </c>
      <c r="B28" s="227" t="s">
        <v>65</v>
      </c>
      <c r="C28" s="66">
        <v>127</v>
      </c>
      <c r="D28" s="65" t="s">
        <v>18</v>
      </c>
      <c r="E28" s="65">
        <v>46</v>
      </c>
      <c r="F28" s="67" t="s">
        <v>43</v>
      </c>
      <c r="G28" s="68" t="s">
        <v>171</v>
      </c>
      <c r="H28" s="67" t="s">
        <v>172</v>
      </c>
      <c r="I28" s="67" t="s">
        <v>173</v>
      </c>
      <c r="J28" s="69">
        <v>1</v>
      </c>
      <c r="K28" s="113" t="s">
        <v>90</v>
      </c>
      <c r="L28" s="26" t="s">
        <v>202</v>
      </c>
      <c r="M28" s="27">
        <v>1</v>
      </c>
      <c r="N28" s="28" t="s">
        <v>119</v>
      </c>
      <c r="O28" s="32" t="s">
        <v>269</v>
      </c>
      <c r="P28" s="27">
        <v>1</v>
      </c>
      <c r="Q28" s="30" t="s">
        <v>278</v>
      </c>
      <c r="R28" s="31">
        <v>44916</v>
      </c>
      <c r="S28" s="19" t="e">
        <f t="shared" si="0"/>
        <v>#VALUE!</v>
      </c>
      <c r="T28" s="99" t="s">
        <v>357</v>
      </c>
      <c r="U28" s="110">
        <v>1</v>
      </c>
      <c r="V28" s="106" t="s">
        <v>119</v>
      </c>
      <c r="W28" s="26" t="s">
        <v>364</v>
      </c>
      <c r="X28" s="27">
        <v>1</v>
      </c>
      <c r="Y28" s="30" t="s">
        <v>329</v>
      </c>
      <c r="Z28" s="31">
        <v>44916</v>
      </c>
      <c r="AA28" s="71">
        <f t="shared" si="2"/>
        <v>82</v>
      </c>
    </row>
    <row r="29" spans="1:29" ht="255" x14ac:dyDescent="0.25">
      <c r="A29" s="234">
        <f t="shared" si="1"/>
        <v>26</v>
      </c>
      <c r="B29" s="227" t="s">
        <v>66</v>
      </c>
      <c r="C29" s="66">
        <v>127</v>
      </c>
      <c r="D29" s="65" t="s">
        <v>18</v>
      </c>
      <c r="E29" s="65">
        <v>46</v>
      </c>
      <c r="F29" s="67" t="s">
        <v>44</v>
      </c>
      <c r="G29" s="68" t="s">
        <v>174</v>
      </c>
      <c r="H29" s="68" t="s">
        <v>226</v>
      </c>
      <c r="I29" s="68" t="s">
        <v>227</v>
      </c>
      <c r="J29" s="69">
        <v>1</v>
      </c>
      <c r="K29" s="72" t="s">
        <v>91</v>
      </c>
      <c r="L29" s="29" t="s">
        <v>228</v>
      </c>
      <c r="M29" s="27">
        <v>0.25</v>
      </c>
      <c r="N29" s="28" t="s">
        <v>119</v>
      </c>
      <c r="O29" s="26" t="s">
        <v>270</v>
      </c>
      <c r="P29" s="27">
        <v>0.25</v>
      </c>
      <c r="Q29" s="30" t="s">
        <v>281</v>
      </c>
      <c r="R29" s="31">
        <v>44916</v>
      </c>
      <c r="S29" s="19" t="e">
        <f t="shared" si="0"/>
        <v>#VALUE!</v>
      </c>
      <c r="T29" s="109" t="s">
        <v>375</v>
      </c>
      <c r="U29" s="89">
        <v>0.75</v>
      </c>
      <c r="V29" s="115" t="s">
        <v>376</v>
      </c>
      <c r="W29" s="26" t="s">
        <v>377</v>
      </c>
      <c r="X29" s="91">
        <v>0.75</v>
      </c>
      <c r="Y29" s="30" t="s">
        <v>356</v>
      </c>
      <c r="Z29" s="31">
        <v>44916</v>
      </c>
      <c r="AA29" s="71">
        <f t="shared" si="2"/>
        <v>82</v>
      </c>
      <c r="AC29" s="49"/>
    </row>
    <row r="30" spans="1:29" ht="120" x14ac:dyDescent="0.25">
      <c r="A30" s="234">
        <f t="shared" si="1"/>
        <v>27</v>
      </c>
      <c r="B30" s="227" t="s">
        <v>67</v>
      </c>
      <c r="C30" s="66">
        <v>127</v>
      </c>
      <c r="D30" s="65" t="s">
        <v>18</v>
      </c>
      <c r="E30" s="65">
        <v>46</v>
      </c>
      <c r="F30" s="67" t="s">
        <v>44</v>
      </c>
      <c r="G30" s="68" t="s">
        <v>174</v>
      </c>
      <c r="H30" s="67" t="s">
        <v>175</v>
      </c>
      <c r="I30" s="67" t="s">
        <v>176</v>
      </c>
      <c r="J30" s="69">
        <v>2</v>
      </c>
      <c r="K30" s="72" t="s">
        <v>92</v>
      </c>
      <c r="L30" s="26" t="s">
        <v>203</v>
      </c>
      <c r="M30" s="27">
        <v>0</v>
      </c>
      <c r="N30" s="28" t="s">
        <v>117</v>
      </c>
      <c r="O30" s="32" t="s">
        <v>297</v>
      </c>
      <c r="P30" s="27">
        <v>0</v>
      </c>
      <c r="Q30" s="30" t="s">
        <v>283</v>
      </c>
      <c r="R30" s="31">
        <v>44916</v>
      </c>
      <c r="S30" s="19" t="e">
        <f t="shared" si="0"/>
        <v>#VALUE!</v>
      </c>
      <c r="T30" s="116" t="s">
        <v>368</v>
      </c>
      <c r="U30" s="89">
        <v>0.2</v>
      </c>
      <c r="V30" s="75" t="s">
        <v>119</v>
      </c>
      <c r="W30" s="26" t="s">
        <v>649</v>
      </c>
      <c r="X30" s="91">
        <v>0.2</v>
      </c>
      <c r="Y30" s="30" t="s">
        <v>369</v>
      </c>
      <c r="Z30" s="31">
        <v>44916</v>
      </c>
      <c r="AA30" s="71">
        <f t="shared" si="2"/>
        <v>82</v>
      </c>
    </row>
    <row r="31" spans="1:29" ht="105" x14ac:dyDescent="0.25">
      <c r="A31" s="234">
        <f t="shared" si="1"/>
        <v>28</v>
      </c>
      <c r="B31" s="227" t="s">
        <v>68</v>
      </c>
      <c r="C31" s="66">
        <v>127</v>
      </c>
      <c r="D31" s="65" t="s">
        <v>18</v>
      </c>
      <c r="E31" s="65">
        <v>46</v>
      </c>
      <c r="F31" s="67" t="s">
        <v>45</v>
      </c>
      <c r="G31" s="67" t="s">
        <v>186</v>
      </c>
      <c r="H31" s="67" t="s">
        <v>187</v>
      </c>
      <c r="I31" s="67" t="s">
        <v>188</v>
      </c>
      <c r="J31" s="69">
        <v>1</v>
      </c>
      <c r="K31" s="72" t="s">
        <v>93</v>
      </c>
      <c r="L31" s="26" t="s">
        <v>204</v>
      </c>
      <c r="M31" s="27">
        <v>1</v>
      </c>
      <c r="N31" s="28" t="s">
        <v>119</v>
      </c>
      <c r="O31" s="32" t="s">
        <v>271</v>
      </c>
      <c r="P31" s="27">
        <v>1</v>
      </c>
      <c r="Q31" s="30" t="s">
        <v>278</v>
      </c>
      <c r="R31" s="31">
        <v>44916</v>
      </c>
      <c r="S31" s="19" t="e">
        <f t="shared" si="0"/>
        <v>#VALUE!</v>
      </c>
      <c r="T31" s="99" t="s">
        <v>357</v>
      </c>
      <c r="U31" s="110">
        <v>1</v>
      </c>
      <c r="V31" s="106" t="s">
        <v>119</v>
      </c>
      <c r="W31" s="26" t="s">
        <v>366</v>
      </c>
      <c r="X31" s="27">
        <v>1</v>
      </c>
      <c r="Y31" s="30" t="s">
        <v>329</v>
      </c>
      <c r="Z31" s="31">
        <v>44916</v>
      </c>
      <c r="AA31" s="71">
        <f t="shared" si="2"/>
        <v>82</v>
      </c>
    </row>
    <row r="32" spans="1:29" ht="156.75" customHeight="1" x14ac:dyDescent="0.25">
      <c r="A32" s="234">
        <f t="shared" si="1"/>
        <v>29</v>
      </c>
      <c r="B32" s="227" t="s">
        <v>69</v>
      </c>
      <c r="C32" s="66">
        <v>127</v>
      </c>
      <c r="D32" s="65" t="s">
        <v>18</v>
      </c>
      <c r="E32" s="65">
        <v>46</v>
      </c>
      <c r="F32" s="67" t="s">
        <v>46</v>
      </c>
      <c r="G32" s="68" t="s">
        <v>177</v>
      </c>
      <c r="H32" s="68" t="s">
        <v>178</v>
      </c>
      <c r="I32" s="67" t="s">
        <v>179</v>
      </c>
      <c r="J32" s="69">
        <v>1</v>
      </c>
      <c r="K32" s="72" t="s">
        <v>94</v>
      </c>
      <c r="L32" s="26" t="s">
        <v>205</v>
      </c>
      <c r="M32" s="27">
        <v>0</v>
      </c>
      <c r="N32" s="28" t="s">
        <v>117</v>
      </c>
      <c r="O32" s="32" t="s">
        <v>297</v>
      </c>
      <c r="P32" s="27">
        <v>0</v>
      </c>
      <c r="Q32" s="30" t="s">
        <v>283</v>
      </c>
      <c r="R32" s="31">
        <v>44916</v>
      </c>
      <c r="S32" s="19" t="e">
        <f t="shared" si="0"/>
        <v>#VALUE!</v>
      </c>
      <c r="T32" s="73" t="s">
        <v>371</v>
      </c>
      <c r="U32" s="89">
        <v>0.7</v>
      </c>
      <c r="V32" s="75" t="s">
        <v>119</v>
      </c>
      <c r="W32" s="82" t="s">
        <v>650</v>
      </c>
      <c r="X32" s="91">
        <v>0.66700000000000004</v>
      </c>
      <c r="Y32" s="80" t="s">
        <v>651</v>
      </c>
      <c r="Z32" s="86">
        <v>44916</v>
      </c>
      <c r="AA32" s="71">
        <f t="shared" si="2"/>
        <v>82</v>
      </c>
    </row>
    <row r="33" spans="1:28" ht="135" x14ac:dyDescent="0.25">
      <c r="A33" s="234">
        <f t="shared" si="1"/>
        <v>30</v>
      </c>
      <c r="B33" s="227" t="s">
        <v>70</v>
      </c>
      <c r="C33" s="66">
        <v>127</v>
      </c>
      <c r="D33" s="65" t="s">
        <v>18</v>
      </c>
      <c r="E33" s="65">
        <v>46</v>
      </c>
      <c r="F33" s="67" t="s">
        <v>47</v>
      </c>
      <c r="G33" s="67" t="s">
        <v>180</v>
      </c>
      <c r="H33" s="68" t="s">
        <v>181</v>
      </c>
      <c r="I33" s="67" t="s">
        <v>182</v>
      </c>
      <c r="J33" s="69">
        <v>1</v>
      </c>
      <c r="K33" s="72" t="s">
        <v>94</v>
      </c>
      <c r="L33" s="26" t="s">
        <v>206</v>
      </c>
      <c r="M33" s="27">
        <v>0</v>
      </c>
      <c r="N33" s="28" t="s">
        <v>117</v>
      </c>
      <c r="O33" s="32" t="s">
        <v>297</v>
      </c>
      <c r="P33" s="27">
        <v>0</v>
      </c>
      <c r="Q33" s="30" t="s">
        <v>283</v>
      </c>
      <c r="R33" s="31">
        <v>44916</v>
      </c>
      <c r="S33" s="19" t="e">
        <f t="shared" si="0"/>
        <v>#VALUE!</v>
      </c>
      <c r="T33" s="73" t="s">
        <v>372</v>
      </c>
      <c r="U33" s="89">
        <v>0.7</v>
      </c>
      <c r="V33" s="75" t="s">
        <v>119</v>
      </c>
      <c r="W33" s="32" t="s">
        <v>652</v>
      </c>
      <c r="X33" s="91">
        <v>0.7</v>
      </c>
      <c r="Y33" s="80" t="s">
        <v>653</v>
      </c>
      <c r="Z33" s="31">
        <v>44916</v>
      </c>
      <c r="AA33" s="71">
        <f t="shared" si="2"/>
        <v>82</v>
      </c>
    </row>
    <row r="34" spans="1:28" ht="168.75" customHeight="1" x14ac:dyDescent="0.25">
      <c r="A34" s="234">
        <f t="shared" si="1"/>
        <v>31</v>
      </c>
      <c r="B34" s="227" t="s">
        <v>71</v>
      </c>
      <c r="C34" s="66">
        <v>127</v>
      </c>
      <c r="D34" s="65" t="s">
        <v>18</v>
      </c>
      <c r="E34" s="65">
        <v>46</v>
      </c>
      <c r="F34" s="67" t="s">
        <v>48</v>
      </c>
      <c r="G34" s="67" t="s">
        <v>183</v>
      </c>
      <c r="H34" s="67" t="s">
        <v>184</v>
      </c>
      <c r="I34" s="67" t="s">
        <v>185</v>
      </c>
      <c r="J34" s="69">
        <v>1</v>
      </c>
      <c r="K34" s="72" t="s">
        <v>72</v>
      </c>
      <c r="L34" s="26" t="s">
        <v>207</v>
      </c>
      <c r="M34" s="27">
        <v>0</v>
      </c>
      <c r="N34" s="28" t="s">
        <v>117</v>
      </c>
      <c r="O34" s="32" t="s">
        <v>297</v>
      </c>
      <c r="P34" s="27">
        <v>0</v>
      </c>
      <c r="Q34" s="30" t="s">
        <v>283</v>
      </c>
      <c r="R34" s="31">
        <v>44916</v>
      </c>
      <c r="S34" s="19" t="e">
        <f t="shared" si="0"/>
        <v>#VALUE!</v>
      </c>
      <c r="T34" s="99" t="s">
        <v>357</v>
      </c>
      <c r="U34" s="110">
        <v>1</v>
      </c>
      <c r="V34" s="106" t="s">
        <v>119</v>
      </c>
      <c r="W34" s="26" t="s">
        <v>367</v>
      </c>
      <c r="X34" s="27">
        <v>1</v>
      </c>
      <c r="Y34" s="30" t="s">
        <v>329</v>
      </c>
      <c r="Z34" s="31">
        <v>44916</v>
      </c>
      <c r="AA34" s="71">
        <f t="shared" si="2"/>
        <v>82</v>
      </c>
    </row>
    <row r="35" spans="1:28" ht="320.25" customHeight="1" x14ac:dyDescent="0.25">
      <c r="A35" s="234">
        <f t="shared" si="1"/>
        <v>32</v>
      </c>
      <c r="B35" s="227" t="s">
        <v>95</v>
      </c>
      <c r="C35" s="66">
        <v>127</v>
      </c>
      <c r="D35" s="65" t="s">
        <v>18</v>
      </c>
      <c r="E35" s="65">
        <v>48</v>
      </c>
      <c r="F35" s="67" t="s">
        <v>43</v>
      </c>
      <c r="G35" s="68" t="s">
        <v>229</v>
      </c>
      <c r="H35" s="67" t="s">
        <v>230</v>
      </c>
      <c r="I35" s="67" t="s">
        <v>231</v>
      </c>
      <c r="J35" s="69">
        <v>1</v>
      </c>
      <c r="K35" s="117" t="s">
        <v>102</v>
      </c>
      <c r="L35" s="102" t="s">
        <v>232</v>
      </c>
      <c r="M35" s="27">
        <v>0.15</v>
      </c>
      <c r="N35" s="28" t="s">
        <v>119</v>
      </c>
      <c r="O35" s="26" t="s">
        <v>272</v>
      </c>
      <c r="P35" s="27">
        <v>0.15</v>
      </c>
      <c r="Q35" s="30" t="s">
        <v>282</v>
      </c>
      <c r="R35" s="31">
        <v>44918</v>
      </c>
      <c r="S35" s="19" t="e">
        <f t="shared" si="0"/>
        <v>#VALUE!</v>
      </c>
      <c r="T35" s="26" t="s">
        <v>378</v>
      </c>
      <c r="U35" s="89">
        <v>0.75</v>
      </c>
      <c r="V35" s="115" t="s">
        <v>379</v>
      </c>
      <c r="W35" s="26" t="s">
        <v>381</v>
      </c>
      <c r="X35" s="91">
        <v>0.75</v>
      </c>
      <c r="Y35" s="30" t="s">
        <v>380</v>
      </c>
      <c r="Z35" s="31">
        <v>44918</v>
      </c>
      <c r="AA35" s="71">
        <f t="shared" si="2"/>
        <v>84</v>
      </c>
    </row>
    <row r="36" spans="1:28" ht="255" x14ac:dyDescent="0.25">
      <c r="A36" s="234">
        <f t="shared" si="1"/>
        <v>33</v>
      </c>
      <c r="B36" s="227" t="s">
        <v>96</v>
      </c>
      <c r="C36" s="66">
        <v>127</v>
      </c>
      <c r="D36" s="65" t="s">
        <v>18</v>
      </c>
      <c r="E36" s="65">
        <v>48</v>
      </c>
      <c r="F36" s="67" t="s">
        <v>100</v>
      </c>
      <c r="G36" s="68" t="s">
        <v>233</v>
      </c>
      <c r="H36" s="68" t="s">
        <v>234</v>
      </c>
      <c r="I36" s="68" t="s">
        <v>235</v>
      </c>
      <c r="J36" s="69">
        <v>1</v>
      </c>
      <c r="K36" s="117" t="s">
        <v>103</v>
      </c>
      <c r="L36" s="102" t="s">
        <v>236</v>
      </c>
      <c r="M36" s="27">
        <v>0.4</v>
      </c>
      <c r="N36" s="28" t="s">
        <v>119</v>
      </c>
      <c r="O36" s="26" t="s">
        <v>273</v>
      </c>
      <c r="P36" s="27">
        <v>0.3</v>
      </c>
      <c r="Q36" s="30" t="s">
        <v>281</v>
      </c>
      <c r="R36" s="31">
        <v>44918</v>
      </c>
      <c r="S36" s="19" t="e">
        <f t="shared" si="0"/>
        <v>#VALUE!</v>
      </c>
      <c r="T36" s="109" t="s">
        <v>382</v>
      </c>
      <c r="U36" s="89">
        <v>0.75</v>
      </c>
      <c r="V36" s="115" t="s">
        <v>383</v>
      </c>
      <c r="W36" s="82" t="s">
        <v>391</v>
      </c>
      <c r="X36" s="91">
        <v>0.75</v>
      </c>
      <c r="Y36" s="30" t="s">
        <v>356</v>
      </c>
      <c r="Z36" s="31">
        <v>44918</v>
      </c>
      <c r="AA36" s="71">
        <f t="shared" si="2"/>
        <v>84</v>
      </c>
    </row>
    <row r="37" spans="1:28" ht="210" x14ac:dyDescent="0.25">
      <c r="A37" s="234">
        <f t="shared" si="1"/>
        <v>34</v>
      </c>
      <c r="B37" s="227" t="s">
        <v>97</v>
      </c>
      <c r="C37" s="66">
        <v>127</v>
      </c>
      <c r="D37" s="65" t="s">
        <v>18</v>
      </c>
      <c r="E37" s="65">
        <v>48</v>
      </c>
      <c r="F37" s="67" t="s">
        <v>101</v>
      </c>
      <c r="G37" s="68" t="s">
        <v>237</v>
      </c>
      <c r="H37" s="68" t="s">
        <v>238</v>
      </c>
      <c r="I37" s="68" t="s">
        <v>239</v>
      </c>
      <c r="J37" s="69">
        <v>1</v>
      </c>
      <c r="K37" s="117" t="s">
        <v>104</v>
      </c>
      <c r="L37" s="102" t="s">
        <v>242</v>
      </c>
      <c r="M37" s="27">
        <v>0.3</v>
      </c>
      <c r="N37" s="28" t="s">
        <v>119</v>
      </c>
      <c r="O37" s="26" t="s">
        <v>274</v>
      </c>
      <c r="P37" s="27">
        <v>0.3</v>
      </c>
      <c r="Q37" s="30" t="s">
        <v>280</v>
      </c>
      <c r="R37" s="31">
        <v>44918</v>
      </c>
      <c r="S37" s="19" t="e">
        <f t="shared" si="0"/>
        <v>#VALUE!</v>
      </c>
      <c r="T37" s="109" t="s">
        <v>384</v>
      </c>
      <c r="U37" s="89">
        <v>0.8</v>
      </c>
      <c r="V37" s="115" t="s">
        <v>385</v>
      </c>
      <c r="W37" s="26" t="s">
        <v>392</v>
      </c>
      <c r="X37" s="91">
        <v>0.75</v>
      </c>
      <c r="Y37" s="30" t="s">
        <v>544</v>
      </c>
      <c r="Z37" s="31">
        <v>44918</v>
      </c>
      <c r="AA37" s="71">
        <f t="shared" si="2"/>
        <v>84</v>
      </c>
    </row>
    <row r="38" spans="1:28" ht="210" x14ac:dyDescent="0.25">
      <c r="A38" s="234">
        <f t="shared" si="1"/>
        <v>35</v>
      </c>
      <c r="B38" s="227" t="s">
        <v>98</v>
      </c>
      <c r="C38" s="66">
        <v>127</v>
      </c>
      <c r="D38" s="65" t="s">
        <v>18</v>
      </c>
      <c r="E38" s="65">
        <v>48</v>
      </c>
      <c r="F38" s="67" t="s">
        <v>101</v>
      </c>
      <c r="G38" s="68" t="s">
        <v>237</v>
      </c>
      <c r="H38" s="68" t="s">
        <v>238</v>
      </c>
      <c r="I38" s="68" t="s">
        <v>240</v>
      </c>
      <c r="J38" s="69">
        <v>2</v>
      </c>
      <c r="K38" s="117" t="s">
        <v>105</v>
      </c>
      <c r="L38" s="102" t="s">
        <v>243</v>
      </c>
      <c r="M38" s="27">
        <v>0.3</v>
      </c>
      <c r="N38" s="28" t="s">
        <v>119</v>
      </c>
      <c r="O38" s="26" t="s">
        <v>275</v>
      </c>
      <c r="P38" s="27">
        <v>0.3</v>
      </c>
      <c r="Q38" s="30" t="s">
        <v>280</v>
      </c>
      <c r="R38" s="31">
        <v>44918</v>
      </c>
      <c r="S38" s="19" t="e">
        <f t="shared" si="0"/>
        <v>#VALUE!</v>
      </c>
      <c r="T38" s="109" t="s">
        <v>386</v>
      </c>
      <c r="U38" s="89">
        <v>0.75</v>
      </c>
      <c r="V38" s="115" t="s">
        <v>387</v>
      </c>
      <c r="W38" s="26" t="s">
        <v>394</v>
      </c>
      <c r="X38" s="91">
        <v>0.75</v>
      </c>
      <c r="Y38" s="30" t="s">
        <v>356</v>
      </c>
      <c r="Z38" s="31">
        <v>44918</v>
      </c>
      <c r="AA38" s="71">
        <f t="shared" si="2"/>
        <v>84</v>
      </c>
    </row>
    <row r="39" spans="1:28" ht="285" x14ac:dyDescent="0.25">
      <c r="A39" s="235">
        <f t="shared" si="1"/>
        <v>36</v>
      </c>
      <c r="B39" s="230" t="s">
        <v>99</v>
      </c>
      <c r="C39" s="119">
        <v>127</v>
      </c>
      <c r="D39" s="118" t="s">
        <v>18</v>
      </c>
      <c r="E39" s="118">
        <v>48</v>
      </c>
      <c r="F39" s="120" t="s">
        <v>46</v>
      </c>
      <c r="G39" s="121" t="s">
        <v>241</v>
      </c>
      <c r="H39" s="121" t="s">
        <v>230</v>
      </c>
      <c r="I39" s="120" t="s">
        <v>231</v>
      </c>
      <c r="J39" s="122">
        <v>1</v>
      </c>
      <c r="K39" s="123" t="s">
        <v>102</v>
      </c>
      <c r="L39" s="33" t="s">
        <v>244</v>
      </c>
      <c r="M39" s="34">
        <v>0.15</v>
      </c>
      <c r="N39" s="35" t="s">
        <v>119</v>
      </c>
      <c r="O39" s="26" t="s">
        <v>276</v>
      </c>
      <c r="P39" s="27">
        <v>0.15</v>
      </c>
      <c r="Q39" s="30" t="s">
        <v>280</v>
      </c>
      <c r="R39" s="31">
        <v>44918</v>
      </c>
      <c r="S39" s="19" t="e">
        <f t="shared" si="0"/>
        <v>#VALUE!</v>
      </c>
      <c r="T39" s="109" t="s">
        <v>388</v>
      </c>
      <c r="U39" s="89">
        <v>0.75</v>
      </c>
      <c r="V39" s="115" t="s">
        <v>379</v>
      </c>
      <c r="W39" s="26" t="s">
        <v>395</v>
      </c>
      <c r="X39" s="91">
        <v>0.75</v>
      </c>
      <c r="Y39" s="30" t="s">
        <v>356</v>
      </c>
      <c r="Z39" s="31">
        <v>44918</v>
      </c>
      <c r="AA39" s="71">
        <f>+Z39-$AA$42</f>
        <v>84</v>
      </c>
      <c r="AB39" s="50"/>
    </row>
    <row r="40" spans="1:28" ht="165" x14ac:dyDescent="0.25">
      <c r="A40" s="234">
        <f t="shared" si="1"/>
        <v>37</v>
      </c>
      <c r="B40" s="226" t="s">
        <v>149</v>
      </c>
      <c r="C40" s="148">
        <v>127</v>
      </c>
      <c r="D40" s="147" t="s">
        <v>17</v>
      </c>
      <c r="E40" s="147">
        <v>47</v>
      </c>
      <c r="F40" s="149" t="s">
        <v>36</v>
      </c>
      <c r="G40" s="149" t="s">
        <v>218</v>
      </c>
      <c r="H40" s="149" t="s">
        <v>219</v>
      </c>
      <c r="I40" s="149" t="s">
        <v>220</v>
      </c>
      <c r="J40" s="150">
        <v>2</v>
      </c>
      <c r="K40" s="151" t="s">
        <v>254</v>
      </c>
      <c r="L40" s="131" t="s">
        <v>221</v>
      </c>
      <c r="M40" s="132">
        <v>1</v>
      </c>
      <c r="N40" s="152" t="s">
        <v>119</v>
      </c>
      <c r="O40" s="131" t="s">
        <v>304</v>
      </c>
      <c r="P40" s="153">
        <v>0.66600000000000004</v>
      </c>
      <c r="Q40" s="133" t="s">
        <v>279</v>
      </c>
      <c r="R40" s="134">
        <v>44593</v>
      </c>
      <c r="S40" s="154" t="e">
        <f t="shared" si="0"/>
        <v>#VALUE!</v>
      </c>
      <c r="T40" s="146" t="s">
        <v>338</v>
      </c>
      <c r="U40" s="132">
        <v>1</v>
      </c>
      <c r="V40" s="152" t="s">
        <v>119</v>
      </c>
      <c r="W40" s="131" t="s">
        <v>339</v>
      </c>
      <c r="X40" s="132">
        <v>1</v>
      </c>
      <c r="Y40" s="238" t="s">
        <v>341</v>
      </c>
      <c r="Z40" s="134">
        <v>44593</v>
      </c>
      <c r="AA40" s="240" t="s">
        <v>313</v>
      </c>
      <c r="AB40" s="9" t="s">
        <v>305</v>
      </c>
    </row>
    <row r="41" spans="1:28" ht="217.5" customHeight="1" thickBot="1" x14ac:dyDescent="0.3">
      <c r="A41" s="236">
        <f t="shared" si="1"/>
        <v>38</v>
      </c>
      <c r="B41" s="231" t="s">
        <v>150</v>
      </c>
      <c r="C41" s="156">
        <v>127</v>
      </c>
      <c r="D41" s="155" t="s">
        <v>17</v>
      </c>
      <c r="E41" s="155">
        <v>47</v>
      </c>
      <c r="F41" s="157" t="s">
        <v>38</v>
      </c>
      <c r="G41" s="157" t="s">
        <v>223</v>
      </c>
      <c r="H41" s="157" t="s">
        <v>224</v>
      </c>
      <c r="I41" s="158" t="s">
        <v>225</v>
      </c>
      <c r="J41" s="159">
        <v>1</v>
      </c>
      <c r="K41" s="160" t="s">
        <v>255</v>
      </c>
      <c r="L41" s="136" t="s">
        <v>222</v>
      </c>
      <c r="M41" s="137">
        <v>1</v>
      </c>
      <c r="N41" s="161" t="s">
        <v>119</v>
      </c>
      <c r="O41" s="136" t="s">
        <v>277</v>
      </c>
      <c r="P41" s="137">
        <v>1</v>
      </c>
      <c r="Q41" s="138" t="s">
        <v>278</v>
      </c>
      <c r="R41" s="139">
        <v>44593</v>
      </c>
      <c r="S41" s="162" t="e">
        <f>+R41-S44</f>
        <v>#VALUE!</v>
      </c>
      <c r="T41" s="232" t="s">
        <v>338</v>
      </c>
      <c r="U41" s="137">
        <v>1</v>
      </c>
      <c r="V41" s="161" t="s">
        <v>119</v>
      </c>
      <c r="W41" s="136" t="s">
        <v>340</v>
      </c>
      <c r="X41" s="137">
        <v>1</v>
      </c>
      <c r="Y41" s="239" t="s">
        <v>311</v>
      </c>
      <c r="Z41" s="139">
        <v>44593</v>
      </c>
      <c r="AA41" s="241" t="s">
        <v>313</v>
      </c>
      <c r="AB41" s="9" t="s">
        <v>305</v>
      </c>
    </row>
    <row r="42" spans="1:28" x14ac:dyDescent="0.25">
      <c r="A42" s="205"/>
      <c r="B42" s="206"/>
      <c r="C42" s="207"/>
      <c r="D42" s="206"/>
      <c r="E42" s="206"/>
      <c r="F42" s="208"/>
      <c r="G42" s="208"/>
      <c r="H42" s="208"/>
      <c r="I42" s="209"/>
      <c r="J42" s="210"/>
      <c r="K42" s="211"/>
      <c r="L42" s="211"/>
      <c r="M42" s="212"/>
      <c r="N42" s="213"/>
      <c r="O42" s="211"/>
      <c r="P42" s="212"/>
      <c r="Q42" s="211"/>
      <c r="R42" s="214"/>
      <c r="S42" s="215"/>
      <c r="T42" s="216"/>
      <c r="U42" s="212"/>
      <c r="V42" s="213"/>
      <c r="W42" s="211"/>
      <c r="X42" s="212"/>
      <c r="Y42" s="243"/>
      <c r="Z42" s="214"/>
      <c r="AA42" s="244">
        <v>44834</v>
      </c>
    </row>
    <row r="43" spans="1:28" s="217" customFormat="1" ht="21" customHeight="1" thickBot="1" x14ac:dyDescent="0.3">
      <c r="A43" s="425" t="s">
        <v>573</v>
      </c>
      <c r="B43" s="425"/>
      <c r="C43" s="425"/>
      <c r="D43" s="425"/>
      <c r="E43" s="425"/>
      <c r="F43" s="425"/>
      <c r="G43" s="208"/>
      <c r="H43" s="208"/>
      <c r="I43" s="209"/>
      <c r="J43" s="210"/>
      <c r="K43" s="211"/>
      <c r="L43" s="211"/>
      <c r="M43" s="212"/>
      <c r="N43" s="213"/>
      <c r="O43" s="211"/>
      <c r="P43" s="212"/>
      <c r="Q43" s="211"/>
      <c r="R43" s="214"/>
      <c r="S43" s="215"/>
      <c r="T43" s="216"/>
      <c r="U43" s="212"/>
      <c r="V43" s="213"/>
      <c r="W43" s="211"/>
      <c r="X43" s="212"/>
      <c r="Y43" s="211"/>
      <c r="Z43" s="214"/>
      <c r="AA43" s="215"/>
    </row>
    <row r="44" spans="1:28" s="13" customFormat="1" ht="90.75" thickBot="1" x14ac:dyDescent="0.3">
      <c r="A44" s="5" t="s">
        <v>189</v>
      </c>
      <c r="B44" s="6"/>
      <c r="C44" s="6" t="s">
        <v>0</v>
      </c>
      <c r="D44" s="6" t="s">
        <v>290</v>
      </c>
      <c r="E44" s="6" t="s">
        <v>289</v>
      </c>
      <c r="F44" s="6" t="s">
        <v>291</v>
      </c>
      <c r="G44" s="6" t="s">
        <v>107</v>
      </c>
      <c r="H44" s="6" t="s">
        <v>108</v>
      </c>
      <c r="I44" s="6" t="s">
        <v>109</v>
      </c>
      <c r="J44" s="6" t="s">
        <v>288</v>
      </c>
      <c r="K44" s="7" t="s">
        <v>1</v>
      </c>
      <c r="L44" s="5" t="s">
        <v>110</v>
      </c>
      <c r="M44" s="6" t="s">
        <v>292</v>
      </c>
      <c r="N44" s="8" t="s">
        <v>293</v>
      </c>
      <c r="O44" s="252" t="s">
        <v>111</v>
      </c>
      <c r="P44" s="253" t="s">
        <v>112</v>
      </c>
      <c r="Q44" s="253" t="s">
        <v>259</v>
      </c>
      <c r="R44" s="253" t="s">
        <v>287</v>
      </c>
      <c r="S44" s="254" t="s">
        <v>260</v>
      </c>
      <c r="T44" s="5" t="s">
        <v>570</v>
      </c>
      <c r="U44" s="6" t="s">
        <v>569</v>
      </c>
      <c r="V44" s="7" t="s">
        <v>571</v>
      </c>
      <c r="W44" s="255" t="s">
        <v>111</v>
      </c>
      <c r="X44" s="253" t="s">
        <v>112</v>
      </c>
      <c r="Y44" s="253" t="s">
        <v>259</v>
      </c>
      <c r="Z44" s="253" t="s">
        <v>287</v>
      </c>
      <c r="AA44" s="256" t="s">
        <v>572</v>
      </c>
    </row>
    <row r="45" spans="1:28" s="18" customFormat="1" ht="83.25" customHeight="1" x14ac:dyDescent="0.25">
      <c r="A45" s="245">
        <f>+A41+1</f>
        <v>39</v>
      </c>
      <c r="B45" s="163" t="s">
        <v>398</v>
      </c>
      <c r="C45" s="204">
        <v>127</v>
      </c>
      <c r="D45" s="51" t="s">
        <v>396</v>
      </c>
      <c r="E45" s="51">
        <v>44</v>
      </c>
      <c r="F45" s="51" t="s">
        <v>28</v>
      </c>
      <c r="G45" s="54" t="s">
        <v>401</v>
      </c>
      <c r="H45" s="246" t="s">
        <v>397</v>
      </c>
      <c r="I45" s="246" t="s">
        <v>400</v>
      </c>
      <c r="J45" s="51">
        <v>1</v>
      </c>
      <c r="K45" s="246" t="s">
        <v>399</v>
      </c>
      <c r="L45" s="247"/>
      <c r="M45" s="247"/>
      <c r="N45" s="247"/>
      <c r="O45" s="247"/>
      <c r="P45" s="247"/>
      <c r="Q45" s="247"/>
      <c r="R45" s="247"/>
      <c r="S45" s="247"/>
      <c r="T45" s="247" t="s">
        <v>419</v>
      </c>
      <c r="U45" s="248">
        <v>0</v>
      </c>
      <c r="V45" s="247" t="s">
        <v>546</v>
      </c>
      <c r="W45" s="246" t="s">
        <v>547</v>
      </c>
      <c r="X45" s="248">
        <v>0</v>
      </c>
      <c r="Y45" s="249" t="s">
        <v>545</v>
      </c>
      <c r="Z45" s="250">
        <v>45016</v>
      </c>
      <c r="AA45" s="251">
        <f t="shared" ref="AA45:AA67" ca="1" si="3">+$AA$69-Z45</f>
        <v>-161</v>
      </c>
    </row>
    <row r="46" spans="1:28" ht="71.25" customHeight="1" x14ac:dyDescent="0.25">
      <c r="A46" s="173">
        <f t="shared" ref="A46:A68" si="4">+A45+1</f>
        <v>40</v>
      </c>
      <c r="B46" s="147" t="s">
        <v>402</v>
      </c>
      <c r="C46" s="66">
        <v>127</v>
      </c>
      <c r="D46" s="65" t="s">
        <v>396</v>
      </c>
      <c r="E46" s="65">
        <v>44</v>
      </c>
      <c r="F46" s="65" t="s">
        <v>41</v>
      </c>
      <c r="G46" s="178" t="s">
        <v>403</v>
      </c>
      <c r="H46" s="181" t="s">
        <v>409</v>
      </c>
      <c r="I46" s="180" t="s">
        <v>407</v>
      </c>
      <c r="J46" s="179">
        <v>1</v>
      </c>
      <c r="K46" s="177" t="s">
        <v>405</v>
      </c>
      <c r="L46" s="176"/>
      <c r="M46" s="65"/>
      <c r="N46" s="65"/>
      <c r="O46" s="175"/>
      <c r="P46" s="172"/>
      <c r="Q46" s="175"/>
      <c r="R46" s="172"/>
      <c r="S46" s="172"/>
      <c r="T46" s="65" t="s">
        <v>420</v>
      </c>
      <c r="U46" s="200">
        <v>0</v>
      </c>
      <c r="V46" s="65" t="s">
        <v>546</v>
      </c>
      <c r="W46" s="68" t="s">
        <v>548</v>
      </c>
      <c r="X46" s="200">
        <v>0</v>
      </c>
      <c r="Y46" s="257" t="s">
        <v>545</v>
      </c>
      <c r="Z46" s="191">
        <v>45016</v>
      </c>
      <c r="AA46" s="202">
        <f t="shared" ca="1" si="3"/>
        <v>-161</v>
      </c>
    </row>
    <row r="47" spans="1:28" ht="60" x14ac:dyDescent="0.25">
      <c r="A47" s="173">
        <f t="shared" si="4"/>
        <v>41</v>
      </c>
      <c r="B47" s="147" t="s">
        <v>404</v>
      </c>
      <c r="C47" s="119">
        <v>127</v>
      </c>
      <c r="D47" s="118" t="s">
        <v>396</v>
      </c>
      <c r="E47" s="118">
        <v>44</v>
      </c>
      <c r="F47" s="118" t="s">
        <v>41</v>
      </c>
      <c r="G47" s="182" t="s">
        <v>403</v>
      </c>
      <c r="H47" s="183" t="s">
        <v>409</v>
      </c>
      <c r="I47" s="184" t="s">
        <v>408</v>
      </c>
      <c r="J47" s="185">
        <v>2</v>
      </c>
      <c r="K47" s="186" t="s">
        <v>406</v>
      </c>
      <c r="L47" s="187"/>
      <c r="M47" s="118"/>
      <c r="N47" s="118"/>
      <c r="O47" s="188"/>
      <c r="P47" s="189"/>
      <c r="Q47" s="188"/>
      <c r="R47" s="189"/>
      <c r="S47" s="189"/>
      <c r="T47" s="118" t="s">
        <v>421</v>
      </c>
      <c r="U47" s="198">
        <v>0</v>
      </c>
      <c r="V47" s="118" t="s">
        <v>546</v>
      </c>
      <c r="W47" s="68" t="s">
        <v>549</v>
      </c>
      <c r="X47" s="198">
        <v>0</v>
      </c>
      <c r="Y47" s="190" t="s">
        <v>545</v>
      </c>
      <c r="Z47" s="191">
        <v>44926</v>
      </c>
      <c r="AA47" s="203">
        <f t="shared" ca="1" si="3"/>
        <v>-71</v>
      </c>
    </row>
    <row r="48" spans="1:28" s="195" customFormat="1" ht="80.25" customHeight="1" x14ac:dyDescent="0.25">
      <c r="A48" s="173">
        <f t="shared" si="4"/>
        <v>42</v>
      </c>
      <c r="B48" s="192" t="s">
        <v>410</v>
      </c>
      <c r="C48" s="193">
        <v>127</v>
      </c>
      <c r="D48" s="171" t="s">
        <v>396</v>
      </c>
      <c r="E48" s="171">
        <v>44</v>
      </c>
      <c r="F48" s="171" t="s">
        <v>411</v>
      </c>
      <c r="G48" s="68" t="s">
        <v>412</v>
      </c>
      <c r="H48" s="68" t="s">
        <v>413</v>
      </c>
      <c r="I48" s="68" t="s">
        <v>414</v>
      </c>
      <c r="J48" s="171">
        <v>1</v>
      </c>
      <c r="K48" s="68" t="s">
        <v>415</v>
      </c>
      <c r="L48" s="171"/>
      <c r="M48" s="171"/>
      <c r="N48" s="171"/>
      <c r="O48" s="171"/>
      <c r="P48" s="171"/>
      <c r="Q48" s="171"/>
      <c r="R48" s="171"/>
      <c r="S48" s="171"/>
      <c r="T48" s="171" t="s">
        <v>417</v>
      </c>
      <c r="U48" s="199">
        <v>0</v>
      </c>
      <c r="V48" s="171" t="s">
        <v>546</v>
      </c>
      <c r="W48" s="68" t="s">
        <v>550</v>
      </c>
      <c r="X48" s="199">
        <v>0</v>
      </c>
      <c r="Y48" s="194" t="s">
        <v>545</v>
      </c>
      <c r="Z48" s="191">
        <v>44926</v>
      </c>
      <c r="AA48" s="203">
        <f t="shared" ca="1" si="3"/>
        <v>-71</v>
      </c>
    </row>
    <row r="49" spans="1:27" s="16" customFormat="1" ht="102.75" customHeight="1" x14ac:dyDescent="0.25">
      <c r="A49" s="173">
        <f t="shared" si="4"/>
        <v>43</v>
      </c>
      <c r="B49" s="192" t="s">
        <v>416</v>
      </c>
      <c r="C49" s="193">
        <v>127</v>
      </c>
      <c r="D49" s="171" t="s">
        <v>396</v>
      </c>
      <c r="E49" s="171">
        <v>44</v>
      </c>
      <c r="F49" s="171" t="s">
        <v>422</v>
      </c>
      <c r="G49" s="67" t="s">
        <v>426</v>
      </c>
      <c r="H49" s="68" t="s">
        <v>423</v>
      </c>
      <c r="I49" s="67" t="s">
        <v>424</v>
      </c>
      <c r="J49" s="65">
        <v>1</v>
      </c>
      <c r="K49" s="65" t="s">
        <v>425</v>
      </c>
      <c r="L49" s="175"/>
      <c r="M49" s="175"/>
      <c r="N49" s="175"/>
      <c r="O49" s="175"/>
      <c r="P49" s="175"/>
      <c r="Q49" s="175"/>
      <c r="R49" s="175"/>
      <c r="S49" s="175"/>
      <c r="T49" s="65" t="s">
        <v>418</v>
      </c>
      <c r="U49" s="200">
        <v>0</v>
      </c>
      <c r="V49" s="65" t="s">
        <v>546</v>
      </c>
      <c r="W49" s="68" t="s">
        <v>551</v>
      </c>
      <c r="X49" s="200">
        <v>0</v>
      </c>
      <c r="Y49" s="65" t="s">
        <v>545</v>
      </c>
      <c r="Z49" s="191">
        <v>45046</v>
      </c>
      <c r="AA49" s="202">
        <f t="shared" ca="1" si="3"/>
        <v>-191</v>
      </c>
    </row>
    <row r="50" spans="1:27" ht="75" x14ac:dyDescent="0.25">
      <c r="A50" s="173">
        <f t="shared" si="4"/>
        <v>44</v>
      </c>
      <c r="B50" s="192" t="s">
        <v>427</v>
      </c>
      <c r="C50" s="193">
        <v>127</v>
      </c>
      <c r="D50" s="171" t="s">
        <v>396</v>
      </c>
      <c r="E50" s="171">
        <v>44</v>
      </c>
      <c r="F50" s="171" t="s">
        <v>428</v>
      </c>
      <c r="G50" s="170" t="s">
        <v>430</v>
      </c>
      <c r="H50" s="67" t="s">
        <v>423</v>
      </c>
      <c r="I50" s="67" t="s">
        <v>424</v>
      </c>
      <c r="J50" s="65">
        <v>1</v>
      </c>
      <c r="K50" s="65" t="s">
        <v>425</v>
      </c>
      <c r="L50" s="67"/>
      <c r="M50" s="65"/>
      <c r="N50" s="65"/>
      <c r="O50" s="175"/>
      <c r="P50" s="172"/>
      <c r="Q50" s="175"/>
      <c r="R50" s="172"/>
      <c r="S50" s="172"/>
      <c r="T50" s="65" t="s">
        <v>429</v>
      </c>
      <c r="U50" s="200">
        <v>0</v>
      </c>
      <c r="V50" s="65" t="s">
        <v>546</v>
      </c>
      <c r="W50" s="68" t="s">
        <v>552</v>
      </c>
      <c r="X50" s="200">
        <v>0</v>
      </c>
      <c r="Y50" s="65" t="s">
        <v>545</v>
      </c>
      <c r="Z50" s="196">
        <v>45046</v>
      </c>
      <c r="AA50" s="202">
        <f t="shared" ca="1" si="3"/>
        <v>-191</v>
      </c>
    </row>
    <row r="51" spans="1:27" ht="130.5" customHeight="1" x14ac:dyDescent="0.25">
      <c r="A51" s="173">
        <f t="shared" si="4"/>
        <v>45</v>
      </c>
      <c r="B51" s="192" t="s">
        <v>432</v>
      </c>
      <c r="C51" s="193">
        <v>127</v>
      </c>
      <c r="D51" s="171" t="s">
        <v>396</v>
      </c>
      <c r="E51" s="171">
        <v>44</v>
      </c>
      <c r="F51" s="171" t="s">
        <v>431</v>
      </c>
      <c r="G51" s="170" t="s">
        <v>437</v>
      </c>
      <c r="H51" s="67" t="s">
        <v>433</v>
      </c>
      <c r="I51" s="67" t="s">
        <v>434</v>
      </c>
      <c r="J51" s="65">
        <v>1</v>
      </c>
      <c r="K51" s="67" t="s">
        <v>436</v>
      </c>
      <c r="L51" s="67"/>
      <c r="M51" s="65"/>
      <c r="N51" s="65"/>
      <c r="O51" s="175"/>
      <c r="P51" s="172"/>
      <c r="Q51" s="175"/>
      <c r="R51" s="172"/>
      <c r="S51" s="172"/>
      <c r="T51" s="65" t="s">
        <v>435</v>
      </c>
      <c r="U51" s="200">
        <v>0</v>
      </c>
      <c r="V51" s="65" t="s">
        <v>546</v>
      </c>
      <c r="W51" s="68" t="s">
        <v>553</v>
      </c>
      <c r="X51" s="200">
        <v>0</v>
      </c>
      <c r="Y51" s="257" t="s">
        <v>545</v>
      </c>
      <c r="Z51" s="196">
        <v>45196</v>
      </c>
      <c r="AA51" s="202">
        <f t="shared" ca="1" si="3"/>
        <v>-341</v>
      </c>
    </row>
    <row r="52" spans="1:27" ht="110.25" customHeight="1" x14ac:dyDescent="0.25">
      <c r="A52" s="173">
        <f t="shared" si="4"/>
        <v>46</v>
      </c>
      <c r="B52" s="192" t="s">
        <v>438</v>
      </c>
      <c r="C52" s="193">
        <v>127</v>
      </c>
      <c r="D52" s="171" t="s">
        <v>396</v>
      </c>
      <c r="E52" s="171">
        <v>44</v>
      </c>
      <c r="F52" s="171" t="s">
        <v>43</v>
      </c>
      <c r="G52" s="170" t="s">
        <v>443</v>
      </c>
      <c r="H52" s="170" t="s">
        <v>439</v>
      </c>
      <c r="I52" s="170" t="s">
        <v>440</v>
      </c>
      <c r="J52" s="65">
        <v>1</v>
      </c>
      <c r="K52" s="67" t="s">
        <v>441</v>
      </c>
      <c r="L52" s="67"/>
      <c r="M52" s="65"/>
      <c r="N52" s="65"/>
      <c r="O52" s="175"/>
      <c r="P52" s="172"/>
      <c r="Q52" s="175"/>
      <c r="R52" s="172"/>
      <c r="S52" s="172"/>
      <c r="T52" s="65" t="s">
        <v>442</v>
      </c>
      <c r="U52" s="200">
        <v>0</v>
      </c>
      <c r="V52" s="65" t="s">
        <v>546</v>
      </c>
      <c r="W52" s="68" t="s">
        <v>554</v>
      </c>
      <c r="X52" s="200">
        <v>0</v>
      </c>
      <c r="Y52" s="257" t="s">
        <v>545</v>
      </c>
      <c r="Z52" s="196">
        <v>44985</v>
      </c>
      <c r="AA52" s="202">
        <f t="shared" ca="1" si="3"/>
        <v>-130</v>
      </c>
    </row>
    <row r="53" spans="1:27" ht="141" customHeight="1" x14ac:dyDescent="0.25">
      <c r="A53" s="173">
        <f t="shared" si="4"/>
        <v>47</v>
      </c>
      <c r="B53" s="192" t="s">
        <v>444</v>
      </c>
      <c r="C53" s="193">
        <v>127</v>
      </c>
      <c r="D53" s="171" t="s">
        <v>396</v>
      </c>
      <c r="E53" s="171">
        <v>44</v>
      </c>
      <c r="F53" s="171" t="s">
        <v>445</v>
      </c>
      <c r="G53" s="170" t="s">
        <v>450</v>
      </c>
      <c r="H53" s="67" t="s">
        <v>447</v>
      </c>
      <c r="I53" s="67" t="s">
        <v>448</v>
      </c>
      <c r="J53" s="65">
        <v>1</v>
      </c>
      <c r="K53" s="67" t="s">
        <v>449</v>
      </c>
      <c r="L53" s="67"/>
      <c r="M53" s="65"/>
      <c r="N53" s="65"/>
      <c r="O53" s="175"/>
      <c r="P53" s="172"/>
      <c r="Q53" s="175"/>
      <c r="R53" s="172"/>
      <c r="S53" s="172"/>
      <c r="T53" s="65" t="s">
        <v>446</v>
      </c>
      <c r="U53" s="200">
        <v>0</v>
      </c>
      <c r="V53" s="65" t="s">
        <v>546</v>
      </c>
      <c r="W53" s="68" t="s">
        <v>555</v>
      </c>
      <c r="X53" s="200">
        <v>0</v>
      </c>
      <c r="Y53" s="257" t="s">
        <v>545</v>
      </c>
      <c r="Z53" s="196">
        <v>45196</v>
      </c>
      <c r="AA53" s="202">
        <f t="shared" ca="1" si="3"/>
        <v>-341</v>
      </c>
    </row>
    <row r="54" spans="1:27" ht="120" customHeight="1" x14ac:dyDescent="0.25">
      <c r="A54" s="173">
        <f t="shared" si="4"/>
        <v>48</v>
      </c>
      <c r="B54" s="192" t="s">
        <v>451</v>
      </c>
      <c r="C54" s="193">
        <v>127</v>
      </c>
      <c r="D54" s="171" t="s">
        <v>396</v>
      </c>
      <c r="E54" s="171">
        <v>44</v>
      </c>
      <c r="F54" s="171" t="s">
        <v>452</v>
      </c>
      <c r="G54" s="170" t="s">
        <v>453</v>
      </c>
      <c r="H54" s="67" t="s">
        <v>454</v>
      </c>
      <c r="I54" s="170" t="s">
        <v>455</v>
      </c>
      <c r="J54" s="65">
        <v>1</v>
      </c>
      <c r="K54" s="67" t="s">
        <v>456</v>
      </c>
      <c r="L54" s="67"/>
      <c r="M54" s="65"/>
      <c r="N54" s="65"/>
      <c r="O54" s="175"/>
      <c r="P54" s="172"/>
      <c r="Q54" s="175"/>
      <c r="R54" s="172"/>
      <c r="S54" s="172"/>
      <c r="T54" s="65" t="s">
        <v>457</v>
      </c>
      <c r="U54" s="200">
        <v>0</v>
      </c>
      <c r="V54" s="65" t="s">
        <v>546</v>
      </c>
      <c r="W54" s="68" t="s">
        <v>556</v>
      </c>
      <c r="X54" s="200">
        <v>0</v>
      </c>
      <c r="Y54" s="257" t="s">
        <v>545</v>
      </c>
      <c r="Z54" s="191">
        <v>45196</v>
      </c>
      <c r="AA54" s="202">
        <f t="shared" ca="1" si="3"/>
        <v>-341</v>
      </c>
    </row>
    <row r="55" spans="1:27" ht="148.5" customHeight="1" x14ac:dyDescent="0.25">
      <c r="A55" s="173">
        <f t="shared" si="4"/>
        <v>49</v>
      </c>
      <c r="B55" s="192" t="s">
        <v>458</v>
      </c>
      <c r="C55" s="193">
        <v>127</v>
      </c>
      <c r="D55" s="171" t="s">
        <v>396</v>
      </c>
      <c r="E55" s="171">
        <v>44</v>
      </c>
      <c r="F55" s="171" t="s">
        <v>460</v>
      </c>
      <c r="G55" s="170" t="s">
        <v>465</v>
      </c>
      <c r="H55" s="67" t="s">
        <v>462</v>
      </c>
      <c r="I55" s="67" t="s">
        <v>463</v>
      </c>
      <c r="J55" s="65">
        <v>1</v>
      </c>
      <c r="K55" s="67" t="s">
        <v>464</v>
      </c>
      <c r="L55" s="67"/>
      <c r="M55" s="65"/>
      <c r="N55" s="65"/>
      <c r="O55" s="175"/>
      <c r="P55" s="172"/>
      <c r="Q55" s="175"/>
      <c r="R55" s="172"/>
      <c r="S55" s="172"/>
      <c r="T55" s="65" t="s">
        <v>461</v>
      </c>
      <c r="U55" s="200">
        <v>0</v>
      </c>
      <c r="V55" s="65" t="s">
        <v>546</v>
      </c>
      <c r="W55" s="68" t="s">
        <v>557</v>
      </c>
      <c r="X55" s="200">
        <v>0</v>
      </c>
      <c r="Y55" s="65" t="s">
        <v>545</v>
      </c>
      <c r="Z55" s="196">
        <v>45196</v>
      </c>
      <c r="AA55" s="202">
        <f t="shared" ca="1" si="3"/>
        <v>-341</v>
      </c>
    </row>
    <row r="56" spans="1:27" ht="102.75" customHeight="1" x14ac:dyDescent="0.25">
      <c r="A56" s="173">
        <f t="shared" si="4"/>
        <v>50</v>
      </c>
      <c r="B56" s="192" t="s">
        <v>459</v>
      </c>
      <c r="C56" s="193">
        <v>127</v>
      </c>
      <c r="D56" s="171" t="s">
        <v>396</v>
      </c>
      <c r="E56" s="171">
        <v>44</v>
      </c>
      <c r="F56" s="171" t="s">
        <v>44</v>
      </c>
      <c r="G56" s="67" t="s">
        <v>470</v>
      </c>
      <c r="H56" s="67" t="s">
        <v>466</v>
      </c>
      <c r="I56" s="67" t="s">
        <v>467</v>
      </c>
      <c r="J56" s="65">
        <v>1</v>
      </c>
      <c r="K56" s="67" t="s">
        <v>468</v>
      </c>
      <c r="L56" s="67"/>
      <c r="M56" s="65"/>
      <c r="N56" s="65"/>
      <c r="O56" s="175"/>
      <c r="P56" s="172"/>
      <c r="Q56" s="175"/>
      <c r="R56" s="172"/>
      <c r="S56" s="172"/>
      <c r="T56" s="65" t="s">
        <v>469</v>
      </c>
      <c r="U56" s="200">
        <v>0</v>
      </c>
      <c r="V56" s="65" t="s">
        <v>546</v>
      </c>
      <c r="W56" s="68" t="s">
        <v>558</v>
      </c>
      <c r="X56" s="200">
        <v>0</v>
      </c>
      <c r="Y56" s="65" t="s">
        <v>545</v>
      </c>
      <c r="Z56" s="196">
        <v>44985</v>
      </c>
      <c r="AA56" s="202">
        <f t="shared" ca="1" si="3"/>
        <v>-130</v>
      </c>
    </row>
    <row r="57" spans="1:27" ht="105" x14ac:dyDescent="0.25">
      <c r="A57" s="173">
        <f t="shared" si="4"/>
        <v>51</v>
      </c>
      <c r="B57" s="192" t="s">
        <v>471</v>
      </c>
      <c r="C57" s="193">
        <v>127</v>
      </c>
      <c r="D57" s="171" t="s">
        <v>396</v>
      </c>
      <c r="E57" s="171">
        <v>44</v>
      </c>
      <c r="F57" s="171" t="s">
        <v>45</v>
      </c>
      <c r="G57" s="170" t="s">
        <v>472</v>
      </c>
      <c r="H57" s="67" t="s">
        <v>473</v>
      </c>
      <c r="I57" s="67" t="s">
        <v>474</v>
      </c>
      <c r="J57" s="65">
        <v>1</v>
      </c>
      <c r="K57" s="67" t="s">
        <v>441</v>
      </c>
      <c r="L57" s="67"/>
      <c r="M57" s="65"/>
      <c r="N57" s="65"/>
      <c r="O57" s="175"/>
      <c r="P57" s="172"/>
      <c r="Q57" s="175"/>
      <c r="R57" s="172"/>
      <c r="S57" s="172"/>
      <c r="T57" s="65" t="s">
        <v>475</v>
      </c>
      <c r="U57" s="200">
        <v>0</v>
      </c>
      <c r="V57" s="65" t="s">
        <v>546</v>
      </c>
      <c r="W57" s="68" t="s">
        <v>559</v>
      </c>
      <c r="X57" s="200">
        <v>0</v>
      </c>
      <c r="Y57" s="257" t="s">
        <v>545</v>
      </c>
      <c r="Z57" s="191">
        <v>44985</v>
      </c>
      <c r="AA57" s="202">
        <f t="shared" ca="1" si="3"/>
        <v>-130</v>
      </c>
    </row>
    <row r="58" spans="1:27" ht="117" customHeight="1" x14ac:dyDescent="0.25">
      <c r="A58" s="173">
        <f t="shared" si="4"/>
        <v>52</v>
      </c>
      <c r="B58" s="192" t="s">
        <v>476</v>
      </c>
      <c r="C58" s="193">
        <v>127</v>
      </c>
      <c r="D58" s="171" t="s">
        <v>396</v>
      </c>
      <c r="E58" s="171">
        <v>44</v>
      </c>
      <c r="F58" s="171" t="s">
        <v>477</v>
      </c>
      <c r="G58" s="67" t="s">
        <v>481</v>
      </c>
      <c r="H58" s="67" t="s">
        <v>479</v>
      </c>
      <c r="I58" s="67" t="s">
        <v>480</v>
      </c>
      <c r="J58" s="65">
        <v>1</v>
      </c>
      <c r="K58" s="67" t="s">
        <v>441</v>
      </c>
      <c r="L58" s="67"/>
      <c r="M58" s="65"/>
      <c r="N58" s="65"/>
      <c r="O58" s="175"/>
      <c r="P58" s="172"/>
      <c r="Q58" s="175"/>
      <c r="R58" s="172"/>
      <c r="S58" s="172"/>
      <c r="T58" s="65" t="s">
        <v>478</v>
      </c>
      <c r="U58" s="200">
        <v>0</v>
      </c>
      <c r="V58" s="65" t="s">
        <v>546</v>
      </c>
      <c r="W58" s="68" t="s">
        <v>560</v>
      </c>
      <c r="X58" s="200">
        <v>0</v>
      </c>
      <c r="Y58" s="65" t="s">
        <v>545</v>
      </c>
      <c r="Z58" s="191">
        <v>44985</v>
      </c>
      <c r="AA58" s="202">
        <f t="shared" ca="1" si="3"/>
        <v>-130</v>
      </c>
    </row>
    <row r="59" spans="1:27" ht="135" x14ac:dyDescent="0.25">
      <c r="A59" s="173">
        <f t="shared" si="4"/>
        <v>53</v>
      </c>
      <c r="B59" s="192" t="s">
        <v>482</v>
      </c>
      <c r="C59" s="193">
        <v>127</v>
      </c>
      <c r="D59" s="171" t="s">
        <v>396</v>
      </c>
      <c r="E59" s="171">
        <v>44</v>
      </c>
      <c r="F59" s="171" t="s">
        <v>483</v>
      </c>
      <c r="G59" s="170" t="s">
        <v>488</v>
      </c>
      <c r="H59" s="67" t="s">
        <v>485</v>
      </c>
      <c r="I59" s="170" t="s">
        <v>486</v>
      </c>
      <c r="J59" s="65">
        <v>1</v>
      </c>
      <c r="K59" s="171" t="s">
        <v>487</v>
      </c>
      <c r="L59" s="67"/>
      <c r="M59" s="65"/>
      <c r="N59" s="65"/>
      <c r="O59" s="175"/>
      <c r="P59" s="172"/>
      <c r="Q59" s="175"/>
      <c r="R59" s="172"/>
      <c r="S59" s="172"/>
      <c r="T59" s="65" t="s">
        <v>484</v>
      </c>
      <c r="U59" s="200">
        <v>0</v>
      </c>
      <c r="V59" s="65" t="s">
        <v>546</v>
      </c>
      <c r="W59" s="68" t="s">
        <v>561</v>
      </c>
      <c r="X59" s="200">
        <v>0</v>
      </c>
      <c r="Y59" s="65" t="s">
        <v>545</v>
      </c>
      <c r="Z59" s="191">
        <v>44985</v>
      </c>
      <c r="AA59" s="202">
        <f t="shared" ca="1" si="3"/>
        <v>-130</v>
      </c>
    </row>
    <row r="60" spans="1:27" ht="89.25" customHeight="1" x14ac:dyDescent="0.25">
      <c r="A60" s="173">
        <f t="shared" si="4"/>
        <v>54</v>
      </c>
      <c r="B60" s="192" t="s">
        <v>490</v>
      </c>
      <c r="C60" s="193">
        <v>127</v>
      </c>
      <c r="D60" s="171" t="s">
        <v>396</v>
      </c>
      <c r="E60" s="171">
        <v>44</v>
      </c>
      <c r="F60" s="171" t="s">
        <v>491</v>
      </c>
      <c r="G60" s="67" t="s">
        <v>489</v>
      </c>
      <c r="H60" s="67" t="s">
        <v>492</v>
      </c>
      <c r="I60" s="67" t="s">
        <v>493</v>
      </c>
      <c r="J60" s="65">
        <v>1</v>
      </c>
      <c r="K60" s="67" t="s">
        <v>494</v>
      </c>
      <c r="L60" s="67"/>
      <c r="M60" s="65"/>
      <c r="N60" s="65"/>
      <c r="O60" s="175"/>
      <c r="P60" s="172"/>
      <c r="Q60" s="175"/>
      <c r="R60" s="172"/>
      <c r="S60" s="172"/>
      <c r="T60" s="65" t="s">
        <v>495</v>
      </c>
      <c r="U60" s="200">
        <v>0</v>
      </c>
      <c r="V60" s="65" t="s">
        <v>546</v>
      </c>
      <c r="W60" s="68" t="s">
        <v>562</v>
      </c>
      <c r="X60" s="200">
        <v>0</v>
      </c>
      <c r="Y60" s="65" t="s">
        <v>545</v>
      </c>
      <c r="Z60" s="191">
        <v>44925</v>
      </c>
      <c r="AA60" s="203">
        <f t="shared" ca="1" si="3"/>
        <v>-70</v>
      </c>
    </row>
    <row r="61" spans="1:27" ht="150" x14ac:dyDescent="0.25">
      <c r="A61" s="173">
        <f t="shared" si="4"/>
        <v>55</v>
      </c>
      <c r="B61" s="192" t="s">
        <v>496</v>
      </c>
      <c r="C61" s="193">
        <v>127</v>
      </c>
      <c r="D61" s="171" t="s">
        <v>396</v>
      </c>
      <c r="E61" s="171">
        <v>44</v>
      </c>
      <c r="F61" s="171" t="s">
        <v>497</v>
      </c>
      <c r="G61" s="170" t="s">
        <v>499</v>
      </c>
      <c r="H61" s="67" t="s">
        <v>485</v>
      </c>
      <c r="I61" s="170" t="s">
        <v>486</v>
      </c>
      <c r="J61" s="65">
        <v>1</v>
      </c>
      <c r="K61" s="67" t="s">
        <v>487</v>
      </c>
      <c r="L61" s="67"/>
      <c r="M61" s="65"/>
      <c r="N61" s="65"/>
      <c r="O61" s="175"/>
      <c r="P61" s="172"/>
      <c r="Q61" s="175"/>
      <c r="R61" s="172"/>
      <c r="S61" s="172"/>
      <c r="T61" s="65" t="s">
        <v>498</v>
      </c>
      <c r="U61" s="200">
        <v>0</v>
      </c>
      <c r="V61" s="65" t="s">
        <v>546</v>
      </c>
      <c r="W61" s="68" t="s">
        <v>563</v>
      </c>
      <c r="X61" s="200">
        <v>0</v>
      </c>
      <c r="Y61" s="65" t="s">
        <v>545</v>
      </c>
      <c r="Z61" s="191">
        <v>44985</v>
      </c>
      <c r="AA61" s="202">
        <f t="shared" ca="1" si="3"/>
        <v>-130</v>
      </c>
    </row>
    <row r="62" spans="1:27" ht="90" x14ac:dyDescent="0.25">
      <c r="A62" s="173">
        <f t="shared" si="4"/>
        <v>56</v>
      </c>
      <c r="B62" s="192" t="s">
        <v>500</v>
      </c>
      <c r="C62" s="193">
        <v>127</v>
      </c>
      <c r="D62" s="171" t="s">
        <v>396</v>
      </c>
      <c r="E62" s="171">
        <v>44</v>
      </c>
      <c r="F62" s="171" t="s">
        <v>501</v>
      </c>
      <c r="G62" s="170" t="s">
        <v>503</v>
      </c>
      <c r="H62" s="67" t="s">
        <v>504</v>
      </c>
      <c r="I62" s="170" t="s">
        <v>505</v>
      </c>
      <c r="J62" s="65">
        <v>1</v>
      </c>
      <c r="K62" s="67" t="s">
        <v>468</v>
      </c>
      <c r="L62" s="67"/>
      <c r="M62" s="65"/>
      <c r="N62" s="65"/>
      <c r="O62" s="175"/>
      <c r="P62" s="172"/>
      <c r="Q62" s="175"/>
      <c r="R62" s="172"/>
      <c r="S62" s="172"/>
      <c r="T62" s="65" t="s">
        <v>502</v>
      </c>
      <c r="U62" s="200">
        <v>0</v>
      </c>
      <c r="V62" s="65" t="s">
        <v>546</v>
      </c>
      <c r="W62" s="68" t="s">
        <v>564</v>
      </c>
      <c r="X62" s="200">
        <v>0</v>
      </c>
      <c r="Y62" s="65" t="s">
        <v>545</v>
      </c>
      <c r="Z62" s="191">
        <v>44985</v>
      </c>
      <c r="AA62" s="202">
        <f t="shared" ca="1" si="3"/>
        <v>-130</v>
      </c>
    </row>
    <row r="63" spans="1:27" ht="126.75" customHeight="1" x14ac:dyDescent="0.25">
      <c r="A63" s="173">
        <f t="shared" si="4"/>
        <v>57</v>
      </c>
      <c r="B63" s="192" t="s">
        <v>506</v>
      </c>
      <c r="C63" s="193">
        <v>127</v>
      </c>
      <c r="D63" s="171" t="s">
        <v>396</v>
      </c>
      <c r="E63" s="171">
        <v>44</v>
      </c>
      <c r="F63" s="171" t="s">
        <v>507</v>
      </c>
      <c r="G63" s="170" t="s">
        <v>512</v>
      </c>
      <c r="H63" s="67" t="s">
        <v>508</v>
      </c>
      <c r="I63" s="67" t="s">
        <v>509</v>
      </c>
      <c r="J63" s="65">
        <v>1</v>
      </c>
      <c r="K63" s="67" t="s">
        <v>510</v>
      </c>
      <c r="L63" s="67"/>
      <c r="M63" s="65"/>
      <c r="N63" s="65"/>
      <c r="O63" s="175"/>
      <c r="P63" s="172"/>
      <c r="Q63" s="175"/>
      <c r="R63" s="172"/>
      <c r="S63" s="172"/>
      <c r="T63" s="65" t="s">
        <v>511</v>
      </c>
      <c r="U63" s="200">
        <v>0</v>
      </c>
      <c r="V63" s="65" t="s">
        <v>546</v>
      </c>
      <c r="W63" s="68" t="s">
        <v>565</v>
      </c>
      <c r="X63" s="200">
        <v>0</v>
      </c>
      <c r="Y63" s="65" t="s">
        <v>545</v>
      </c>
      <c r="Z63" s="191">
        <v>45046</v>
      </c>
      <c r="AA63" s="202">
        <f t="shared" ca="1" si="3"/>
        <v>-191</v>
      </c>
    </row>
    <row r="64" spans="1:27" ht="120" x14ac:dyDescent="0.25">
      <c r="A64" s="173">
        <f t="shared" si="4"/>
        <v>58</v>
      </c>
      <c r="B64" s="192" t="s">
        <v>513</v>
      </c>
      <c r="C64" s="193">
        <v>127</v>
      </c>
      <c r="D64" s="171" t="s">
        <v>396</v>
      </c>
      <c r="E64" s="171">
        <v>44</v>
      </c>
      <c r="F64" s="174" t="s">
        <v>515</v>
      </c>
      <c r="G64" s="197" t="s">
        <v>519</v>
      </c>
      <c r="H64" s="120" t="s">
        <v>516</v>
      </c>
      <c r="I64" s="120" t="s">
        <v>517</v>
      </c>
      <c r="J64" s="118">
        <v>1</v>
      </c>
      <c r="K64" s="120" t="s">
        <v>518</v>
      </c>
      <c r="T64" s="118" t="s">
        <v>514</v>
      </c>
      <c r="U64" s="198">
        <v>0</v>
      </c>
      <c r="V64" s="118" t="s">
        <v>546</v>
      </c>
      <c r="W64" s="68" t="s">
        <v>566</v>
      </c>
      <c r="X64" s="198">
        <v>0</v>
      </c>
      <c r="Y64" s="65" t="s">
        <v>545</v>
      </c>
      <c r="Z64" s="196">
        <v>44985</v>
      </c>
      <c r="AA64" s="202">
        <f t="shared" ca="1" si="3"/>
        <v>-130</v>
      </c>
    </row>
    <row r="65" spans="1:27" ht="195" customHeight="1" x14ac:dyDescent="0.25">
      <c r="A65" s="173">
        <f t="shared" si="4"/>
        <v>59</v>
      </c>
      <c r="B65" s="192" t="s">
        <v>520</v>
      </c>
      <c r="C65" s="193">
        <v>127</v>
      </c>
      <c r="D65" s="171" t="s">
        <v>396</v>
      </c>
      <c r="E65" s="171">
        <v>44</v>
      </c>
      <c r="F65" s="65" t="s">
        <v>27</v>
      </c>
      <c r="G65" s="120" t="s">
        <v>522</v>
      </c>
      <c r="H65" s="120" t="s">
        <v>523</v>
      </c>
      <c r="I65" s="197" t="s">
        <v>524</v>
      </c>
      <c r="J65" s="118">
        <v>1</v>
      </c>
      <c r="K65" s="120" t="s">
        <v>525</v>
      </c>
      <c r="L65" s="120"/>
      <c r="M65" s="118"/>
      <c r="N65" s="118"/>
      <c r="O65" s="188"/>
      <c r="P65" s="189"/>
      <c r="Q65" s="188"/>
      <c r="R65" s="189"/>
      <c r="S65" s="189"/>
      <c r="T65" s="118" t="s">
        <v>521</v>
      </c>
      <c r="U65" s="198">
        <v>0</v>
      </c>
      <c r="V65" s="118" t="s">
        <v>546</v>
      </c>
      <c r="W65" s="68" t="s">
        <v>567</v>
      </c>
      <c r="X65" s="198">
        <v>0</v>
      </c>
      <c r="Y65" s="65" t="s">
        <v>545</v>
      </c>
      <c r="Z65" s="196">
        <v>45046</v>
      </c>
      <c r="AA65" s="202">
        <f t="shared" ca="1" si="3"/>
        <v>-191</v>
      </c>
    </row>
    <row r="66" spans="1:27" ht="135" x14ac:dyDescent="0.25">
      <c r="A66" s="173">
        <f t="shared" si="4"/>
        <v>60</v>
      </c>
      <c r="B66" s="192" t="s">
        <v>526</v>
      </c>
      <c r="C66" s="193">
        <v>127</v>
      </c>
      <c r="D66" s="171" t="s">
        <v>396</v>
      </c>
      <c r="E66" s="171">
        <v>44</v>
      </c>
      <c r="F66" s="65" t="s">
        <v>527</v>
      </c>
      <c r="G66" s="67" t="s">
        <v>532</v>
      </c>
      <c r="H66" s="67" t="s">
        <v>528</v>
      </c>
      <c r="I66" s="170" t="s">
        <v>529</v>
      </c>
      <c r="J66" s="65">
        <v>1</v>
      </c>
      <c r="K66" s="67" t="s">
        <v>530</v>
      </c>
      <c r="L66" s="67"/>
      <c r="M66" s="65"/>
      <c r="N66" s="65"/>
      <c r="O66" s="175"/>
      <c r="P66" s="172"/>
      <c r="Q66" s="175"/>
      <c r="R66" s="172"/>
      <c r="S66" s="172"/>
      <c r="T66" s="65" t="s">
        <v>531</v>
      </c>
      <c r="U66" s="200">
        <v>0</v>
      </c>
      <c r="V66" s="65" t="s">
        <v>546</v>
      </c>
      <c r="W66" s="68" t="s">
        <v>568</v>
      </c>
      <c r="X66" s="200">
        <v>0</v>
      </c>
      <c r="Y66" s="65" t="s">
        <v>545</v>
      </c>
      <c r="Z66" s="191">
        <v>44985</v>
      </c>
      <c r="AA66" s="202">
        <f t="shared" ca="1" si="3"/>
        <v>-130</v>
      </c>
    </row>
    <row r="67" spans="1:27" ht="150" x14ac:dyDescent="0.25">
      <c r="A67" s="173">
        <f t="shared" si="4"/>
        <v>61</v>
      </c>
      <c r="B67" s="192" t="s">
        <v>533</v>
      </c>
      <c r="C67" s="193">
        <v>127</v>
      </c>
      <c r="D67" s="171" t="s">
        <v>396</v>
      </c>
      <c r="E67" s="171">
        <v>44</v>
      </c>
      <c r="F67" s="65" t="s">
        <v>534</v>
      </c>
      <c r="G67" s="170" t="s">
        <v>541</v>
      </c>
      <c r="H67" s="170" t="s">
        <v>535</v>
      </c>
      <c r="I67" s="67" t="s">
        <v>537</v>
      </c>
      <c r="J67" s="65">
        <v>1</v>
      </c>
      <c r="K67" s="67" t="s">
        <v>539</v>
      </c>
      <c r="L67" s="67"/>
      <c r="M67" s="65"/>
      <c r="N67" s="65"/>
      <c r="O67" s="175"/>
      <c r="P67" s="172"/>
      <c r="Q67" s="175"/>
      <c r="R67" s="172"/>
      <c r="S67" s="172"/>
      <c r="T67" s="65" t="s">
        <v>543</v>
      </c>
      <c r="U67" s="200">
        <v>0</v>
      </c>
      <c r="V67" s="65" t="s">
        <v>546</v>
      </c>
      <c r="W67" s="68" t="s">
        <v>574</v>
      </c>
      <c r="X67" s="200">
        <v>0</v>
      </c>
      <c r="Y67" s="65" t="s">
        <v>545</v>
      </c>
      <c r="Z67" s="191">
        <v>45196</v>
      </c>
      <c r="AA67" s="202">
        <f t="shared" ca="1" si="3"/>
        <v>-341</v>
      </c>
    </row>
    <row r="68" spans="1:27" ht="150" x14ac:dyDescent="0.25">
      <c r="A68" s="173">
        <f t="shared" si="4"/>
        <v>62</v>
      </c>
      <c r="B68" s="192" t="s">
        <v>536</v>
      </c>
      <c r="C68" s="193">
        <v>127</v>
      </c>
      <c r="D68" s="171" t="s">
        <v>396</v>
      </c>
      <c r="E68" s="171">
        <v>44</v>
      </c>
      <c r="F68" s="65" t="s">
        <v>534</v>
      </c>
      <c r="G68" s="170" t="s">
        <v>541</v>
      </c>
      <c r="H68" s="170" t="s">
        <v>535</v>
      </c>
      <c r="I68" s="170" t="s">
        <v>538</v>
      </c>
      <c r="J68" s="65">
        <v>2</v>
      </c>
      <c r="K68" s="67" t="s">
        <v>540</v>
      </c>
      <c r="L68" s="67"/>
      <c r="M68" s="65"/>
      <c r="N68" s="65"/>
      <c r="O68" s="175"/>
      <c r="P68" s="172"/>
      <c r="Q68" s="175"/>
      <c r="R68" s="172"/>
      <c r="S68" s="172"/>
      <c r="T68" s="65" t="s">
        <v>542</v>
      </c>
      <c r="U68" s="200">
        <v>0</v>
      </c>
      <c r="V68" s="65" t="s">
        <v>546</v>
      </c>
      <c r="W68" s="68" t="s">
        <v>575</v>
      </c>
      <c r="X68" s="200">
        <v>0</v>
      </c>
      <c r="Y68" s="65" t="s">
        <v>545</v>
      </c>
      <c r="Z68" s="191">
        <v>45168</v>
      </c>
      <c r="AA68" s="202">
        <f ca="1">+$AA$69-Z68</f>
        <v>-313</v>
      </c>
    </row>
    <row r="69" spans="1:27" x14ac:dyDescent="0.25">
      <c r="AA69" s="201">
        <f ca="1">+TODAY()</f>
        <v>44855</v>
      </c>
    </row>
    <row r="350998" spans="1:1" x14ac:dyDescent="0.25">
      <c r="A350998" s="9" t="s">
        <v>3</v>
      </c>
    </row>
    <row r="350999" spans="1:1" x14ac:dyDescent="0.25">
      <c r="A350999" s="9" t="s">
        <v>4</v>
      </c>
    </row>
    <row r="351000" spans="1:1" x14ac:dyDescent="0.25">
      <c r="A351000" s="9" t="s">
        <v>5</v>
      </c>
    </row>
    <row r="351001" spans="1:1" x14ac:dyDescent="0.25">
      <c r="A351001" s="9" t="s">
        <v>6</v>
      </c>
    </row>
    <row r="351002" spans="1:1" x14ac:dyDescent="0.25">
      <c r="A351002" s="9" t="s">
        <v>7</v>
      </c>
    </row>
    <row r="351003" spans="1:1" x14ac:dyDescent="0.25">
      <c r="A351003" s="9" t="s">
        <v>8</v>
      </c>
    </row>
    <row r="351004" spans="1:1" x14ac:dyDescent="0.25">
      <c r="A351004" s="9" t="s">
        <v>9</v>
      </c>
    </row>
    <row r="351005" spans="1:1" x14ac:dyDescent="0.25">
      <c r="A351005" s="9" t="s">
        <v>10</v>
      </c>
    </row>
    <row r="351006" spans="1:1" x14ac:dyDescent="0.25">
      <c r="A351006" s="9" t="s">
        <v>11</v>
      </c>
    </row>
    <row r="351007" spans="1:1" x14ac:dyDescent="0.25">
      <c r="A351007" s="9" t="s">
        <v>12</v>
      </c>
    </row>
    <row r="351008" spans="1:1" x14ac:dyDescent="0.25">
      <c r="A351008" s="9" t="s">
        <v>13</v>
      </c>
    </row>
    <row r="351009" spans="1:1" x14ac:dyDescent="0.25">
      <c r="A351009" s="9" t="s">
        <v>14</v>
      </c>
    </row>
    <row r="351010" spans="1:1" x14ac:dyDescent="0.25">
      <c r="A351010" s="9" t="s">
        <v>15</v>
      </c>
    </row>
    <row r="351011" spans="1:1" x14ac:dyDescent="0.25">
      <c r="A351011" s="9" t="s">
        <v>16</v>
      </c>
    </row>
    <row r="351012" spans="1:1" x14ac:dyDescent="0.25">
      <c r="A351012" s="9" t="s">
        <v>17</v>
      </c>
    </row>
    <row r="351013" spans="1:1" x14ac:dyDescent="0.25">
      <c r="A351013" s="9" t="s">
        <v>18</v>
      </c>
    </row>
  </sheetData>
  <mergeCells count="7">
    <mergeCell ref="A43:F43"/>
    <mergeCell ref="A1:AA1"/>
    <mergeCell ref="A2:K2"/>
    <mergeCell ref="L2:N2"/>
    <mergeCell ref="O2:S2"/>
    <mergeCell ref="T2:V2"/>
    <mergeCell ref="W2:AA2"/>
  </mergeCells>
  <dataValidations count="17">
    <dataValidation type="textLength" allowBlank="1" showInputMessage="1" showErrorMessage="1" errorTitle="Entrada no válida" error="Escriba un texto  Maximo 200 Caracteres" promptTitle="Cualquier contenido Maximo 200 Caracteres" sqref="L29 L35:L39" xr:uid="{9B8239C1-4175-4C8D-9289-50EBD90938AF}">
      <formula1>0</formula1>
      <formula2>2000</formula2>
    </dataValidation>
    <dataValidation type="textLength" allowBlank="1" showInputMessage="1" showErrorMessage="1" errorTitle="Entrada no válida" error="Escriba un texto  Maximo 600 Caracteres" promptTitle="Cualquier contenido Maximo 600 Caracteres" sqref="L41:L43" xr:uid="{A3CF142D-E248-4E9B-8ED5-813365D1366E}">
      <formula1>0</formula1>
      <formula2>2000</formula2>
    </dataValidation>
    <dataValidation type="textLength" allowBlank="1" showInputMessage="1" showErrorMessage="1" errorTitle="Entrada no válida" error="Escriba un texto  Maximo 600 Caracteres" promptTitle="Cualquier contenido Maximo 600 Caracteres" sqref="L40" xr:uid="{665E2143-4185-4AF1-8467-62BC063F01C7}">
      <formula1>0</formula1>
      <formula2>600</formula2>
    </dataValidation>
    <dataValidation type="textLength" allowBlank="1" showInputMessage="1" showErrorMessage="1" errorTitle="Entrada no válida" error="Escriba un texto  Maximo 300 Caracteres" promptTitle="Cualquier contenido Maximo 300 Caracteres" sqref="K40:K43" xr:uid="{CF3F758D-20DE-4AD4-A1A9-118B58AD6F18}">
      <formula1>0</formula1>
      <formula2>300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2C61D869-6ED4-4D44-BF54-2E1CCFC58D18}">
      <formula1>0</formula1>
      <formula2>20000</formula2>
    </dataValidation>
    <dataValidation type="textLength" allowBlank="1" showInputMessage="1" showErrorMessage="1" errorTitle="Entrada no válida" error="Escriba un texto  Maximo 100 Caracteres" promptTitle="Cualquier contenido Maximo 100 Caracteres" sqref="K33 K27" xr:uid="{B3DC1971-945F-48B9-A171-E7BCCE8397BF}">
      <formula1>0</formula1>
      <formula2>100</formula2>
    </dataValidation>
    <dataValidation type="textLength" allowBlank="1" showInputMessage="1" showErrorMessage="1" errorTitle="Entrada no válida" error="Escriba un texto  Maximo 200 Caracteres" promptTitle="Cualquier contenido Maximo 200 Caracteres" sqref="K25:K26 K28:K32 K34:K39 K46:K47" xr:uid="{96003BD8-D08B-41DE-B1F7-C97CBDFBED6D}">
      <formula1>0</formula1>
      <formula2>200</formula2>
    </dataValidation>
    <dataValidation type="decimal" allowBlank="1" showInputMessage="1" showErrorMessage="1" errorTitle="Entrada no válida" error="Por favor escriba un número" promptTitle="Escriba un número en esta casilla" sqref="E25:E34 E45:E68" xr:uid="{6720F240-9236-456A-BC9A-3568A36EAB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4 J25:J43" xr:uid="{E0B7F0A7-7D1A-41B2-A172-B9516EDD7975}">
      <formula1>-999</formula1>
      <formula2>999</formula2>
    </dataValidation>
    <dataValidation type="textLength" allowBlank="1" showInputMessage="1" showErrorMessage="1" errorTitle="Entrada no válida" error="Escriba un texto  Maximo 20 Caracteres" promptTitle="Cualquier contenido Maximo 20 Caracteres" sqref="F45:F68 F4 F25:F42" xr:uid="{446521E5-F5D1-4AD7-93CD-7F93EE5BAB6C}">
      <formula1>0</formula1>
      <formula2>20</formula2>
    </dataValidation>
    <dataValidation type="decimal" allowBlank="1" showInputMessage="1" showErrorMessage="1" errorTitle="Entrada no válida" error="Por favor escriba un número" promptTitle="Escriba un número en esta casilla" sqref="E4" xr:uid="{573FA628-5D1E-4077-B6D6-78F424E59D65}">
      <formula1>-9999999999</formula1>
      <formula2>9999999999</formula2>
    </dataValidation>
    <dataValidation type="list" allowBlank="1" showInputMessage="1" showErrorMessage="1" errorTitle="Entrada no válida" error="Por favor seleccione un elemento de la lista" promptTitle="Seleccione un elemento de la lista" sqref="D4:D42" xr:uid="{E7C6E07D-3520-44EB-9BA6-790517BD735B}">
      <formula1>$A$350997:$A$351013</formula1>
    </dataValidation>
    <dataValidation type="textLength" allowBlank="1" showInputMessage="1" showErrorMessage="1" errorTitle="Entrada no válida" error="Escriba un texto  Maximo 10 Caracteres" promptTitle="Cualquier contenido Maximo 10 Caracteres" sqref="C4" xr:uid="{FB6C3BDF-CE43-4EF9-A405-5C5917BDE3CD}">
      <formula1>0</formula1>
      <formula2>10</formula2>
    </dataValidation>
    <dataValidation type="textLength" allowBlank="1" showInputMessage="1" showErrorMessage="1" errorTitle="Entrada no válida" error="Escriba un texto  Maximo 500 Caracteres" promptTitle="Cualquier contenido Maximo 500 Caracteres" sqref="H45:H47 I46:I47" xr:uid="{27122C1C-C2D1-40A0-B3D7-43AB114B4FCA}">
      <formula1>0</formula1>
      <formula2>500</formula2>
    </dataValidation>
    <dataValidation type="list" allowBlank="1" showInputMessage="1" showErrorMessage="1" errorTitle="Entrada no válida" error="Por favor seleccione un elemento de la lista" promptTitle="Seleccione un elemento de la lista" sqref="D45:D68" xr:uid="{9C4AF109-B852-4C84-92BB-4BFF29B42AB3}">
      <formula1>$A$351006:$A$351023</formula1>
    </dataValidation>
    <dataValidation type="textLength" allowBlank="1" showInputMessage="1" showErrorMessage="1" errorTitle="Entrada no válida" error="Escriba un texto  Maximo 9 Caracteres" promptTitle="Cualquier contenido Maximo 9 Caracteres" sqref="C45:C68" xr:uid="{7510A3A2-6292-4A53-A099-788910D2539E}">
      <formula1>0</formula1>
      <formula2>9</formula2>
    </dataValidation>
    <dataValidation type="date" allowBlank="1" showInputMessage="1" errorTitle="Entrada no válida" error="Por favor escriba una fecha válida (AAAA/MM/DD)" promptTitle="Ingrese una fecha (AAAA/MM/DD)" sqref="Z45:Z48 Z51:Z59 Z61:Z62 Z64:Z68" xr:uid="{C50F89F2-0DA8-4045-B064-F19E6C8C43FE}">
      <formula1>1900/1/1</formula1>
      <formula2>3000/1/1</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EC21-72DD-442F-A5D4-0CA4F2180FCD}">
  <dimension ref="B1:K66"/>
  <sheetViews>
    <sheetView topLeftCell="A43" workbookViewId="0">
      <selection activeCell="L29" sqref="L29"/>
    </sheetView>
  </sheetViews>
  <sheetFormatPr baseColWidth="10" defaultRowHeight="11.25" x14ac:dyDescent="0.2"/>
  <cols>
    <col min="1" max="10" width="11.42578125" style="324"/>
    <col min="11" max="11" width="33.7109375" style="324" customWidth="1"/>
    <col min="12" max="16384" width="11.42578125" style="324"/>
  </cols>
  <sheetData>
    <row r="1" spans="2:11" ht="12" thickBot="1" x14ac:dyDescent="0.25"/>
    <row r="2" spans="2:11" ht="23.25" thickBot="1" x14ac:dyDescent="0.25">
      <c r="B2" s="290" t="s">
        <v>615</v>
      </c>
      <c r="C2" s="291" t="s">
        <v>616</v>
      </c>
      <c r="D2" s="291" t="s">
        <v>617</v>
      </c>
      <c r="E2" s="291" t="s">
        <v>618</v>
      </c>
      <c r="F2" s="292" t="s">
        <v>619</v>
      </c>
      <c r="G2" s="292" t="s">
        <v>620</v>
      </c>
      <c r="H2" s="292" t="s">
        <v>621</v>
      </c>
      <c r="I2" s="292" t="s">
        <v>622</v>
      </c>
      <c r="J2" s="293" t="s">
        <v>623</v>
      </c>
      <c r="K2" s="294" t="s">
        <v>624</v>
      </c>
    </row>
    <row r="3" spans="2:11" x14ac:dyDescent="0.2">
      <c r="B3" s="441">
        <v>2020</v>
      </c>
      <c r="C3" s="444">
        <v>54</v>
      </c>
      <c r="D3" s="444" t="s">
        <v>625</v>
      </c>
      <c r="E3" s="295" t="s">
        <v>26</v>
      </c>
      <c r="F3" s="296">
        <v>1</v>
      </c>
      <c r="G3" s="446" t="s">
        <v>626</v>
      </c>
      <c r="H3" s="297">
        <v>200647</v>
      </c>
      <c r="I3" s="298">
        <v>44359</v>
      </c>
      <c r="J3" s="325">
        <v>1</v>
      </c>
      <c r="K3" s="448" t="s">
        <v>627</v>
      </c>
    </row>
    <row r="4" spans="2:11" x14ac:dyDescent="0.2">
      <c r="B4" s="442"/>
      <c r="C4" s="434"/>
      <c r="D4" s="434"/>
      <c r="E4" s="299" t="s">
        <v>27</v>
      </c>
      <c r="F4" s="300">
        <v>1</v>
      </c>
      <c r="G4" s="436"/>
      <c r="H4" s="301">
        <v>200648</v>
      </c>
      <c r="I4" s="302">
        <v>44359</v>
      </c>
      <c r="J4" s="326">
        <v>1</v>
      </c>
      <c r="K4" s="449"/>
    </row>
    <row r="5" spans="2:11" ht="12" thickBot="1" x14ac:dyDescent="0.25">
      <c r="B5" s="443"/>
      <c r="C5" s="445"/>
      <c r="D5" s="445"/>
      <c r="E5" s="303" t="s">
        <v>28</v>
      </c>
      <c r="F5" s="304">
        <v>1</v>
      </c>
      <c r="G5" s="447"/>
      <c r="H5" s="305">
        <v>200649</v>
      </c>
      <c r="I5" s="306">
        <v>44359</v>
      </c>
      <c r="J5" s="327">
        <v>1</v>
      </c>
      <c r="K5" s="449"/>
    </row>
    <row r="6" spans="2:11" x14ac:dyDescent="0.2">
      <c r="B6" s="442">
        <v>2020</v>
      </c>
      <c r="C6" s="434">
        <v>47</v>
      </c>
      <c r="D6" s="434" t="s">
        <v>628</v>
      </c>
      <c r="E6" s="307" t="s">
        <v>36</v>
      </c>
      <c r="F6" s="300">
        <v>2</v>
      </c>
      <c r="G6" s="436" t="s">
        <v>629</v>
      </c>
      <c r="H6" s="301">
        <v>200589</v>
      </c>
      <c r="I6" s="302">
        <v>44563</v>
      </c>
      <c r="J6" s="326">
        <v>1</v>
      </c>
      <c r="K6" s="449"/>
    </row>
    <row r="7" spans="2:11" ht="12" thickBot="1" x14ac:dyDescent="0.25">
      <c r="B7" s="443"/>
      <c r="C7" s="445"/>
      <c r="D7" s="445"/>
      <c r="E7" s="308" t="s">
        <v>38</v>
      </c>
      <c r="F7" s="304">
        <v>1</v>
      </c>
      <c r="G7" s="447"/>
      <c r="H7" s="305">
        <v>200590</v>
      </c>
      <c r="I7" s="306">
        <v>44563</v>
      </c>
      <c r="J7" s="327">
        <v>1</v>
      </c>
      <c r="K7" s="450"/>
    </row>
    <row r="8" spans="2:11" ht="12" thickBot="1" x14ac:dyDescent="0.25">
      <c r="B8" s="309" t="s">
        <v>630</v>
      </c>
      <c r="C8" s="309" t="s">
        <v>630</v>
      </c>
      <c r="D8" s="309" t="s">
        <v>630</v>
      </c>
      <c r="E8" s="309" t="s">
        <v>630</v>
      </c>
      <c r="F8" s="309" t="s">
        <v>630</v>
      </c>
      <c r="G8" s="309" t="s">
        <v>630</v>
      </c>
      <c r="H8" s="309" t="s">
        <v>630</v>
      </c>
      <c r="I8" s="309" t="s">
        <v>630</v>
      </c>
      <c r="J8" s="309" t="s">
        <v>630</v>
      </c>
      <c r="K8" s="309" t="s">
        <v>630</v>
      </c>
    </row>
    <row r="9" spans="2:11" ht="23.25" thickBot="1" x14ac:dyDescent="0.25">
      <c r="B9" s="364" t="s">
        <v>615</v>
      </c>
      <c r="C9" s="365" t="s">
        <v>616</v>
      </c>
      <c r="D9" s="365" t="s">
        <v>617</v>
      </c>
      <c r="E9" s="365" t="s">
        <v>618</v>
      </c>
      <c r="F9" s="366" t="s">
        <v>619</v>
      </c>
      <c r="G9" s="366" t="s">
        <v>620</v>
      </c>
      <c r="H9" s="366" t="s">
        <v>621</v>
      </c>
      <c r="I9" s="366" t="s">
        <v>622</v>
      </c>
      <c r="J9" s="366" t="s">
        <v>623</v>
      </c>
      <c r="K9" s="367" t="s">
        <v>578</v>
      </c>
    </row>
    <row r="10" spans="2:11" x14ac:dyDescent="0.2">
      <c r="B10" s="432">
        <v>2021</v>
      </c>
      <c r="C10" s="434">
        <v>46</v>
      </c>
      <c r="D10" s="436" t="s">
        <v>628</v>
      </c>
      <c r="E10" s="299" t="s">
        <v>30</v>
      </c>
      <c r="F10" s="315">
        <v>1</v>
      </c>
      <c r="G10" s="315" t="s">
        <v>631</v>
      </c>
      <c r="H10" s="315">
        <v>200717</v>
      </c>
      <c r="I10" s="318" t="s">
        <v>632</v>
      </c>
      <c r="J10" s="313">
        <v>1</v>
      </c>
      <c r="K10" s="363">
        <f ca="1">+I10-TODAY()</f>
        <v>61</v>
      </c>
    </row>
    <row r="11" spans="2:11" x14ac:dyDescent="0.2">
      <c r="B11" s="432"/>
      <c r="C11" s="434"/>
      <c r="D11" s="436"/>
      <c r="E11" s="299" t="s">
        <v>30</v>
      </c>
      <c r="F11" s="315">
        <v>2</v>
      </c>
      <c r="G11" s="315" t="s">
        <v>633</v>
      </c>
      <c r="H11" s="315">
        <v>200712</v>
      </c>
      <c r="I11" s="316" t="s">
        <v>632</v>
      </c>
      <c r="J11" s="347">
        <v>0.85</v>
      </c>
      <c r="K11" s="321">
        <f t="shared" ref="K11:K66" ca="1" si="0">+I11-TODAY()</f>
        <v>61</v>
      </c>
    </row>
    <row r="12" spans="2:11" x14ac:dyDescent="0.2">
      <c r="B12" s="432"/>
      <c r="C12" s="434"/>
      <c r="D12" s="436"/>
      <c r="E12" s="299" t="s">
        <v>31</v>
      </c>
      <c r="F12" s="315">
        <v>1</v>
      </c>
      <c r="G12" s="315" t="s">
        <v>626</v>
      </c>
      <c r="H12" s="315">
        <v>200713</v>
      </c>
      <c r="I12" s="315" t="s">
        <v>632</v>
      </c>
      <c r="J12" s="344">
        <v>0.5</v>
      </c>
      <c r="K12" s="321">
        <f t="shared" ca="1" si="0"/>
        <v>61</v>
      </c>
    </row>
    <row r="13" spans="2:11" ht="33.75" x14ac:dyDescent="0.2">
      <c r="B13" s="432"/>
      <c r="C13" s="434"/>
      <c r="D13" s="436"/>
      <c r="E13" s="299" t="s">
        <v>32</v>
      </c>
      <c r="F13" s="315">
        <v>1</v>
      </c>
      <c r="G13" s="315" t="s">
        <v>629</v>
      </c>
      <c r="H13" s="317" t="s">
        <v>634</v>
      </c>
      <c r="I13" s="315" t="s">
        <v>632</v>
      </c>
      <c r="J13" s="313">
        <v>1</v>
      </c>
      <c r="K13" s="321">
        <f t="shared" ca="1" si="0"/>
        <v>61</v>
      </c>
    </row>
    <row r="14" spans="2:11" ht="33.75" x14ac:dyDescent="0.2">
      <c r="B14" s="432"/>
      <c r="C14" s="434"/>
      <c r="D14" s="436"/>
      <c r="E14" s="299" t="s">
        <v>32</v>
      </c>
      <c r="F14" s="315">
        <v>2</v>
      </c>
      <c r="G14" s="315" t="s">
        <v>629</v>
      </c>
      <c r="H14" s="317" t="s">
        <v>635</v>
      </c>
      <c r="I14" s="315" t="s">
        <v>632</v>
      </c>
      <c r="J14" s="344">
        <v>0.75</v>
      </c>
      <c r="K14" s="321">
        <f t="shared" ca="1" si="0"/>
        <v>61</v>
      </c>
    </row>
    <row r="15" spans="2:11" ht="33.75" x14ac:dyDescent="0.2">
      <c r="B15" s="432"/>
      <c r="C15" s="434"/>
      <c r="D15" s="436"/>
      <c r="E15" s="299" t="s">
        <v>33</v>
      </c>
      <c r="F15" s="315">
        <v>1</v>
      </c>
      <c r="G15" s="315" t="s">
        <v>626</v>
      </c>
      <c r="H15" s="317" t="s">
        <v>636</v>
      </c>
      <c r="I15" s="315" t="s">
        <v>632</v>
      </c>
      <c r="J15" s="346">
        <v>1</v>
      </c>
      <c r="K15" s="321">
        <f t="shared" ca="1" si="0"/>
        <v>61</v>
      </c>
    </row>
    <row r="16" spans="2:11" ht="33.75" x14ac:dyDescent="0.2">
      <c r="B16" s="432"/>
      <c r="C16" s="434"/>
      <c r="D16" s="436"/>
      <c r="E16" s="299" t="s">
        <v>33</v>
      </c>
      <c r="F16" s="315">
        <v>2</v>
      </c>
      <c r="G16" s="315" t="s">
        <v>626</v>
      </c>
      <c r="H16" s="317" t="s">
        <v>637</v>
      </c>
      <c r="I16" s="315" t="s">
        <v>632</v>
      </c>
      <c r="J16" s="344">
        <v>0.75</v>
      </c>
      <c r="K16" s="321">
        <f t="shared" ca="1" si="0"/>
        <v>61</v>
      </c>
    </row>
    <row r="17" spans="2:11" x14ac:dyDescent="0.2">
      <c r="B17" s="432"/>
      <c r="C17" s="434"/>
      <c r="D17" s="436"/>
      <c r="E17" s="299" t="s">
        <v>34</v>
      </c>
      <c r="F17" s="315">
        <v>1</v>
      </c>
      <c r="G17" s="315" t="s">
        <v>631</v>
      </c>
      <c r="H17" s="315">
        <v>200718</v>
      </c>
      <c r="I17" s="315" t="s">
        <v>632</v>
      </c>
      <c r="J17" s="313">
        <v>1</v>
      </c>
      <c r="K17" s="321">
        <f t="shared" ca="1" si="0"/>
        <v>61</v>
      </c>
    </row>
    <row r="18" spans="2:11" x14ac:dyDescent="0.2">
      <c r="B18" s="432"/>
      <c r="C18" s="434"/>
      <c r="D18" s="436"/>
      <c r="E18" s="299" t="s">
        <v>35</v>
      </c>
      <c r="F18" s="315">
        <v>1</v>
      </c>
      <c r="G18" s="315" t="s">
        <v>631</v>
      </c>
      <c r="H18" s="315">
        <v>200719</v>
      </c>
      <c r="I18" s="315" t="s">
        <v>632</v>
      </c>
      <c r="J18" s="313">
        <v>1</v>
      </c>
      <c r="K18" s="321">
        <f t="shared" ca="1" si="0"/>
        <v>61</v>
      </c>
    </row>
    <row r="19" spans="2:11" x14ac:dyDescent="0.2">
      <c r="B19" s="432"/>
      <c r="C19" s="434"/>
      <c r="D19" s="436"/>
      <c r="E19" s="299" t="s">
        <v>36</v>
      </c>
      <c r="F19" s="315">
        <v>1</v>
      </c>
      <c r="G19" s="315" t="s">
        <v>631</v>
      </c>
      <c r="H19" s="315">
        <v>200720</v>
      </c>
      <c r="I19" s="315" t="s">
        <v>632</v>
      </c>
      <c r="J19" s="313">
        <v>1</v>
      </c>
      <c r="K19" s="321">
        <f t="shared" ca="1" si="0"/>
        <v>61</v>
      </c>
    </row>
    <row r="20" spans="2:11" x14ac:dyDescent="0.2">
      <c r="B20" s="432"/>
      <c r="C20" s="434"/>
      <c r="D20" s="436"/>
      <c r="E20" s="299" t="s">
        <v>37</v>
      </c>
      <c r="F20" s="315">
        <v>1</v>
      </c>
      <c r="G20" s="315" t="s">
        <v>631</v>
      </c>
      <c r="H20" s="315">
        <v>200721</v>
      </c>
      <c r="I20" s="315" t="s">
        <v>632</v>
      </c>
      <c r="J20" s="313">
        <v>1</v>
      </c>
      <c r="K20" s="321">
        <f t="shared" ca="1" si="0"/>
        <v>61</v>
      </c>
    </row>
    <row r="21" spans="2:11" x14ac:dyDescent="0.2">
      <c r="B21" s="432"/>
      <c r="C21" s="434"/>
      <c r="D21" s="436"/>
      <c r="E21" s="299" t="s">
        <v>38</v>
      </c>
      <c r="F21" s="315">
        <v>1</v>
      </c>
      <c r="G21" s="315" t="s">
        <v>626</v>
      </c>
      <c r="H21" s="315">
        <v>200715</v>
      </c>
      <c r="I21" s="315" t="s">
        <v>632</v>
      </c>
      <c r="J21" s="313">
        <v>1</v>
      </c>
      <c r="K21" s="321">
        <f t="shared" ca="1" si="0"/>
        <v>61</v>
      </c>
    </row>
    <row r="22" spans="2:11" x14ac:dyDescent="0.2">
      <c r="B22" s="432"/>
      <c r="C22" s="434"/>
      <c r="D22" s="436"/>
      <c r="E22" s="299" t="s">
        <v>39</v>
      </c>
      <c r="F22" s="315">
        <v>1</v>
      </c>
      <c r="G22" s="315" t="s">
        <v>626</v>
      </c>
      <c r="H22" s="315">
        <v>200716</v>
      </c>
      <c r="I22" s="315" t="s">
        <v>632</v>
      </c>
      <c r="J22" s="313">
        <v>1</v>
      </c>
      <c r="K22" s="321">
        <f t="shared" ca="1" si="0"/>
        <v>61</v>
      </c>
    </row>
    <row r="23" spans="2:11" ht="33.75" x14ac:dyDescent="0.2">
      <c r="B23" s="432"/>
      <c r="C23" s="434"/>
      <c r="D23" s="436"/>
      <c r="E23" s="299" t="s">
        <v>40</v>
      </c>
      <c r="F23" s="315">
        <v>1</v>
      </c>
      <c r="G23" s="315" t="s">
        <v>629</v>
      </c>
      <c r="H23" s="317" t="s">
        <v>638</v>
      </c>
      <c r="I23" s="315" t="s">
        <v>632</v>
      </c>
      <c r="J23" s="313">
        <v>1</v>
      </c>
      <c r="K23" s="321">
        <f t="shared" ca="1" si="0"/>
        <v>61</v>
      </c>
    </row>
    <row r="24" spans="2:11" ht="33.75" x14ac:dyDescent="0.2">
      <c r="B24" s="432"/>
      <c r="C24" s="434"/>
      <c r="D24" s="436"/>
      <c r="E24" s="299" t="s">
        <v>40</v>
      </c>
      <c r="F24" s="315">
        <v>2</v>
      </c>
      <c r="G24" s="315" t="s">
        <v>629</v>
      </c>
      <c r="H24" s="317" t="s">
        <v>639</v>
      </c>
      <c r="I24" s="315" t="s">
        <v>632</v>
      </c>
      <c r="J24" s="313">
        <v>1</v>
      </c>
      <c r="K24" s="321">
        <f t="shared" ca="1" si="0"/>
        <v>61</v>
      </c>
    </row>
    <row r="25" spans="2:11" x14ac:dyDescent="0.2">
      <c r="B25" s="432"/>
      <c r="C25" s="434"/>
      <c r="D25" s="436"/>
      <c r="E25" s="299" t="s">
        <v>26</v>
      </c>
      <c r="F25" s="315">
        <v>1</v>
      </c>
      <c r="G25" s="315" t="s">
        <v>640</v>
      </c>
      <c r="H25" s="315">
        <v>200708</v>
      </c>
      <c r="I25" s="315" t="s">
        <v>632</v>
      </c>
      <c r="J25" s="313">
        <v>1</v>
      </c>
      <c r="K25" s="321">
        <f t="shared" ca="1" si="0"/>
        <v>61</v>
      </c>
    </row>
    <row r="26" spans="2:11" x14ac:dyDescent="0.2">
      <c r="B26" s="432"/>
      <c r="C26" s="434"/>
      <c r="D26" s="436"/>
      <c r="E26" s="299" t="s">
        <v>26</v>
      </c>
      <c r="F26" s="315">
        <v>2</v>
      </c>
      <c r="G26" s="315" t="s">
        <v>640</v>
      </c>
      <c r="H26" s="315">
        <v>200704</v>
      </c>
      <c r="I26" s="315" t="s">
        <v>632</v>
      </c>
      <c r="J26" s="313">
        <v>1</v>
      </c>
      <c r="K26" s="321">
        <f t="shared" ca="1" si="0"/>
        <v>61</v>
      </c>
    </row>
    <row r="27" spans="2:11" x14ac:dyDescent="0.2">
      <c r="B27" s="432"/>
      <c r="C27" s="434"/>
      <c r="D27" s="436"/>
      <c r="E27" s="299" t="s">
        <v>27</v>
      </c>
      <c r="F27" s="315">
        <v>1</v>
      </c>
      <c r="G27" s="315" t="s">
        <v>640</v>
      </c>
      <c r="H27" s="315">
        <v>200705</v>
      </c>
      <c r="I27" s="315" t="s">
        <v>632</v>
      </c>
      <c r="J27" s="313">
        <v>1</v>
      </c>
      <c r="K27" s="321">
        <f t="shared" ca="1" si="0"/>
        <v>61</v>
      </c>
    </row>
    <row r="28" spans="2:11" x14ac:dyDescent="0.2">
      <c r="B28" s="432"/>
      <c r="C28" s="434"/>
      <c r="D28" s="436"/>
      <c r="E28" s="299" t="s">
        <v>28</v>
      </c>
      <c r="F28" s="315">
        <v>1</v>
      </c>
      <c r="G28" s="315" t="s">
        <v>640</v>
      </c>
      <c r="H28" s="315">
        <v>200706</v>
      </c>
      <c r="I28" s="315" t="s">
        <v>632</v>
      </c>
      <c r="J28" s="313">
        <v>1</v>
      </c>
      <c r="K28" s="321">
        <f t="shared" ca="1" si="0"/>
        <v>61</v>
      </c>
    </row>
    <row r="29" spans="2:11" x14ac:dyDescent="0.2">
      <c r="B29" s="432"/>
      <c r="C29" s="434"/>
      <c r="D29" s="436"/>
      <c r="E29" s="299" t="s">
        <v>41</v>
      </c>
      <c r="F29" s="315">
        <v>1</v>
      </c>
      <c r="G29" s="315" t="s">
        <v>640</v>
      </c>
      <c r="H29" s="315">
        <v>200707</v>
      </c>
      <c r="I29" s="315" t="s">
        <v>632</v>
      </c>
      <c r="J29" s="313">
        <v>1</v>
      </c>
      <c r="K29" s="321">
        <f t="shared" ca="1" si="0"/>
        <v>61</v>
      </c>
    </row>
    <row r="30" spans="2:11" x14ac:dyDescent="0.2">
      <c r="B30" s="432"/>
      <c r="C30" s="434"/>
      <c r="D30" s="436"/>
      <c r="E30" s="299" t="s">
        <v>42</v>
      </c>
      <c r="F30" s="315">
        <v>1</v>
      </c>
      <c r="G30" s="315" t="s">
        <v>631</v>
      </c>
      <c r="H30" s="315">
        <v>200722</v>
      </c>
      <c r="I30" s="315" t="s">
        <v>632</v>
      </c>
      <c r="J30" s="313">
        <v>1</v>
      </c>
      <c r="K30" s="321">
        <f t="shared" ca="1" si="0"/>
        <v>61</v>
      </c>
    </row>
    <row r="31" spans="2:11" x14ac:dyDescent="0.2">
      <c r="B31" s="432"/>
      <c r="C31" s="434"/>
      <c r="D31" s="436"/>
      <c r="E31" s="299" t="s">
        <v>43</v>
      </c>
      <c r="F31" s="315">
        <v>1</v>
      </c>
      <c r="G31" s="315" t="s">
        <v>631</v>
      </c>
      <c r="H31" s="315">
        <v>200723</v>
      </c>
      <c r="I31" s="315" t="s">
        <v>632</v>
      </c>
      <c r="J31" s="313">
        <v>1</v>
      </c>
      <c r="K31" s="321">
        <f t="shared" ca="1" si="0"/>
        <v>61</v>
      </c>
    </row>
    <row r="32" spans="2:11" x14ac:dyDescent="0.2">
      <c r="B32" s="432"/>
      <c r="C32" s="434"/>
      <c r="D32" s="436"/>
      <c r="E32" s="299" t="s">
        <v>44</v>
      </c>
      <c r="F32" s="315">
        <v>1</v>
      </c>
      <c r="G32" s="315" t="s">
        <v>641</v>
      </c>
      <c r="H32" s="315">
        <v>200698</v>
      </c>
      <c r="I32" s="315" t="s">
        <v>632</v>
      </c>
      <c r="J32" s="344">
        <v>0.75</v>
      </c>
      <c r="K32" s="321">
        <f t="shared" ca="1" si="0"/>
        <v>61</v>
      </c>
    </row>
    <row r="33" spans="2:11" x14ac:dyDescent="0.2">
      <c r="B33" s="432"/>
      <c r="C33" s="434"/>
      <c r="D33" s="436"/>
      <c r="E33" s="299" t="s">
        <v>44</v>
      </c>
      <c r="F33" s="315">
        <v>2</v>
      </c>
      <c r="G33" s="315" t="s">
        <v>631</v>
      </c>
      <c r="H33" s="315">
        <v>200724</v>
      </c>
      <c r="I33" s="315" t="s">
        <v>632</v>
      </c>
      <c r="J33" s="345">
        <v>0.2</v>
      </c>
      <c r="K33" s="321">
        <f t="shared" ca="1" si="0"/>
        <v>61</v>
      </c>
    </row>
    <row r="34" spans="2:11" x14ac:dyDescent="0.2">
      <c r="B34" s="432"/>
      <c r="C34" s="434"/>
      <c r="D34" s="436"/>
      <c r="E34" s="299" t="s">
        <v>45</v>
      </c>
      <c r="F34" s="315">
        <v>1</v>
      </c>
      <c r="G34" s="315" t="s">
        <v>631</v>
      </c>
      <c r="H34" s="315">
        <v>200725</v>
      </c>
      <c r="I34" s="315" t="s">
        <v>632</v>
      </c>
      <c r="J34" s="313">
        <v>1</v>
      </c>
      <c r="K34" s="321">
        <f t="shared" ca="1" si="0"/>
        <v>61</v>
      </c>
    </row>
    <row r="35" spans="2:11" x14ac:dyDescent="0.2">
      <c r="B35" s="432"/>
      <c r="C35" s="434"/>
      <c r="D35" s="436"/>
      <c r="E35" s="299" t="s">
        <v>46</v>
      </c>
      <c r="F35" s="315">
        <v>1</v>
      </c>
      <c r="G35" s="315" t="s">
        <v>631</v>
      </c>
      <c r="H35" s="315">
        <v>200726</v>
      </c>
      <c r="I35" s="315" t="s">
        <v>632</v>
      </c>
      <c r="J35" s="344">
        <v>0.7</v>
      </c>
      <c r="K35" s="321">
        <f t="shared" ca="1" si="0"/>
        <v>61</v>
      </c>
    </row>
    <row r="36" spans="2:11" x14ac:dyDescent="0.2">
      <c r="B36" s="432"/>
      <c r="C36" s="434"/>
      <c r="D36" s="436"/>
      <c r="E36" s="299" t="s">
        <v>47</v>
      </c>
      <c r="F36" s="315">
        <v>1</v>
      </c>
      <c r="G36" s="315" t="s">
        <v>631</v>
      </c>
      <c r="H36" s="315">
        <v>200727</v>
      </c>
      <c r="I36" s="315" t="s">
        <v>632</v>
      </c>
      <c r="J36" s="344">
        <v>0.7</v>
      </c>
      <c r="K36" s="321">
        <f t="shared" ca="1" si="0"/>
        <v>61</v>
      </c>
    </row>
    <row r="37" spans="2:11" ht="12" thickBot="1" x14ac:dyDescent="0.25">
      <c r="B37" s="433"/>
      <c r="C37" s="435"/>
      <c r="D37" s="437"/>
      <c r="E37" s="312" t="s">
        <v>48</v>
      </c>
      <c r="F37" s="319">
        <v>1</v>
      </c>
      <c r="G37" s="319" t="s">
        <v>631</v>
      </c>
      <c r="H37" s="319">
        <v>200728</v>
      </c>
      <c r="I37" s="319" t="s">
        <v>632</v>
      </c>
      <c r="J37" s="322">
        <v>1</v>
      </c>
      <c r="K37" s="323">
        <f t="shared" ca="1" si="0"/>
        <v>61</v>
      </c>
    </row>
    <row r="38" spans="2:11" x14ac:dyDescent="0.2">
      <c r="B38" s="438">
        <v>2021</v>
      </c>
      <c r="C38" s="439">
        <v>48</v>
      </c>
      <c r="D38" s="440" t="s">
        <v>625</v>
      </c>
      <c r="E38" s="310" t="s">
        <v>43</v>
      </c>
      <c r="F38" s="314">
        <v>1</v>
      </c>
      <c r="G38" s="314" t="s">
        <v>641</v>
      </c>
      <c r="H38" s="314">
        <v>200699</v>
      </c>
      <c r="I38" s="314" t="s">
        <v>642</v>
      </c>
      <c r="J38" s="343">
        <v>0.75</v>
      </c>
      <c r="K38" s="320">
        <f t="shared" ca="1" si="0"/>
        <v>63</v>
      </c>
    </row>
    <row r="39" spans="2:11" x14ac:dyDescent="0.2">
      <c r="B39" s="432"/>
      <c r="C39" s="434"/>
      <c r="D39" s="436"/>
      <c r="E39" s="299" t="s">
        <v>100</v>
      </c>
      <c r="F39" s="315">
        <v>1</v>
      </c>
      <c r="G39" s="315" t="s">
        <v>641</v>
      </c>
      <c r="H39" s="315">
        <v>200700</v>
      </c>
      <c r="I39" s="315" t="s">
        <v>642</v>
      </c>
      <c r="J39" s="344">
        <v>0.75</v>
      </c>
      <c r="K39" s="321">
        <f t="shared" ca="1" si="0"/>
        <v>63</v>
      </c>
    </row>
    <row r="40" spans="2:11" ht="33.75" x14ac:dyDescent="0.2">
      <c r="B40" s="432"/>
      <c r="C40" s="434"/>
      <c r="D40" s="436"/>
      <c r="E40" s="299" t="s">
        <v>101</v>
      </c>
      <c r="F40" s="315">
        <v>1</v>
      </c>
      <c r="G40" s="315" t="s">
        <v>641</v>
      </c>
      <c r="H40" s="317" t="s">
        <v>643</v>
      </c>
      <c r="I40" s="315" t="s">
        <v>642</v>
      </c>
      <c r="J40" s="344">
        <v>0.75</v>
      </c>
      <c r="K40" s="321">
        <f t="shared" ca="1" si="0"/>
        <v>63</v>
      </c>
    </row>
    <row r="41" spans="2:11" ht="33.75" x14ac:dyDescent="0.2">
      <c r="B41" s="432"/>
      <c r="C41" s="434"/>
      <c r="D41" s="436"/>
      <c r="E41" s="299" t="s">
        <v>101</v>
      </c>
      <c r="F41" s="315">
        <v>2</v>
      </c>
      <c r="G41" s="315" t="s">
        <v>641</v>
      </c>
      <c r="H41" s="317" t="s">
        <v>644</v>
      </c>
      <c r="I41" s="315" t="s">
        <v>642</v>
      </c>
      <c r="J41" s="344">
        <v>0.75</v>
      </c>
      <c r="K41" s="321">
        <f t="shared" ca="1" si="0"/>
        <v>63</v>
      </c>
    </row>
    <row r="42" spans="2:11" ht="12" thickBot="1" x14ac:dyDescent="0.25">
      <c r="B42" s="432"/>
      <c r="C42" s="434"/>
      <c r="D42" s="436"/>
      <c r="E42" s="311" t="s">
        <v>46</v>
      </c>
      <c r="F42" s="318">
        <v>1</v>
      </c>
      <c r="G42" s="318" t="s">
        <v>641</v>
      </c>
      <c r="H42" s="318">
        <v>200702</v>
      </c>
      <c r="I42" s="318" t="s">
        <v>642</v>
      </c>
      <c r="J42" s="348">
        <v>0.75</v>
      </c>
      <c r="K42" s="349">
        <f t="shared" ca="1" si="0"/>
        <v>63</v>
      </c>
    </row>
    <row r="43" spans="2:11" x14ac:dyDescent="0.2">
      <c r="B43" s="426">
        <v>2022</v>
      </c>
      <c r="C43" s="429">
        <v>44</v>
      </c>
      <c r="D43" s="429" t="s">
        <v>628</v>
      </c>
      <c r="E43" s="350" t="s">
        <v>28</v>
      </c>
      <c r="F43" s="350">
        <v>1</v>
      </c>
      <c r="G43" s="408" t="s">
        <v>631</v>
      </c>
      <c r="H43" s="357">
        <v>200736</v>
      </c>
      <c r="I43" s="354">
        <v>45016</v>
      </c>
      <c r="J43" s="359">
        <v>0</v>
      </c>
      <c r="K43" s="320">
        <f t="shared" ca="1" si="0"/>
        <v>161</v>
      </c>
    </row>
    <row r="44" spans="2:11" ht="33.75" x14ac:dyDescent="0.2">
      <c r="B44" s="427"/>
      <c r="C44" s="430"/>
      <c r="D44" s="430"/>
      <c r="E44" s="351" t="s">
        <v>41</v>
      </c>
      <c r="F44" s="351">
        <v>1</v>
      </c>
      <c r="G44" s="368" t="s">
        <v>631</v>
      </c>
      <c r="H44" s="352" t="s">
        <v>645</v>
      </c>
      <c r="I44" s="355">
        <v>45016</v>
      </c>
      <c r="J44" s="360">
        <v>0</v>
      </c>
      <c r="K44" s="321">
        <f t="shared" ca="1" si="0"/>
        <v>161</v>
      </c>
    </row>
    <row r="45" spans="2:11" ht="33.75" x14ac:dyDescent="0.2">
      <c r="B45" s="427"/>
      <c r="C45" s="430"/>
      <c r="D45" s="430"/>
      <c r="E45" s="351" t="s">
        <v>41</v>
      </c>
      <c r="F45" s="351">
        <v>2</v>
      </c>
      <c r="G45" s="368" t="s">
        <v>631</v>
      </c>
      <c r="H45" s="352" t="s">
        <v>646</v>
      </c>
      <c r="I45" s="355">
        <v>44926</v>
      </c>
      <c r="J45" s="362">
        <v>0</v>
      </c>
      <c r="K45" s="321">
        <f t="shared" ca="1" si="0"/>
        <v>71</v>
      </c>
    </row>
    <row r="46" spans="2:11" x14ac:dyDescent="0.2">
      <c r="B46" s="427"/>
      <c r="C46" s="430"/>
      <c r="D46" s="430"/>
      <c r="E46" s="352" t="s">
        <v>411</v>
      </c>
      <c r="F46" s="352">
        <v>1</v>
      </c>
      <c r="G46" s="368" t="s">
        <v>626</v>
      </c>
      <c r="H46" s="352">
        <v>200738</v>
      </c>
      <c r="I46" s="355">
        <v>44926</v>
      </c>
      <c r="J46" s="360">
        <v>0</v>
      </c>
      <c r="K46" s="321">
        <f t="shared" ca="1" si="0"/>
        <v>71</v>
      </c>
    </row>
    <row r="47" spans="2:11" x14ac:dyDescent="0.2">
      <c r="B47" s="427"/>
      <c r="C47" s="430"/>
      <c r="D47" s="430"/>
      <c r="E47" s="352" t="s">
        <v>422</v>
      </c>
      <c r="F47" s="351">
        <v>1</v>
      </c>
      <c r="G47" s="368" t="s">
        <v>626</v>
      </c>
      <c r="H47" s="352">
        <v>200739</v>
      </c>
      <c r="I47" s="355">
        <v>45046</v>
      </c>
      <c r="J47" s="360">
        <v>0</v>
      </c>
      <c r="K47" s="321">
        <f t="shared" ca="1" si="0"/>
        <v>191</v>
      </c>
    </row>
    <row r="48" spans="2:11" x14ac:dyDescent="0.2">
      <c r="B48" s="427"/>
      <c r="C48" s="430"/>
      <c r="D48" s="430"/>
      <c r="E48" s="352" t="s">
        <v>428</v>
      </c>
      <c r="F48" s="351">
        <v>1</v>
      </c>
      <c r="G48" s="368" t="s">
        <v>626</v>
      </c>
      <c r="H48" s="352">
        <v>200740</v>
      </c>
      <c r="I48" s="355">
        <v>45046</v>
      </c>
      <c r="J48" s="360">
        <v>0</v>
      </c>
      <c r="K48" s="321">
        <f t="shared" ca="1" si="0"/>
        <v>191</v>
      </c>
    </row>
    <row r="49" spans="2:11" x14ac:dyDescent="0.2">
      <c r="B49" s="427"/>
      <c r="C49" s="430"/>
      <c r="D49" s="430"/>
      <c r="E49" s="352" t="s">
        <v>431</v>
      </c>
      <c r="F49" s="351">
        <v>1</v>
      </c>
      <c r="G49" s="368" t="s">
        <v>641</v>
      </c>
      <c r="H49" s="352">
        <v>200741</v>
      </c>
      <c r="I49" s="355">
        <v>45196</v>
      </c>
      <c r="J49" s="360">
        <v>0</v>
      </c>
      <c r="K49" s="321">
        <f t="shared" ca="1" si="0"/>
        <v>341</v>
      </c>
    </row>
    <row r="50" spans="2:11" x14ac:dyDescent="0.2">
      <c r="B50" s="427"/>
      <c r="C50" s="430"/>
      <c r="D50" s="430"/>
      <c r="E50" s="352" t="s">
        <v>43</v>
      </c>
      <c r="F50" s="351">
        <v>1</v>
      </c>
      <c r="G50" s="368" t="s">
        <v>631</v>
      </c>
      <c r="H50" s="352">
        <v>200742</v>
      </c>
      <c r="I50" s="355">
        <v>44985</v>
      </c>
      <c r="J50" s="360">
        <v>0</v>
      </c>
      <c r="K50" s="321">
        <f t="shared" ca="1" si="0"/>
        <v>130</v>
      </c>
    </row>
    <row r="51" spans="2:11" x14ac:dyDescent="0.2">
      <c r="B51" s="427"/>
      <c r="C51" s="430"/>
      <c r="D51" s="430"/>
      <c r="E51" s="352" t="s">
        <v>445</v>
      </c>
      <c r="F51" s="351">
        <v>1</v>
      </c>
      <c r="G51" s="368" t="s">
        <v>641</v>
      </c>
      <c r="H51" s="352">
        <v>200743</v>
      </c>
      <c r="I51" s="355">
        <v>45196</v>
      </c>
      <c r="J51" s="360">
        <v>0</v>
      </c>
      <c r="K51" s="321">
        <f t="shared" ca="1" si="0"/>
        <v>341</v>
      </c>
    </row>
    <row r="52" spans="2:11" x14ac:dyDescent="0.2">
      <c r="B52" s="427"/>
      <c r="C52" s="430"/>
      <c r="D52" s="430"/>
      <c r="E52" s="352" t="s">
        <v>452</v>
      </c>
      <c r="F52" s="351">
        <v>1</v>
      </c>
      <c r="G52" s="368" t="s">
        <v>626</v>
      </c>
      <c r="H52" s="352">
        <v>200744</v>
      </c>
      <c r="I52" s="355">
        <v>45196</v>
      </c>
      <c r="J52" s="360">
        <v>0</v>
      </c>
      <c r="K52" s="321">
        <f t="shared" ca="1" si="0"/>
        <v>341</v>
      </c>
    </row>
    <row r="53" spans="2:11" x14ac:dyDescent="0.2">
      <c r="B53" s="427"/>
      <c r="C53" s="430"/>
      <c r="D53" s="430"/>
      <c r="E53" s="352" t="s">
        <v>460</v>
      </c>
      <c r="F53" s="351">
        <v>1</v>
      </c>
      <c r="G53" s="368" t="s">
        <v>641</v>
      </c>
      <c r="H53" s="352">
        <v>200745</v>
      </c>
      <c r="I53" s="355">
        <v>45196</v>
      </c>
      <c r="J53" s="360">
        <v>0</v>
      </c>
      <c r="K53" s="321">
        <f t="shared" ca="1" si="0"/>
        <v>341</v>
      </c>
    </row>
    <row r="54" spans="2:11" x14ac:dyDescent="0.2">
      <c r="B54" s="427"/>
      <c r="C54" s="430"/>
      <c r="D54" s="430"/>
      <c r="E54" s="352" t="s">
        <v>44</v>
      </c>
      <c r="F54" s="351">
        <v>1</v>
      </c>
      <c r="G54" s="368" t="s">
        <v>631</v>
      </c>
      <c r="H54" s="352">
        <v>200746</v>
      </c>
      <c r="I54" s="355">
        <v>44985</v>
      </c>
      <c r="J54" s="360">
        <v>0</v>
      </c>
      <c r="K54" s="321">
        <f t="shared" ca="1" si="0"/>
        <v>130</v>
      </c>
    </row>
    <row r="55" spans="2:11" x14ac:dyDescent="0.2">
      <c r="B55" s="427"/>
      <c r="C55" s="430"/>
      <c r="D55" s="430"/>
      <c r="E55" s="352" t="s">
        <v>45</v>
      </c>
      <c r="F55" s="351">
        <v>1</v>
      </c>
      <c r="G55" s="368" t="s">
        <v>631</v>
      </c>
      <c r="H55" s="352">
        <v>200747</v>
      </c>
      <c r="I55" s="355">
        <v>44985</v>
      </c>
      <c r="J55" s="360">
        <v>0</v>
      </c>
      <c r="K55" s="321">
        <f t="shared" ca="1" si="0"/>
        <v>130</v>
      </c>
    </row>
    <row r="56" spans="2:11" x14ac:dyDescent="0.2">
      <c r="B56" s="427"/>
      <c r="C56" s="430"/>
      <c r="D56" s="430"/>
      <c r="E56" s="352" t="s">
        <v>477</v>
      </c>
      <c r="F56" s="351">
        <v>1</v>
      </c>
      <c r="G56" s="368" t="s">
        <v>631</v>
      </c>
      <c r="H56" s="352">
        <v>200748</v>
      </c>
      <c r="I56" s="355">
        <v>44985</v>
      </c>
      <c r="J56" s="360">
        <v>0</v>
      </c>
      <c r="K56" s="321">
        <f t="shared" ca="1" si="0"/>
        <v>130</v>
      </c>
    </row>
    <row r="57" spans="2:11" x14ac:dyDescent="0.2">
      <c r="B57" s="427"/>
      <c r="C57" s="430"/>
      <c r="D57" s="430"/>
      <c r="E57" s="352" t="s">
        <v>483</v>
      </c>
      <c r="F57" s="351">
        <v>1</v>
      </c>
      <c r="G57" s="368" t="s">
        <v>631</v>
      </c>
      <c r="H57" s="352">
        <v>200749</v>
      </c>
      <c r="I57" s="355">
        <v>44985</v>
      </c>
      <c r="J57" s="360">
        <v>0</v>
      </c>
      <c r="K57" s="321">
        <f t="shared" ca="1" si="0"/>
        <v>130</v>
      </c>
    </row>
    <row r="58" spans="2:11" x14ac:dyDescent="0.2">
      <c r="B58" s="427"/>
      <c r="C58" s="430"/>
      <c r="D58" s="430"/>
      <c r="E58" s="352" t="s">
        <v>491</v>
      </c>
      <c r="F58" s="351">
        <v>1</v>
      </c>
      <c r="G58" s="368" t="s">
        <v>631</v>
      </c>
      <c r="H58" s="352">
        <v>200750</v>
      </c>
      <c r="I58" s="355">
        <v>44925</v>
      </c>
      <c r="J58" s="362">
        <v>0</v>
      </c>
      <c r="K58" s="321">
        <f t="shared" ca="1" si="0"/>
        <v>70</v>
      </c>
    </row>
    <row r="59" spans="2:11" x14ac:dyDescent="0.2">
      <c r="B59" s="427"/>
      <c r="C59" s="430"/>
      <c r="D59" s="430"/>
      <c r="E59" s="352" t="s">
        <v>497</v>
      </c>
      <c r="F59" s="351">
        <v>1</v>
      </c>
      <c r="G59" s="368" t="s">
        <v>631</v>
      </c>
      <c r="H59" s="352">
        <v>200751</v>
      </c>
      <c r="I59" s="355">
        <v>44985</v>
      </c>
      <c r="J59" s="360">
        <v>0</v>
      </c>
      <c r="K59" s="321">
        <f t="shared" ca="1" si="0"/>
        <v>130</v>
      </c>
    </row>
    <row r="60" spans="2:11" x14ac:dyDescent="0.2">
      <c r="B60" s="427"/>
      <c r="C60" s="430"/>
      <c r="D60" s="430"/>
      <c r="E60" s="352" t="s">
        <v>501</v>
      </c>
      <c r="F60" s="351">
        <v>1</v>
      </c>
      <c r="G60" s="368" t="s">
        <v>631</v>
      </c>
      <c r="H60" s="352">
        <v>200752</v>
      </c>
      <c r="I60" s="355">
        <v>44985</v>
      </c>
      <c r="J60" s="360">
        <v>0</v>
      </c>
      <c r="K60" s="321">
        <f t="shared" ca="1" si="0"/>
        <v>130</v>
      </c>
    </row>
    <row r="61" spans="2:11" x14ac:dyDescent="0.2">
      <c r="B61" s="427"/>
      <c r="C61" s="430"/>
      <c r="D61" s="430"/>
      <c r="E61" s="352" t="s">
        <v>507</v>
      </c>
      <c r="F61" s="351">
        <v>1</v>
      </c>
      <c r="G61" s="368" t="s">
        <v>631</v>
      </c>
      <c r="H61" s="352">
        <v>200753</v>
      </c>
      <c r="I61" s="355">
        <v>45046</v>
      </c>
      <c r="J61" s="360">
        <v>0</v>
      </c>
      <c r="K61" s="321">
        <f t="shared" ca="1" si="0"/>
        <v>191</v>
      </c>
    </row>
    <row r="62" spans="2:11" x14ac:dyDescent="0.2">
      <c r="B62" s="427"/>
      <c r="C62" s="430"/>
      <c r="D62" s="430"/>
      <c r="E62" s="352" t="s">
        <v>515</v>
      </c>
      <c r="F62" s="351">
        <v>1</v>
      </c>
      <c r="G62" s="368" t="s">
        <v>631</v>
      </c>
      <c r="H62" s="352">
        <v>200754</v>
      </c>
      <c r="I62" s="355">
        <v>44985</v>
      </c>
      <c r="J62" s="360">
        <v>0</v>
      </c>
      <c r="K62" s="321">
        <f t="shared" ca="1" si="0"/>
        <v>130</v>
      </c>
    </row>
    <row r="63" spans="2:11" x14ac:dyDescent="0.2">
      <c r="B63" s="427"/>
      <c r="C63" s="430"/>
      <c r="D63" s="430"/>
      <c r="E63" s="351" t="s">
        <v>27</v>
      </c>
      <c r="F63" s="351">
        <v>1</v>
      </c>
      <c r="G63" s="368" t="s">
        <v>640</v>
      </c>
      <c r="H63" s="352">
        <v>200756</v>
      </c>
      <c r="I63" s="355">
        <v>45046</v>
      </c>
      <c r="J63" s="360">
        <v>0</v>
      </c>
      <c r="K63" s="321">
        <f t="shared" ca="1" si="0"/>
        <v>191</v>
      </c>
    </row>
    <row r="64" spans="2:11" x14ac:dyDescent="0.2">
      <c r="B64" s="427"/>
      <c r="C64" s="430"/>
      <c r="D64" s="430"/>
      <c r="E64" s="351" t="s">
        <v>527</v>
      </c>
      <c r="F64" s="351">
        <v>1</v>
      </c>
      <c r="G64" s="368" t="s">
        <v>640</v>
      </c>
      <c r="H64" s="352">
        <v>200757</v>
      </c>
      <c r="I64" s="355">
        <v>44985</v>
      </c>
      <c r="J64" s="360">
        <v>0</v>
      </c>
      <c r="K64" s="321">
        <f t="shared" ca="1" si="0"/>
        <v>130</v>
      </c>
    </row>
    <row r="65" spans="2:11" ht="33.75" x14ac:dyDescent="0.2">
      <c r="B65" s="427"/>
      <c r="C65" s="430"/>
      <c r="D65" s="430"/>
      <c r="E65" s="351" t="s">
        <v>534</v>
      </c>
      <c r="F65" s="351">
        <v>1</v>
      </c>
      <c r="G65" s="368" t="s">
        <v>629</v>
      </c>
      <c r="H65" s="352" t="s">
        <v>647</v>
      </c>
      <c r="I65" s="355">
        <v>45196</v>
      </c>
      <c r="J65" s="360">
        <v>0</v>
      </c>
      <c r="K65" s="321">
        <f t="shared" ca="1" si="0"/>
        <v>341</v>
      </c>
    </row>
    <row r="66" spans="2:11" ht="34.5" thickBot="1" x14ac:dyDescent="0.25">
      <c r="B66" s="428"/>
      <c r="C66" s="431"/>
      <c r="D66" s="431"/>
      <c r="E66" s="353" t="s">
        <v>534</v>
      </c>
      <c r="F66" s="353">
        <v>2</v>
      </c>
      <c r="G66" s="369" t="s">
        <v>629</v>
      </c>
      <c r="H66" s="358" t="s">
        <v>648</v>
      </c>
      <c r="I66" s="356">
        <v>45168</v>
      </c>
      <c r="J66" s="361">
        <v>0</v>
      </c>
      <c r="K66" s="323">
        <f t="shared" ca="1" si="0"/>
        <v>313</v>
      </c>
    </row>
  </sheetData>
  <mergeCells count="18">
    <mergeCell ref="B3:B5"/>
    <mergeCell ref="C3:C5"/>
    <mergeCell ref="D3:D5"/>
    <mergeCell ref="G3:G5"/>
    <mergeCell ref="K3:K7"/>
    <mergeCell ref="B6:B7"/>
    <mergeCell ref="C6:C7"/>
    <mergeCell ref="D6:D7"/>
    <mergeCell ref="G6:G7"/>
    <mergeCell ref="B43:B66"/>
    <mergeCell ref="C43:C66"/>
    <mergeCell ref="D43:D66"/>
    <mergeCell ref="B10:B37"/>
    <mergeCell ref="C10:C37"/>
    <mergeCell ref="D10:D37"/>
    <mergeCell ref="B38:B42"/>
    <mergeCell ref="C38:C42"/>
    <mergeCell ref="D38:D42"/>
  </mergeCells>
  <dataValidations count="2">
    <dataValidation type="textLength" allowBlank="1" showInputMessage="1" showErrorMessage="1" errorTitle="Entrada no válida" error="Escriba un texto  Maximo 20 Caracteres" promptTitle="Cualquier contenido Maximo 20 Caracteres" sqref="E43:E66" xr:uid="{B749CB28-5483-4455-9A9D-33D2964C89E7}">
      <formula1>0</formula1>
      <formula2>20</formula2>
    </dataValidation>
    <dataValidation type="date" allowBlank="1" showInputMessage="1" errorTitle="Entrada no válida" error="Por favor escriba una fecha válida (AAAA/MM/DD)" promptTitle="Ingrese una fecha (AAAA/MM/DD)" sqref="I43:I46 I49:I57 I59:I60 I62:I66" xr:uid="{E39364FF-DF5E-4F87-A267-9E53D3831BE2}">
      <formula1>1900/1/1</formula1>
      <formula2>3000/1/1</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8EC-5052-48DB-ABE3-F304FA4D3F1E}">
  <dimension ref="B2:E85"/>
  <sheetViews>
    <sheetView topLeftCell="A61" workbookViewId="0">
      <selection activeCell="I35" sqref="I35"/>
    </sheetView>
  </sheetViews>
  <sheetFormatPr baseColWidth="10" defaultRowHeight="15" x14ac:dyDescent="0.25"/>
  <cols>
    <col min="1" max="3" width="11.42578125" style="258"/>
    <col min="4" max="4" width="12.7109375" style="258" customWidth="1"/>
    <col min="5" max="16384" width="11.42578125" style="258"/>
  </cols>
  <sheetData>
    <row r="2" spans="2:5" ht="15.75" thickBot="1" x14ac:dyDescent="0.3"/>
    <row r="3" spans="2:5" ht="15.75" thickBot="1" x14ac:dyDescent="0.3">
      <c r="B3" s="451" t="s">
        <v>576</v>
      </c>
      <c r="C3" s="452"/>
      <c r="D3" s="452"/>
      <c r="E3" s="453"/>
    </row>
    <row r="4" spans="2:5" ht="22.5" x14ac:dyDescent="0.25">
      <c r="B4" s="273" t="s">
        <v>577</v>
      </c>
      <c r="C4" s="274" t="s">
        <v>613</v>
      </c>
      <c r="D4" s="275" t="s">
        <v>578</v>
      </c>
      <c r="E4" s="276" t="s">
        <v>579</v>
      </c>
    </row>
    <row r="5" spans="2:5" ht="15.75" thickBot="1" x14ac:dyDescent="0.3">
      <c r="B5" s="259" t="s">
        <v>583</v>
      </c>
      <c r="C5" s="282">
        <v>0.85</v>
      </c>
      <c r="D5" s="260">
        <v>61</v>
      </c>
      <c r="E5" s="341">
        <v>44916</v>
      </c>
    </row>
    <row r="6" spans="2:5" x14ac:dyDescent="0.25">
      <c r="B6" s="286"/>
      <c r="C6" s="287"/>
      <c r="D6" s="288"/>
      <c r="E6" s="289"/>
    </row>
    <row r="7" spans="2:5" x14ac:dyDescent="0.25">
      <c r="B7" s="286"/>
      <c r="C7" s="287"/>
      <c r="D7" s="288"/>
      <c r="E7" s="289"/>
    </row>
    <row r="8" spans="2:5" x14ac:dyDescent="0.25">
      <c r="B8" s="286"/>
      <c r="C8" s="287"/>
      <c r="D8" s="288"/>
      <c r="E8" s="289"/>
    </row>
    <row r="9" spans="2:5" x14ac:dyDescent="0.25">
      <c r="B9" s="286"/>
      <c r="C9" s="287"/>
      <c r="D9" s="288"/>
      <c r="E9" s="289"/>
    </row>
    <row r="10" spans="2:5" x14ac:dyDescent="0.25">
      <c r="B10" s="286"/>
      <c r="C10" s="287"/>
      <c r="D10" s="288"/>
      <c r="E10" s="289"/>
    </row>
    <row r="11" spans="2:5" x14ac:dyDescent="0.25">
      <c r="B11" s="286"/>
      <c r="C11" s="287"/>
      <c r="D11" s="288"/>
      <c r="E11" s="289"/>
    </row>
    <row r="12" spans="2:5" ht="15.75" thickBot="1" x14ac:dyDescent="0.3"/>
    <row r="13" spans="2:5" ht="15.75" thickBot="1" x14ac:dyDescent="0.3">
      <c r="B13" s="454" t="s">
        <v>580</v>
      </c>
      <c r="C13" s="455"/>
      <c r="D13" s="455"/>
      <c r="E13" s="456"/>
    </row>
    <row r="14" spans="2:5" ht="23.25" thickBot="1" x14ac:dyDescent="0.3">
      <c r="B14" s="371" t="s">
        <v>577</v>
      </c>
      <c r="C14" s="372" t="s">
        <v>613</v>
      </c>
      <c r="D14" s="373" t="s">
        <v>578</v>
      </c>
      <c r="E14" s="374" t="s">
        <v>579</v>
      </c>
    </row>
    <row r="15" spans="2:5" x14ac:dyDescent="0.25">
      <c r="B15" s="375" t="s">
        <v>584</v>
      </c>
      <c r="C15" s="376">
        <v>0.2</v>
      </c>
      <c r="D15" s="337">
        <f t="shared" ref="D15:D39" ca="1" si="0">+E15-TODAY()</f>
        <v>61</v>
      </c>
      <c r="E15" s="377">
        <v>44916</v>
      </c>
    </row>
    <row r="16" spans="2:5" x14ac:dyDescent="0.25">
      <c r="B16" s="265" t="s">
        <v>585</v>
      </c>
      <c r="C16" s="267">
        <v>1</v>
      </c>
      <c r="D16" s="266">
        <f t="shared" ca="1" si="0"/>
        <v>61</v>
      </c>
      <c r="E16" s="340">
        <v>44916</v>
      </c>
    </row>
    <row r="17" spans="2:5" x14ac:dyDescent="0.25">
      <c r="B17" s="261" t="s">
        <v>586</v>
      </c>
      <c r="C17" s="283">
        <v>0.66700000000000004</v>
      </c>
      <c r="D17" s="262">
        <f t="shared" ca="1" si="0"/>
        <v>61</v>
      </c>
      <c r="E17" s="339">
        <v>44916</v>
      </c>
    </row>
    <row r="18" spans="2:5" x14ac:dyDescent="0.25">
      <c r="B18" s="261" t="s">
        <v>587</v>
      </c>
      <c r="C18" s="283">
        <v>0.7</v>
      </c>
      <c r="D18" s="262">
        <f t="shared" ca="1" si="0"/>
        <v>61</v>
      </c>
      <c r="E18" s="339">
        <v>44916</v>
      </c>
    </row>
    <row r="19" spans="2:5" x14ac:dyDescent="0.25">
      <c r="B19" s="265" t="s">
        <v>588</v>
      </c>
      <c r="C19" s="267">
        <v>1</v>
      </c>
      <c r="D19" s="266">
        <f t="shared" ca="1" si="0"/>
        <v>61</v>
      </c>
      <c r="E19" s="340">
        <v>44916</v>
      </c>
    </row>
    <row r="20" spans="2:5" x14ac:dyDescent="0.25">
      <c r="B20" s="265" t="s">
        <v>589</v>
      </c>
      <c r="C20" s="267">
        <v>1</v>
      </c>
      <c r="D20" s="266">
        <f t="shared" ca="1" si="0"/>
        <v>61</v>
      </c>
      <c r="E20" s="340">
        <v>44916</v>
      </c>
    </row>
    <row r="21" spans="2:5" x14ac:dyDescent="0.25">
      <c r="B21" s="265" t="s">
        <v>590</v>
      </c>
      <c r="C21" s="267">
        <v>1</v>
      </c>
      <c r="D21" s="266">
        <f t="shared" ca="1" si="0"/>
        <v>61</v>
      </c>
      <c r="E21" s="340">
        <v>44916</v>
      </c>
    </row>
    <row r="22" spans="2:5" x14ac:dyDescent="0.25">
      <c r="B22" s="265" t="s">
        <v>591</v>
      </c>
      <c r="C22" s="267">
        <v>1</v>
      </c>
      <c r="D22" s="266">
        <f t="shared" ca="1" si="0"/>
        <v>61</v>
      </c>
      <c r="E22" s="340">
        <v>44916</v>
      </c>
    </row>
    <row r="23" spans="2:5" x14ac:dyDescent="0.25">
      <c r="B23" s="265" t="s">
        <v>592</v>
      </c>
      <c r="C23" s="267">
        <v>1</v>
      </c>
      <c r="D23" s="266">
        <f t="shared" ca="1" si="0"/>
        <v>61</v>
      </c>
      <c r="E23" s="340">
        <v>44916</v>
      </c>
    </row>
    <row r="24" spans="2:5" x14ac:dyDescent="0.25">
      <c r="B24" s="265" t="s">
        <v>593</v>
      </c>
      <c r="C24" s="267">
        <v>1</v>
      </c>
      <c r="D24" s="266">
        <f t="shared" ca="1" si="0"/>
        <v>61</v>
      </c>
      <c r="E24" s="340">
        <v>44916</v>
      </c>
    </row>
    <row r="25" spans="2:5" x14ac:dyDescent="0.25">
      <c r="B25" s="265" t="s">
        <v>594</v>
      </c>
      <c r="C25" s="267">
        <v>1</v>
      </c>
      <c r="D25" s="266">
        <f t="shared" ca="1" si="0"/>
        <v>61</v>
      </c>
      <c r="E25" s="340">
        <v>44916</v>
      </c>
    </row>
    <row r="26" spans="2:5" ht="15.75" thickBot="1" x14ac:dyDescent="0.3">
      <c r="B26" s="268" t="s">
        <v>595</v>
      </c>
      <c r="C26" s="270">
        <v>1</v>
      </c>
      <c r="D26" s="269">
        <f t="shared" ca="1" si="0"/>
        <v>61</v>
      </c>
      <c r="E26" s="342">
        <v>44916</v>
      </c>
    </row>
    <row r="27" spans="2:5" x14ac:dyDescent="0.25">
      <c r="B27" s="378">
        <v>200736</v>
      </c>
      <c r="C27" s="385">
        <v>0</v>
      </c>
      <c r="D27" s="386">
        <f t="shared" ca="1" si="0"/>
        <v>161</v>
      </c>
      <c r="E27" s="380">
        <v>45016</v>
      </c>
    </row>
    <row r="28" spans="2:5" x14ac:dyDescent="0.25">
      <c r="B28" s="381">
        <v>200737</v>
      </c>
      <c r="C28" s="387">
        <v>0</v>
      </c>
      <c r="D28" s="388">
        <f t="shared" ca="1" si="0"/>
        <v>161</v>
      </c>
      <c r="E28" s="382">
        <v>45016</v>
      </c>
    </row>
    <row r="29" spans="2:5" x14ac:dyDescent="0.25">
      <c r="B29" s="381">
        <v>200737</v>
      </c>
      <c r="C29" s="398">
        <v>0</v>
      </c>
      <c r="D29" s="388">
        <f t="shared" ca="1" si="0"/>
        <v>71</v>
      </c>
      <c r="E29" s="382">
        <v>44926</v>
      </c>
    </row>
    <row r="30" spans="2:5" x14ac:dyDescent="0.25">
      <c r="B30" s="381">
        <v>200742</v>
      </c>
      <c r="C30" s="387">
        <v>0</v>
      </c>
      <c r="D30" s="388">
        <f t="shared" ca="1" si="0"/>
        <v>130</v>
      </c>
      <c r="E30" s="382">
        <v>44985</v>
      </c>
    </row>
    <row r="31" spans="2:5" x14ac:dyDescent="0.25">
      <c r="B31" s="381">
        <v>200746</v>
      </c>
      <c r="C31" s="387">
        <v>0</v>
      </c>
      <c r="D31" s="388">
        <f t="shared" ca="1" si="0"/>
        <v>130</v>
      </c>
      <c r="E31" s="382">
        <v>44985</v>
      </c>
    </row>
    <row r="32" spans="2:5" x14ac:dyDescent="0.25">
      <c r="B32" s="381">
        <v>200747</v>
      </c>
      <c r="C32" s="387">
        <v>0</v>
      </c>
      <c r="D32" s="388">
        <f t="shared" ca="1" si="0"/>
        <v>130</v>
      </c>
      <c r="E32" s="382">
        <v>44985</v>
      </c>
    </row>
    <row r="33" spans="2:5" x14ac:dyDescent="0.25">
      <c r="B33" s="381">
        <v>200748</v>
      </c>
      <c r="C33" s="387">
        <v>0</v>
      </c>
      <c r="D33" s="388">
        <f t="shared" ca="1" si="0"/>
        <v>130</v>
      </c>
      <c r="E33" s="382">
        <v>44985</v>
      </c>
    </row>
    <row r="34" spans="2:5" x14ac:dyDescent="0.25">
      <c r="B34" s="381">
        <v>200749</v>
      </c>
      <c r="C34" s="387">
        <v>0</v>
      </c>
      <c r="D34" s="388">
        <f t="shared" ca="1" si="0"/>
        <v>130</v>
      </c>
      <c r="E34" s="382">
        <v>44985</v>
      </c>
    </row>
    <row r="35" spans="2:5" x14ac:dyDescent="0.25">
      <c r="B35" s="381">
        <v>200750</v>
      </c>
      <c r="C35" s="398">
        <v>0</v>
      </c>
      <c r="D35" s="388">
        <f t="shared" ca="1" si="0"/>
        <v>70</v>
      </c>
      <c r="E35" s="382">
        <v>44925</v>
      </c>
    </row>
    <row r="36" spans="2:5" x14ac:dyDescent="0.25">
      <c r="B36" s="381">
        <v>200751</v>
      </c>
      <c r="C36" s="387">
        <v>0</v>
      </c>
      <c r="D36" s="388">
        <f t="shared" ca="1" si="0"/>
        <v>130</v>
      </c>
      <c r="E36" s="382">
        <v>44985</v>
      </c>
    </row>
    <row r="37" spans="2:5" x14ac:dyDescent="0.25">
      <c r="B37" s="381">
        <v>200752</v>
      </c>
      <c r="C37" s="387">
        <v>0</v>
      </c>
      <c r="D37" s="388">
        <f t="shared" ca="1" si="0"/>
        <v>130</v>
      </c>
      <c r="E37" s="382">
        <v>44985</v>
      </c>
    </row>
    <row r="38" spans="2:5" x14ac:dyDescent="0.25">
      <c r="B38" s="381">
        <v>200753</v>
      </c>
      <c r="C38" s="387">
        <v>0</v>
      </c>
      <c r="D38" s="388">
        <f t="shared" ca="1" si="0"/>
        <v>191</v>
      </c>
      <c r="E38" s="382">
        <v>45046</v>
      </c>
    </row>
    <row r="39" spans="2:5" ht="15.75" thickBot="1" x14ac:dyDescent="0.3">
      <c r="B39" s="383">
        <v>200754</v>
      </c>
      <c r="C39" s="389">
        <v>0</v>
      </c>
      <c r="D39" s="390">
        <f t="shared" ca="1" si="0"/>
        <v>130</v>
      </c>
      <c r="E39" s="384">
        <v>44985</v>
      </c>
    </row>
    <row r="40" spans="2:5" x14ac:dyDescent="0.25">
      <c r="B40" s="263"/>
      <c r="C40" s="263"/>
      <c r="D40" s="263"/>
      <c r="E40" s="263"/>
    </row>
    <row r="41" spans="2:5" ht="15.75" thickBot="1" x14ac:dyDescent="0.3">
      <c r="B41" s="263"/>
      <c r="C41" s="263"/>
      <c r="D41" s="263"/>
      <c r="E41" s="263"/>
    </row>
    <row r="42" spans="2:5" ht="15.75" thickBot="1" x14ac:dyDescent="0.3">
      <c r="B42" s="457" t="s">
        <v>581</v>
      </c>
      <c r="C42" s="458"/>
      <c r="D42" s="458"/>
      <c r="E42" s="459"/>
    </row>
    <row r="43" spans="2:5" ht="23.25" thickBot="1" x14ac:dyDescent="0.3">
      <c r="B43" s="371" t="s">
        <v>577</v>
      </c>
      <c r="C43" s="372" t="s">
        <v>613</v>
      </c>
      <c r="D43" s="373" t="s">
        <v>578</v>
      </c>
      <c r="E43" s="374" t="s">
        <v>579</v>
      </c>
    </row>
    <row r="44" spans="2:5" x14ac:dyDescent="0.25">
      <c r="B44" s="335" t="s">
        <v>596</v>
      </c>
      <c r="C44" s="336">
        <v>0.5</v>
      </c>
      <c r="D44" s="337">
        <f t="shared" ref="D44:D51" ca="1" si="1">+E44-TODAY()</f>
        <v>61</v>
      </c>
      <c r="E44" s="377">
        <v>44916</v>
      </c>
    </row>
    <row r="45" spans="2:5" x14ac:dyDescent="0.25">
      <c r="B45" s="271" t="s">
        <v>597</v>
      </c>
      <c r="C45" s="272">
        <v>1</v>
      </c>
      <c r="D45" s="262">
        <f t="shared" ca="1" si="1"/>
        <v>61</v>
      </c>
      <c r="E45" s="340">
        <v>44916</v>
      </c>
    </row>
    <row r="46" spans="2:5" x14ac:dyDescent="0.25">
      <c r="B46" s="271" t="s">
        <v>598</v>
      </c>
      <c r="C46" s="272">
        <v>1</v>
      </c>
      <c r="D46" s="262">
        <f t="shared" ca="1" si="1"/>
        <v>61</v>
      </c>
      <c r="E46" s="340">
        <v>44916</v>
      </c>
    </row>
    <row r="47" spans="2:5" ht="15.75" thickBot="1" x14ac:dyDescent="0.3">
      <c r="B47" s="391" t="s">
        <v>599</v>
      </c>
      <c r="C47" s="392">
        <v>0.875</v>
      </c>
      <c r="D47" s="393">
        <f t="shared" ca="1" si="1"/>
        <v>61</v>
      </c>
      <c r="E47" s="394">
        <v>44916</v>
      </c>
    </row>
    <row r="48" spans="2:5" x14ac:dyDescent="0.25">
      <c r="B48" s="378">
        <v>200738</v>
      </c>
      <c r="C48" s="336">
        <v>0</v>
      </c>
      <c r="D48" s="337">
        <f t="shared" ca="1" si="1"/>
        <v>71</v>
      </c>
      <c r="E48" s="380">
        <v>44926</v>
      </c>
    </row>
    <row r="49" spans="2:5" x14ac:dyDescent="0.25">
      <c r="B49" s="381">
        <v>200739</v>
      </c>
      <c r="C49" s="396">
        <v>0</v>
      </c>
      <c r="D49" s="262">
        <f t="shared" ca="1" si="1"/>
        <v>191</v>
      </c>
      <c r="E49" s="382">
        <v>45046</v>
      </c>
    </row>
    <row r="50" spans="2:5" x14ac:dyDescent="0.25">
      <c r="B50" s="381">
        <v>200740</v>
      </c>
      <c r="C50" s="396">
        <v>0</v>
      </c>
      <c r="D50" s="262">
        <f t="shared" ca="1" si="1"/>
        <v>191</v>
      </c>
      <c r="E50" s="382">
        <v>45046</v>
      </c>
    </row>
    <row r="51" spans="2:5" ht="15.75" thickBot="1" x14ac:dyDescent="0.3">
      <c r="B51" s="383">
        <v>200744</v>
      </c>
      <c r="C51" s="397">
        <v>0</v>
      </c>
      <c r="D51" s="260">
        <f t="shared" ca="1" si="1"/>
        <v>341</v>
      </c>
      <c r="E51" s="384">
        <v>45196</v>
      </c>
    </row>
    <row r="52" spans="2:5" x14ac:dyDescent="0.25">
      <c r="B52" s="263"/>
      <c r="C52" s="263"/>
      <c r="D52" s="263"/>
      <c r="E52" s="263"/>
    </row>
    <row r="53" spans="2:5" x14ac:dyDescent="0.25">
      <c r="B53" s="263"/>
      <c r="C53" s="263"/>
      <c r="D53" s="263"/>
      <c r="E53" s="263"/>
    </row>
    <row r="54" spans="2:5" ht="15.75" thickBot="1" x14ac:dyDescent="0.3">
      <c r="B54" s="263"/>
      <c r="C54" s="263"/>
      <c r="D54" s="263"/>
      <c r="E54" s="263"/>
    </row>
    <row r="55" spans="2:5" ht="28.5" customHeight="1" thickBot="1" x14ac:dyDescent="0.3">
      <c r="B55" s="460" t="s">
        <v>582</v>
      </c>
      <c r="C55" s="461"/>
      <c r="D55" s="461"/>
      <c r="E55" s="462"/>
    </row>
    <row r="56" spans="2:5" ht="23.25" thickBot="1" x14ac:dyDescent="0.3">
      <c r="B56" s="331" t="s">
        <v>577</v>
      </c>
      <c r="C56" s="332" t="s">
        <v>613</v>
      </c>
      <c r="D56" s="333" t="s">
        <v>578</v>
      </c>
      <c r="E56" s="334" t="s">
        <v>579</v>
      </c>
    </row>
    <row r="57" spans="2:5" x14ac:dyDescent="0.25">
      <c r="B57" s="335" t="s">
        <v>600</v>
      </c>
      <c r="C57" s="336">
        <v>0.75</v>
      </c>
      <c r="D57" s="337">
        <f t="shared" ref="D57:D58" ca="1" si="2">+E57-TODAY()</f>
        <v>63</v>
      </c>
      <c r="E57" s="338">
        <v>44918</v>
      </c>
    </row>
    <row r="58" spans="2:5" x14ac:dyDescent="0.25">
      <c r="B58" s="264" t="s">
        <v>601</v>
      </c>
      <c r="C58" s="284">
        <v>0.75</v>
      </c>
      <c r="D58" s="262">
        <f t="shared" ca="1" si="2"/>
        <v>63</v>
      </c>
      <c r="E58" s="330">
        <v>44918</v>
      </c>
    </row>
    <row r="59" spans="2:5" x14ac:dyDescent="0.25">
      <c r="B59" s="264" t="s">
        <v>602</v>
      </c>
      <c r="C59" s="284">
        <v>0.75</v>
      </c>
      <c r="D59" s="262">
        <f ca="1">+E59-TODAY()</f>
        <v>61</v>
      </c>
      <c r="E59" s="330">
        <v>44916</v>
      </c>
    </row>
    <row r="60" spans="2:5" x14ac:dyDescent="0.25">
      <c r="B60" s="264" t="s">
        <v>603</v>
      </c>
      <c r="C60" s="284">
        <v>0.75</v>
      </c>
      <c r="D60" s="262">
        <f t="shared" ref="D60:D64" ca="1" si="3">+E60-TODAY()</f>
        <v>63</v>
      </c>
      <c r="E60" s="330">
        <v>44918</v>
      </c>
    </row>
    <row r="61" spans="2:5" ht="15.75" thickBot="1" x14ac:dyDescent="0.3">
      <c r="B61" s="391" t="s">
        <v>604</v>
      </c>
      <c r="C61" s="392">
        <v>0.75</v>
      </c>
      <c r="D61" s="393">
        <f t="shared" ca="1" si="3"/>
        <v>63</v>
      </c>
      <c r="E61" s="399">
        <v>44918</v>
      </c>
    </row>
    <row r="62" spans="2:5" x14ac:dyDescent="0.25">
      <c r="B62" s="378">
        <v>200741</v>
      </c>
      <c r="C62" s="395">
        <v>0</v>
      </c>
      <c r="D62" s="337">
        <f t="shared" ca="1" si="3"/>
        <v>341</v>
      </c>
      <c r="E62" s="380">
        <v>45196</v>
      </c>
    </row>
    <row r="63" spans="2:5" x14ac:dyDescent="0.25">
      <c r="B63" s="381">
        <v>200743</v>
      </c>
      <c r="C63" s="396">
        <v>0</v>
      </c>
      <c r="D63" s="262">
        <f t="shared" ca="1" si="3"/>
        <v>341</v>
      </c>
      <c r="E63" s="382">
        <v>45196</v>
      </c>
    </row>
    <row r="64" spans="2:5" ht="15.75" thickBot="1" x14ac:dyDescent="0.3">
      <c r="B64" s="383">
        <v>200745</v>
      </c>
      <c r="C64" s="397">
        <v>0</v>
      </c>
      <c r="D64" s="260">
        <f t="shared" ca="1" si="3"/>
        <v>341</v>
      </c>
      <c r="E64" s="384">
        <v>45196</v>
      </c>
    </row>
    <row r="68" spans="2:5" ht="15.75" thickBot="1" x14ac:dyDescent="0.3"/>
    <row r="69" spans="2:5" ht="15.75" thickBot="1" x14ac:dyDescent="0.3">
      <c r="B69" s="451" t="s">
        <v>605</v>
      </c>
      <c r="C69" s="452"/>
      <c r="D69" s="452"/>
      <c r="E69" s="453"/>
    </row>
    <row r="70" spans="2:5" ht="18" x14ac:dyDescent="0.25">
      <c r="B70" s="278" t="s">
        <v>577</v>
      </c>
      <c r="C70" s="274" t="s">
        <v>613</v>
      </c>
      <c r="D70" s="274" t="s">
        <v>578</v>
      </c>
      <c r="E70" s="279" t="s">
        <v>579</v>
      </c>
    </row>
    <row r="71" spans="2:5" x14ac:dyDescent="0.25">
      <c r="B71" s="280" t="s">
        <v>607</v>
      </c>
      <c r="C71" s="281">
        <v>1</v>
      </c>
      <c r="D71" s="266">
        <f t="shared" ref="D71:D77" ca="1" si="4">+E71-TODAY()</f>
        <v>61</v>
      </c>
      <c r="E71" s="329">
        <v>44916</v>
      </c>
    </row>
    <row r="72" spans="2:5" x14ac:dyDescent="0.25">
      <c r="B72" s="280" t="s">
        <v>608</v>
      </c>
      <c r="C72" s="281">
        <v>1</v>
      </c>
      <c r="D72" s="266">
        <f t="shared" ca="1" si="4"/>
        <v>61</v>
      </c>
      <c r="E72" s="329">
        <v>44916</v>
      </c>
    </row>
    <row r="73" spans="2:5" x14ac:dyDescent="0.25">
      <c r="B73" s="280" t="s">
        <v>609</v>
      </c>
      <c r="C73" s="281">
        <v>1</v>
      </c>
      <c r="D73" s="266">
        <f t="shared" ca="1" si="4"/>
        <v>61</v>
      </c>
      <c r="E73" s="329">
        <v>44916</v>
      </c>
    </row>
    <row r="74" spans="2:5" x14ac:dyDescent="0.25">
      <c r="B74" s="280" t="s">
        <v>610</v>
      </c>
      <c r="C74" s="281">
        <v>1</v>
      </c>
      <c r="D74" s="266">
        <f t="shared" ca="1" si="4"/>
        <v>61</v>
      </c>
      <c r="E74" s="329">
        <v>44916</v>
      </c>
    </row>
    <row r="75" spans="2:5" ht="15.75" thickBot="1" x14ac:dyDescent="0.3">
      <c r="B75" s="400" t="s">
        <v>611</v>
      </c>
      <c r="C75" s="401">
        <v>1</v>
      </c>
      <c r="D75" s="370">
        <f t="shared" ca="1" si="4"/>
        <v>61</v>
      </c>
      <c r="E75" s="402">
        <v>44916</v>
      </c>
    </row>
    <row r="76" spans="2:5" x14ac:dyDescent="0.25">
      <c r="B76" s="378">
        <v>200756</v>
      </c>
      <c r="C76" s="403">
        <v>0</v>
      </c>
      <c r="D76" s="337">
        <f t="shared" ca="1" si="4"/>
        <v>191</v>
      </c>
      <c r="E76" s="380">
        <v>45046</v>
      </c>
    </row>
    <row r="77" spans="2:5" ht="15.75" thickBot="1" x14ac:dyDescent="0.3">
      <c r="B77" s="383">
        <v>200757</v>
      </c>
      <c r="C77" s="404">
        <v>0</v>
      </c>
      <c r="D77" s="260">
        <f t="shared" ca="1" si="4"/>
        <v>130</v>
      </c>
      <c r="E77" s="384">
        <v>44985</v>
      </c>
    </row>
    <row r="78" spans="2:5" x14ac:dyDescent="0.25">
      <c r="B78" s="263"/>
      <c r="C78" s="263"/>
      <c r="D78" s="263"/>
      <c r="E78" s="263"/>
    </row>
    <row r="79" spans="2:5" ht="15.75" thickBot="1" x14ac:dyDescent="0.3">
      <c r="B79" s="263"/>
      <c r="C79" s="263"/>
      <c r="D79" s="263"/>
      <c r="E79" s="263"/>
    </row>
    <row r="80" spans="2:5" ht="22.5" customHeight="1" thickBot="1" x14ac:dyDescent="0.3">
      <c r="B80" s="451" t="s">
        <v>606</v>
      </c>
      <c r="C80" s="452"/>
      <c r="D80" s="452"/>
      <c r="E80" s="453"/>
    </row>
    <row r="81" spans="2:5" ht="18" x14ac:dyDescent="0.25">
      <c r="B81" s="278" t="s">
        <v>577</v>
      </c>
      <c r="C81" s="274" t="s">
        <v>613</v>
      </c>
      <c r="D81" s="274" t="s">
        <v>578</v>
      </c>
      <c r="E81" s="279" t="s">
        <v>579</v>
      </c>
    </row>
    <row r="82" spans="2:5" x14ac:dyDescent="0.25">
      <c r="B82" s="277" t="s">
        <v>612</v>
      </c>
      <c r="C82" s="285">
        <v>0.875</v>
      </c>
      <c r="D82" s="388">
        <f t="shared" ref="D82:D85" ca="1" si="5">+E82-TODAY()</f>
        <v>61</v>
      </c>
      <c r="E82" s="328">
        <v>44916</v>
      </c>
    </row>
    <row r="83" spans="2:5" ht="15.75" thickBot="1" x14ac:dyDescent="0.3">
      <c r="B83" s="405" t="s">
        <v>614</v>
      </c>
      <c r="C83" s="406">
        <v>1</v>
      </c>
      <c r="D83" s="370">
        <f t="shared" ca="1" si="5"/>
        <v>61</v>
      </c>
      <c r="E83" s="407">
        <v>44916</v>
      </c>
    </row>
    <row r="84" spans="2:5" x14ac:dyDescent="0.25">
      <c r="B84" s="378">
        <v>200758</v>
      </c>
      <c r="C84" s="403">
        <v>0</v>
      </c>
      <c r="D84" s="379">
        <f t="shared" ca="1" si="5"/>
        <v>341</v>
      </c>
      <c r="E84" s="380">
        <v>45196</v>
      </c>
    </row>
    <row r="85" spans="2:5" ht="15.75" thickBot="1" x14ac:dyDescent="0.3">
      <c r="B85" s="383">
        <v>200758</v>
      </c>
      <c r="C85" s="404">
        <v>0</v>
      </c>
      <c r="D85" s="269">
        <f t="shared" ca="1" si="5"/>
        <v>313</v>
      </c>
      <c r="E85" s="384">
        <v>45168</v>
      </c>
    </row>
  </sheetData>
  <mergeCells count="6">
    <mergeCell ref="B80:E80"/>
    <mergeCell ref="B3:E3"/>
    <mergeCell ref="B13:E13"/>
    <mergeCell ref="B42:E42"/>
    <mergeCell ref="B55:E55"/>
    <mergeCell ref="B69:E69"/>
  </mergeCells>
  <dataValidations count="1">
    <dataValidation type="date" allowBlank="1" showInputMessage="1" errorTitle="Entrada no válida" error="Por favor escriba una fecha válida (AAAA/MM/DD)" promptTitle="Ingrese una fecha (AAAA/MM/DD)" sqref="E76:E77 E36:E37 E39 E48 E51 E62:E64 E27:E34 E84:E85" xr:uid="{28FFE292-FC42-4B4C-A5E8-D0BD8858277D}">
      <formula1>1900/1/1</formula1>
      <formula2>3000/1/1</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seguimiento OCI</vt:lpstr>
      <vt:lpstr>Seguimiento OCI Q3</vt:lpstr>
      <vt:lpstr>RESUMEN</vt:lpstr>
      <vt:lpstr>GRAF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Alejandro Guerra Venegas</cp:lastModifiedBy>
  <dcterms:created xsi:type="dcterms:W3CDTF">2022-02-02T17:15:29Z</dcterms:created>
  <dcterms:modified xsi:type="dcterms:W3CDTF">2022-10-21T16:25:54Z</dcterms:modified>
</cp:coreProperties>
</file>