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172.26.1.6\ctrol_priv\CTROL-PRIV 2022\1. PAA\1.5  Monitoreos\7. Seguimiento de avance de Acciones CPM Contraloría\q3 - 2022\"/>
    </mc:Choice>
  </mc:AlternateContent>
  <xr:revisionPtr revIDLastSave="0" documentId="13_ncr:1_{A61D4DF3-7630-4A3F-96F5-726DE68A760A}" xr6:coauthVersionLast="36" xr6:coauthVersionMax="47" xr10:uidLastSave="{00000000-0000-0000-0000-000000000000}"/>
  <bookViews>
    <workbookView xWindow="0" yWindow="0" windowWidth="19200" windowHeight="10785" tabRatio="862" firstSheet="1" activeTab="1" xr2:uid="{00000000-000D-0000-FFFF-FFFF00000000}"/>
  </bookViews>
  <sheets>
    <sheet name="seguimiento OCI" sheetId="3" state="hidden" r:id="rId1"/>
    <sheet name="Seguimiento OCI Q3" sheetId="4" r:id="rId2"/>
    <sheet name="RESUMEN" sheetId="5" r:id="rId3"/>
    <sheet name="GRAF" sheetId="6" r:id="rId4"/>
  </sheets>
  <calcPr calcId="191029"/>
</workbook>
</file>

<file path=xl/calcChain.xml><?xml version="1.0" encoding="utf-8"?>
<calcChain xmlns="http://schemas.openxmlformats.org/spreadsheetml/2006/main">
  <c r="D83" i="6" l="1"/>
  <c r="D84" i="6"/>
  <c r="D85" i="6"/>
  <c r="D82" i="6"/>
  <c r="D29" i="6"/>
  <c r="D72" i="6"/>
  <c r="D73" i="6"/>
  <c r="D74" i="6"/>
  <c r="D75" i="6"/>
  <c r="D76" i="6"/>
  <c r="D77" i="6"/>
  <c r="D71" i="6"/>
  <c r="D63" i="6"/>
  <c r="D64" i="6"/>
  <c r="D62" i="6"/>
  <c r="D45" i="6"/>
  <c r="D46" i="6"/>
  <c r="D47" i="6"/>
  <c r="D48" i="6"/>
  <c r="D49" i="6"/>
  <c r="D50" i="6"/>
  <c r="D51" i="6"/>
  <c r="D44" i="6"/>
  <c r="D30" i="6"/>
  <c r="D31" i="6"/>
  <c r="D32" i="6"/>
  <c r="D33" i="6"/>
  <c r="D34" i="6"/>
  <c r="D35" i="6"/>
  <c r="D36" i="6"/>
  <c r="D37" i="6"/>
  <c r="D38" i="6"/>
  <c r="D39" i="6"/>
  <c r="D28" i="6"/>
  <c r="D27" i="6"/>
  <c r="D16" i="6"/>
  <c r="D17" i="6"/>
  <c r="D18" i="6"/>
  <c r="D19" i="6"/>
  <c r="D20" i="6"/>
  <c r="D21" i="6"/>
  <c r="D22" i="6"/>
  <c r="D23" i="6"/>
  <c r="D24" i="6"/>
  <c r="D25" i="6"/>
  <c r="D26" i="6"/>
  <c r="D15" i="6"/>
  <c r="K45" i="5" l="1"/>
  <c r="K46" i="5"/>
  <c r="K47" i="5"/>
  <c r="K48" i="5"/>
  <c r="K49" i="5"/>
  <c r="K50" i="5"/>
  <c r="K51" i="5"/>
  <c r="K52" i="5"/>
  <c r="K53" i="5"/>
  <c r="K54" i="5"/>
  <c r="K55" i="5"/>
  <c r="K56" i="5"/>
  <c r="K57" i="5"/>
  <c r="K58" i="5"/>
  <c r="K59" i="5"/>
  <c r="K60" i="5"/>
  <c r="K61" i="5"/>
  <c r="K62" i="5"/>
  <c r="K63" i="5"/>
  <c r="K64" i="5"/>
  <c r="K65" i="5"/>
  <c r="K66" i="5"/>
  <c r="K44" i="5"/>
  <c r="K43" i="5"/>
  <c r="D57" i="6"/>
  <c r="D58" i="6"/>
  <c r="D60" i="6"/>
  <c r="D61" i="6"/>
  <c r="D59" i="6"/>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10" i="5"/>
  <c r="AA7" i="4" l="1"/>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69" i="4" l="1"/>
  <c r="AA45" i="4" s="1"/>
  <c r="AA61" i="4" l="1"/>
  <c r="AA66" i="4"/>
  <c r="AA64" i="4"/>
  <c r="AA63" i="4"/>
  <c r="AA62" i="4"/>
  <c r="AA60" i="4"/>
  <c r="AA59" i="4"/>
  <c r="AA58" i="4"/>
  <c r="AA57" i="4"/>
  <c r="AA67" i="4"/>
  <c r="AA65" i="4"/>
  <c r="AA68" i="4"/>
  <c r="AA56" i="4"/>
  <c r="AA55" i="4"/>
  <c r="AA54" i="4"/>
  <c r="AA53" i="4"/>
  <c r="AA52" i="4"/>
  <c r="AA51" i="4"/>
  <c r="AA50" i="4"/>
  <c r="AA49" i="4"/>
  <c r="AA48" i="4"/>
  <c r="AA47" i="4"/>
  <c r="AA46" i="4"/>
  <c r="S41" i="4" l="1"/>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S5" i="4"/>
  <c r="A5" i="4"/>
  <c r="S4" i="4"/>
  <c r="AA20" i="3" l="1"/>
  <c r="AA21" i="3"/>
  <c r="AA7" i="3" l="1"/>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l="1"/>
  <c r="A28" i="3" s="1"/>
  <c r="A29" i="3" s="1"/>
  <c r="A30" i="3" s="1"/>
  <c r="A31" i="3" s="1"/>
  <c r="A32" i="3" s="1"/>
  <c r="A33" i="3" s="1"/>
  <c r="A34" i="3" s="1"/>
  <c r="A35" i="3" s="1"/>
  <c r="A36" i="3" s="1"/>
  <c r="A37" i="3" s="1"/>
  <c r="A38" i="3" s="1"/>
  <c r="A39" i="3" s="1"/>
  <c r="A40" i="3" s="1"/>
  <c r="A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Alejandro Guerra Venegas</author>
  </authors>
  <commentList>
    <comment ref="J11" authorId="0" shapeId="0" xr:uid="{8F0914F9-164B-4058-8F17-D9F9AD182BC9}">
      <text>
        <r>
          <rPr>
            <b/>
            <sz val="9"/>
            <color indexed="81"/>
            <rFont val="Tahoma"/>
            <family val="2"/>
          </rPr>
          <t>Marco Alejandro Guerra Venegas:</t>
        </r>
        <r>
          <rPr>
            <sz val="9"/>
            <color indexed="81"/>
            <rFont val="Tahoma"/>
            <family val="2"/>
          </rPr>
          <t xml:space="preserve">
OCI CALIFICA 50%</t>
        </r>
      </text>
    </comment>
    <comment ref="J35" authorId="0" shapeId="0" xr:uid="{9429B70C-E888-478D-9765-4FAA69946E43}">
      <text>
        <r>
          <rPr>
            <b/>
            <sz val="9"/>
            <color indexed="81"/>
            <rFont val="Tahoma"/>
            <charset val="1"/>
          </rPr>
          <t>Marco Alejandro Guerra Venegas:</t>
        </r>
        <r>
          <rPr>
            <sz val="9"/>
            <color indexed="81"/>
            <rFont val="Tahoma"/>
            <charset val="1"/>
          </rPr>
          <t xml:space="preserve">
OCI CALIFICA 66,7%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Alejandro Guerra Venegas</author>
  </authors>
  <commentList>
    <comment ref="C5" authorId="0" shapeId="0" xr:uid="{95AF7BBC-C995-45D3-BDEE-970A12A12061}">
      <text>
        <r>
          <rPr>
            <b/>
            <sz val="9"/>
            <color indexed="81"/>
            <rFont val="Tahoma"/>
            <family val="2"/>
          </rPr>
          <t>Marco Alejandro Guerra Venegas:</t>
        </r>
        <r>
          <rPr>
            <sz val="9"/>
            <color indexed="81"/>
            <rFont val="Tahoma"/>
            <family val="2"/>
          </rPr>
          <t xml:space="preserve">
calificacion OCI: 50%</t>
        </r>
      </text>
    </comment>
  </commentList>
</comments>
</file>

<file path=xl/sharedStrings.xml><?xml version="1.0" encoding="utf-8"?>
<sst xmlns="http://schemas.openxmlformats.org/spreadsheetml/2006/main" count="1808" uniqueCount="654">
  <si>
    <t>CÓDIGO DE LA ENTIDAD</t>
  </si>
  <si>
    <t>VARIABLES DEL INDICADOR</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</si>
  <si>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</si>
  <si>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</si>
  <si>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</si>
  <si>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</si>
  <si>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</si>
  <si>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</si>
  <si>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</si>
  <si>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</si>
  <si>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</si>
  <si>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</si>
  <si>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</si>
  <si>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</si>
  <si>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</si>
  <si>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</si>
  <si>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</si>
  <si>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</si>
  <si>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</si>
  <si>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FILA_2</t>
  </si>
  <si>
    <t>FILA_3</t>
  </si>
  <si>
    <t>FILA_4</t>
  </si>
  <si>
    <t>FILA_5</t>
  </si>
  <si>
    <t>FILA_6</t>
  </si>
  <si>
    <t>FILA_7</t>
  </si>
  <si>
    <t>FILA_8</t>
  </si>
  <si>
    <t>3.2.1.1</t>
  </si>
  <si>
    <t>3.2.1.2</t>
  </si>
  <si>
    <t>3.2.1.3</t>
  </si>
  <si>
    <t xml:space="preserve">Cuatro (4) Mesas de trabajo. </t>
  </si>
  <si>
    <t>3.1.1.1</t>
  </si>
  <si>
    <t>3.1.1.2</t>
  </si>
  <si>
    <t>3.1.2.2</t>
  </si>
  <si>
    <t>3.1.3.2</t>
  </si>
  <si>
    <t>3.1.3.3</t>
  </si>
  <si>
    <t>3.1.3.4</t>
  </si>
  <si>
    <t>3.1.3.5</t>
  </si>
  <si>
    <t>3.1.3.6</t>
  </si>
  <si>
    <t>3.1.3.7</t>
  </si>
  <si>
    <t>3.1.3.10</t>
  </si>
  <si>
    <t>3.1.3.13</t>
  </si>
  <si>
    <t>3.2.2.1</t>
  </si>
  <si>
    <t>3.2.4.1</t>
  </si>
  <si>
    <t>3.3.1.1</t>
  </si>
  <si>
    <t>3.3.1.2</t>
  </si>
  <si>
    <t>3.3.1.3</t>
  </si>
  <si>
    <t>3.3.4.1</t>
  </si>
  <si>
    <t>3.3.4.2</t>
  </si>
  <si>
    <t>3.3.4.3</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</si>
  <si>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</si>
  <si>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</si>
  <si>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</si>
  <si>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</si>
  <si>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</si>
  <si>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</si>
  <si>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</si>
  <si>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</si>
  <si>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</si>
  <si>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</si>
  <si>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</si>
  <si>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</si>
  <si>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</si>
  <si>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</si>
  <si>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</si>
  <si>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</si>
  <si>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</si>
  <si>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</si>
  <si>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</si>
  <si>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</si>
  <si>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</si>
  <si>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</si>
  <si>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</si>
  <si>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(Número de Informes realizados con visto bueno del responsable de presupuesto / Número de Informes generados) X 100%</t>
  </si>
  <si>
    <t>(Número de actas de mesas de trabajo realizadas / Número de actas de mesas de trabajo programadas) X 100%</t>
  </si>
  <si>
    <t>(Memorando realizados / Memorandos programados) X 100%</t>
  </si>
  <si>
    <t>(Actividades realizadas / Actividades programadas) X 100%</t>
  </si>
  <si>
    <t>Actas de mesa de trabajo</t>
  </si>
  <si>
    <t>(Socializaciones realizadas / Socializaciones programadas) X 100 %</t>
  </si>
  <si>
    <t>(Memorando remitidos o realizados / Memorandos programados) X 100%</t>
  </si>
  <si>
    <t>(Número de actas de reunión realizadas / Número de actas de reunión programadas) x 100%</t>
  </si>
  <si>
    <t>(Certificaciones realizadas / Número de contratos de prestación de servicios profesionales y de apoyo a la gestión con personas jurídicas suscritos).</t>
  </si>
  <si>
    <t>Documento realizado con el contenido del diagnostico y concepto.</t>
  </si>
  <si>
    <t xml:space="preserve">Documento de Lineamientos </t>
  </si>
  <si>
    <t xml:space="preserve">Acta de mesa de trabajo </t>
  </si>
  <si>
    <t>(Actas de mesas de trabajo realizados / Actas de mesas de trabajo programados) X 100%</t>
  </si>
  <si>
    <t>Guía actualizada y oficializada</t>
  </si>
  <si>
    <t>Acta firmada entre las áreas de Planeación y Jurídica</t>
  </si>
  <si>
    <t>Una guía actualizada y oficializada</t>
  </si>
  <si>
    <t>(Socialización realizada / Socialización programada) X 100%</t>
  </si>
  <si>
    <t>(Capacitación realizada) / (capacitación programada) X 100</t>
  </si>
  <si>
    <t>Socialización realizada</t>
  </si>
  <si>
    <t>Documento de diagnóstico valorado</t>
  </si>
  <si>
    <t>(Número predios reconocidos / Número de predios diagnosticados) X 100%</t>
  </si>
  <si>
    <t>(Número de notas de los estados financieros vigencia 2021 detalladas / Número de notas de los estados financieros generadas) x 100%</t>
  </si>
  <si>
    <t>(Número de informes realizados / Número de informes programados) X 100%</t>
  </si>
  <si>
    <t>FILA_32</t>
  </si>
  <si>
    <t>FILA_33</t>
  </si>
  <si>
    <t>FILA_34</t>
  </si>
  <si>
    <t>FILA_35</t>
  </si>
  <si>
    <t>FILA_36</t>
  </si>
  <si>
    <t>3.3.2.1</t>
  </si>
  <si>
    <t>3.3.2.2</t>
  </si>
  <si>
    <t>Diagnóstico realizado</t>
  </si>
  <si>
    <t>Instructivo realizado</t>
  </si>
  <si>
    <t>(Mesas de trabajo realizada / Mesas de trabajo programadas) X 100</t>
  </si>
  <si>
    <t>Formato formalizado</t>
  </si>
  <si>
    <t>Dos Mesas de trabajo.</t>
  </si>
  <si>
    <t>DESCRIPCIÓN HALLAZGO</t>
  </si>
  <si>
    <t>CAUSA HALLAZGO</t>
  </si>
  <si>
    <t>DESCRIPCIÓN ACCIÓN</t>
  </si>
  <si>
    <t>INDIQUE LAS ACTIVIDADES REALIZADAS ENTRE EL 1/1/2022 Y EL 31/3/2022 PARA SUBSANAR EL HALLAZGO</t>
  </si>
  <si>
    <t>SEGUIMIENTO OCI</t>
  </si>
  <si>
    <t>% EFICACIA ENTIDAD</t>
  </si>
  <si>
    <t>Mesa de trabajo (2)</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</si>
  <si>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</si>
  <si>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</si>
  <si>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</si>
  <si>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NO</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</si>
  <si>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</si>
  <si>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SI</t>
  </si>
  <si>
    <t>Esta dentro de los tiempos de ejecucion</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</si>
  <si>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</si>
  <si>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</si>
  <si>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</si>
  <si>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</si>
  <si>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</si>
  <si>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</si>
  <si>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</si>
  <si>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</si>
  <si>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</si>
  <si>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Realizar seguimiento trimestral a la documentación publicada en el SECOP, mediante la remisión de un memorando junto con el informe de publicaciones, dirigido a los ordenadores de gasto</t>
  </si>
  <si>
    <t>Se creo en el CPM la accion 200714, actividad 2643. Fecha incio:22/12/2021 - Fecha terminacion: 21/12/2022
La Oficina Asesora Jurídica realizó seguimiento trimestral a la documentación publicada en el SECOP, y cargada en expediente físico</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</si>
  <si>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</si>
  <si>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</si>
  <si>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</si>
  <si>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</si>
  <si>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</si>
  <si>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</si>
  <si>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</si>
  <si>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</si>
  <si>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</si>
  <si>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</si>
  <si>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</si>
  <si>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</si>
  <si>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</si>
  <si>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</si>
  <si>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</si>
  <si>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</si>
  <si>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</si>
  <si>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FILA_37</t>
  </si>
  <si>
    <t>FILA_38</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</si>
  <si>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</si>
  <si>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</si>
  <si>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</si>
  <si>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</si>
  <si>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</si>
  <si>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</si>
  <si>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</si>
  <si>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</si>
  <si>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</si>
  <si>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</si>
  <si>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</si>
  <si>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</si>
  <si>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</si>
  <si>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</si>
  <si>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</si>
  <si>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</si>
  <si>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</si>
  <si>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</si>
  <si>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</si>
  <si>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</si>
  <si>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</si>
  <si>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</si>
  <si>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</si>
  <si>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</si>
  <si>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</si>
  <si>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</si>
  <si>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</si>
  <si>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</si>
  <si>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</si>
  <si>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</si>
  <si>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</si>
  <si>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</si>
  <si>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</si>
  <si>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</si>
  <si>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</si>
  <si>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</si>
  <si>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</si>
  <si>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</si>
  <si>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No.</t>
  </si>
  <si>
    <t>NA</t>
  </si>
  <si>
    <t>Se crea en CPM accion 200717. actividad 2648. Fecha incio:22/12/2021 - Fecha terminacion: 21/12/2022
SAF: La acción 200717 a la fecha no presenta ningún avance.</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</si>
  <si>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</si>
  <si>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</si>
  <si>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</si>
  <si>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</si>
  <si>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</si>
  <si>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</si>
  <si>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</si>
  <si>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</si>
  <si>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</si>
  <si>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</si>
  <si>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</si>
  <si>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crea en CPM accion 200724. actividad 2658. Fecha incio:22/12/2021 - Fecha terminacion: 21/12/2022
SAF: La acción 200724 a la fecha no presenta ningún avance</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</si>
  <si>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</si>
  <si>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SAF: Se crea en CPM accion 200726, actividad 2660. Fecha incio:22/12/2021 - Fecha terminacion: 21/12/2022
La acción 200726 a la fecha no presenta ningún avance</t>
  </si>
  <si>
    <t>Se crea en CPM accion 200727, actividad 2661.Fecha incio:22/12/2021 - Fecha terminacion: 21/12/2022
SAF: La acción 200727 a la fecha no presenta ningún avance</t>
  </si>
  <si>
    <t>Se crea en CPM accion 200728, actividad 2654. Fecha incio:22/12/2021 - Fecha terminacion: 21/12/2022
SAF: La acción 200728 a la fecha no presenta ningún avance</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</si>
  <si>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</si>
  <si>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</si>
  <si>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</si>
  <si>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</si>
  <si>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Se creo en CPM la accion 200709. Actividad 2622. Fecha incio:22/12/2021 - Fecha terminacion: 21/12/2022
SAI: Con radicado 20224000049382 del 09 de marzo del 2022, la terminal de transporte allega cronograma para realizar seguimiento.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</si>
  <si>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</si>
  <si>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</si>
  <si>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</si>
  <si>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</si>
  <si>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Realizar una mesa de trabajo con la Terminal de Transportes, para socializar los lineamientos para presentación de informes de gestión contratos interadministrativos, para administración de parqueaderos</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</si>
  <si>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</si>
  <si>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</si>
  <si>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</si>
  <si>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</si>
  <si>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</si>
  <si>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</si>
  <si>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</si>
  <si>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</si>
  <si>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</si>
  <si>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</si>
  <si>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</si>
  <si>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</si>
  <si>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</si>
  <si>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</si>
  <si>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</si>
  <si>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</si>
  <si>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</si>
  <si>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</si>
  <si>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</si>
  <si>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</si>
  <si>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</si>
  <si>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</si>
  <si>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Implementar como punto de control un formato de comunicación de requerimientos al urbanizador responsable, frente al reporte del estado de avance de la obra autorizada en la respectiva licencia.</t>
  </si>
  <si>
    <t>PAD2021-48-3.3.4.1 Hallazgo administrativo. Deficiencia en el proceso de incorporación de los bienes de cesión al patrimonio de la Entidad.</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</si>
  <si>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</si>
  <si>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</si>
  <si>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</si>
  <si>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</si>
  <si>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</si>
  <si>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La Oficina de Control Interno recomienda que para el segundo trimestre se inice las acciones propuestas y se tenga un avance significativo.
Esta dentro de los tiempos de ejecucion</t>
  </si>
  <si>
    <t>Realizar dos mesas de trabajo con los supervisores y personal de apoyo a la supervisión sobrelos principios de la publicidad y transparencia en la contratación para la publicación de los documentos contractuales</t>
  </si>
  <si>
    <t>Relizar una mesas de trabajo trimestral con los abogados del equipo de contratos y lider del equipo de contratación para reiterar lineamientos sobre elaboracion de documentos</t>
  </si>
  <si>
    <t>Realizar dos mesas de trabajo entre el archivo de bogota y el personal a cargo de los expedientes contractuales del dadep para recibir lineamientos y solucionar</t>
  </si>
  <si>
    <t>Ausencia de publicacion de documentos contractuales en secop</t>
  </si>
  <si>
    <t>Debilidad en los controles que garanticen la clara y correcta elaboracion de documentos</t>
  </si>
  <si>
    <t>Deficiencias en la organización documental de los expedientes contractuales</t>
  </si>
  <si>
    <t>mesas de trabajo de seguimiento de supervisión realizados</t>
  </si>
  <si>
    <t>(impulso y seguimiento bimestral - radicado a la autoridad policiva / impulso y  seguimiento bimestral programado) x 100%</t>
  </si>
  <si>
    <t>PAD2020-54-3.2.1.1. hallazgo administrativo por la no publicación de documentos contractuales en el secop- contratos nrs: 110-00129-186-0-2020 y 110-00129-286-0-2018</t>
  </si>
  <si>
    <t>PAD2020-54-3.2.1.2.hallazgo administrativo por deficiencias en la elaboración del contrato no. 110-00129-286-0-2018</t>
  </si>
  <si>
    <t>PAD2020-54-3.2.1.3.hallazgo administrativo por deficiencias en la organización de los expedientes únicos de los contratos no. 186 de 2020, 286 de 2018 y 477 de 2019.</t>
  </si>
  <si>
    <t>OBSERVACIÓN</t>
  </si>
  <si>
    <t>DÍAS PARA VENCIMIENTO
FECHA REF 31/3/2022</t>
  </si>
  <si>
    <t>PLAN DE MEJORAMIENTO CONTRALORÍA DE BOGOTÁ</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</si>
  <si>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</si>
  <si>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</si>
  <si>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</si>
  <si>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</si>
  <si>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</si>
  <si>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</si>
  <si>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</si>
  <si>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</si>
  <si>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</si>
  <si>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Se evidenció el avance de la actividad ID 2659 con el cargue de los soportes ID 4679, Notas de los Estados Financieros al 31 de diciembre del 2021, detallando cada una de las cuentas entre ellas la cuenta de litigios y demandas..</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</si>
  <si>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</si>
  <si>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</si>
  <si>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</si>
  <si>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</si>
  <si>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</si>
  <si>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</si>
  <si>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Acción pendiente de cierre por parte de la Contraloría de Bogotá.</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</si>
  <si>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</si>
  <si>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</si>
  <si>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
La Oficina de Control Interno recomienda establecer una planificación de actividades con el cual se de claridad al porcentaje de avance de la acción.
Esta dentro de los tiempos de ejecución.</t>
  </si>
  <si>
    <t>La Oficina de Control Interno recomienda establecer una planificación de actividades con el cual se de claridad al porcentaje de avance de la acción.
Esta dentro de los tiempos de ejecución.</t>
  </si>
  <si>
    <t>La Oficina de Control Interno recomienda que para el segundo trimestre se inicie las acciones propuestas y se tenga un avance significativo.
Esta dentro de los tiempos de ejecución.</t>
  </si>
  <si>
    <t xml:space="preserve">
La Oficina de Control Interno recomienda que para el segundo trimestre se inicie las acciones propuestas y se tenga un avance significativo.
Esta dentro de los tiempos de ejecución.</t>
  </si>
  <si>
    <t>Se encuentra dentro de los tiempos de ejecución.</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</si>
  <si>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</si>
  <si>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FECHA DE TERMINACIÓN</t>
  </si>
  <si>
    <t>CÓDIGO ACCIÓN</t>
  </si>
  <si>
    <t>CÓDIGO AUDITORÍA SEGÚN PAD DE LA VIGENCIA</t>
  </si>
  <si>
    <t>VIGENCIA PAD AUDITORIA O VISITA</t>
  </si>
  <si>
    <t>No. HALLAZGO O NUMERAL DEL INFORME DE LA AUDITORÍA O VISITA</t>
  </si>
  <si>
    <t>INDIQUE PORCENTAJE DE AVANCE DE LA ACCIÓN  CON CORTE  31/03/2022</t>
  </si>
  <si>
    <t xml:space="preserve">INDIQUE (SI/NO) SI EXISTE SOPORTES  SUFICIENTES, COMPLETOS Y CONSISTENTES EN CPM  DE LAS ACTIVIDADES REALIZADAS </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</si>
  <si>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</si>
  <si>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</si>
  <si>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Se creó en el CPM la acción 200649 actividad 2373, Fecha incio:21/12/2020 - Fecha terminación: 6/12/2021. // Se realizaron las dos mesas de trabajo propuestas una el 7 de mayo y otra el 21 de septiembre de 2021, se cargaron las evidencias al CPM.</t>
  </si>
  <si>
    <t>No se evidenció avance de la acción.</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</si>
  <si>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</si>
  <si>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</si>
  <si>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</si>
  <si>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 xml:space="preserve"> No se evidenció avance de la acción.</t>
  </si>
  <si>
    <t>REPORTADO POR EL PROCESO 31/3/2022</t>
  </si>
  <si>
    <t>SEGUIMIENTO OFICINA DE CONTROL INTERNO 31/3/2022</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</si>
  <si>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</si>
  <si>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</si>
  <si>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</si>
  <si>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DEPARTAMENTO ADMINISTRATIVO DE LA DEFENSORÍA DEL ESPACIO PÚBLICO -SEGUIMIENTO A 30 DE SEPTIEMBRE DE 2022</t>
  </si>
  <si>
    <t>INDIQUE PORCENTAJE DE AVANCE DE LA ACCIÓN  CON CORTE  30/09/2022</t>
  </si>
  <si>
    <t xml:space="preserve">INDIQUE (SI/NO) EXISTE SOPORTES  SUFICIENTES, COMPLETOS Y CONSISTENTES EN CPM  DE LAS ACTIVIDADES REALIZADAS </t>
  </si>
  <si>
    <t>INDIQUE LAS ACTIVIDADES REALIZADAS ENTRE EL 1/7/2022 Y EL 30/9/2022 PARA SUBSANAR EL HALLAZGO</t>
  </si>
  <si>
    <t>Acción cerrada por parte de la Contraloría de Bogotá.</t>
  </si>
  <si>
    <t>DÍAS PARA VENCIMIENTO
FECHA REF 30/9/2022</t>
  </si>
  <si>
    <t>Cumplida y Efectiva
Septiembre 2022</t>
  </si>
  <si>
    <t xml:space="preserve">OAJ: Accion declarada cumplida por la Contraloria de Bogota.  </t>
  </si>
  <si>
    <t>OAJ: Accion declarada cumplida por la Contraloria de Bogota.</t>
  </si>
  <si>
    <t>REPORTADO POR EL PROCESO 30/9/2022</t>
  </si>
  <si>
    <t>OAJ: No reporto avance de la accion en el tercer trimestre</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</si>
  <si>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</si>
  <si>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</si>
  <si>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</si>
  <si>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</si>
  <si>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Con base a lo reportado por el proceso a cargo y las evidencias cargadas , la accion  estaria pendiente de cierre por parte de la contraloria.</t>
  </si>
  <si>
    <t>Con base a lo reportado por el proceso a cargo y las evidencias cargadas , la acción con su actividad 2643 estaria pendiente de cierre por parte de la contraloria.</t>
  </si>
  <si>
    <t>Con corte tercer trimestre de 2022,  la OCI no  evidencio avance de la accion 200713, actividad 2642, tarea 4830, frente a lo reportado en el  trimestre anterior (memorando radicado 20221100024553).</t>
  </si>
  <si>
    <t>OAJ: Accion Cumplida</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</si>
  <si>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</si>
  <si>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</si>
  <si>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OAP:Accion Cumplida</t>
  </si>
  <si>
    <t>Con base a lo reportado por el proceso a cargo y las evidencias cargadas , la accion  estaria pendiente de cierre por parte de la contraloria</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</si>
  <si>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</si>
  <si>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</si>
  <si>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</si>
  <si>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</si>
  <si>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</si>
  <si>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</si>
  <si>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</si>
  <si>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</si>
  <si>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</si>
  <si>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</si>
  <si>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Con corte tercer trimestre, se verifico que la accion  200590, actividad  2183 fue declarada Cumplida y Efectiva segun informe final de auditoria, codigo 44, vigencia 2021 PAD 2022, del mes de septiembre de 2022.</t>
  </si>
  <si>
    <t xml:space="preserve">
Acción cerrada por parte de la Contraloría de Bogotá.</t>
  </si>
  <si>
    <t xml:space="preserve">
Con corte tercer trimestre, se verifico que la accion acción 200647 con actividad 2371 fue declarada Cumplida y Efectiva segun informe final de auditoria, codigo 44, vigencia 2021 PAD 2022, del mes de septiembre de 2022.</t>
  </si>
  <si>
    <t xml:space="preserve">
Con corte tercer trimestre, se verifico que la accion 200648 con  actividad 2372 fue declarada Cumplida y Efectiva segun informe final de auditoria, codigo 44, vigencia 2021 PAD 2022, del mes de septiembre de 2022.</t>
  </si>
  <si>
    <t xml:space="preserve">
Con corte tercer trimestre, se verifico que la accion 200649  con actividad 2373 fue declarada Cumplida y Efectiva segun informe final de auditoria, codigo 44, vigencia 2021 PAD 2022, del mes de septiembre de 2022.</t>
  </si>
  <si>
    <t>SAI: Accion Cumplida</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</si>
  <si>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</si>
  <si>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</si>
  <si>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</si>
  <si>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 xml:space="preserve">SAI: Se realiza cronograma y se remite a la terminal </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</si>
  <si>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</si>
  <si>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</si>
  <si>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</si>
  <si>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</si>
  <si>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</si>
  <si>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</si>
  <si>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</si>
  <si>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</si>
  <si>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</si>
  <si>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</si>
  <si>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</si>
  <si>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</si>
  <si>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</si>
  <si>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</si>
  <si>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</si>
  <si>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</si>
  <si>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</si>
  <si>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</si>
  <si>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SAF: Se inicio el reconocimiento contable de los predios de acuerdo con el diagnóstico realizado por la Subdirección de Registro Inmobiliario.</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</si>
  <si>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</si>
  <si>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</si>
  <si>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</si>
  <si>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</si>
  <si>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</si>
  <si>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</si>
  <si>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</si>
  <si>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</si>
  <si>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</si>
  <si>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</si>
  <si>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</si>
  <si>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</si>
  <si>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</si>
  <si>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</si>
  <si>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</si>
  <si>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</si>
  <si>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</si>
  <si>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</si>
  <si>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</si>
  <si>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</si>
  <si>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SAF: El responsable de presupuesto como mecanismo de control  continua verificando que la información en los formatos este correcta antes de ser enviados a la oficina de sistemas quien realiza el cargue de los mismos en SIVICOF mensualmente.</t>
  </si>
  <si>
    <t>SEGUIMIENTO OFICINA DE CONTROL INTERNO 30/9/2022</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</si>
  <si>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</si>
  <si>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</si>
  <si>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</si>
  <si>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</si>
  <si>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</si>
  <si>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2022 2022</t>
  </si>
  <si>
    <t>Inconsistencias involuntarias en el reporte presentado a la entidad requiriente.</t>
  </si>
  <si>
    <t>FILA_39</t>
  </si>
  <si>
    <t>Plan de acción  Cuatrianual Ambiental-PACA  Ajustado</t>
  </si>
  <si>
    <t>Incluir en el documento: "PLAN DE ACCIÓN CUATRIANUAL AMBIENTAL PACA" código 127-PPPGR-07, un capítulo de conciliación de la información reportada por las partes, frente a los informes financieros generados por BOGDATA.</t>
  </si>
  <si>
    <t>PAD 2022-44-3.2.1.3 Hallazgo administrativo por Inconsistencias en la Información Financiera del PACA.</t>
  </si>
  <si>
    <t>FILA_40</t>
  </si>
  <si>
    <t>PAD 2022-44-3.2.2.1 Hallazgo administrativo por incluir en varios documentos del proceso de selección normas derogadas</t>
  </si>
  <si>
    <t>FILA_41</t>
  </si>
  <si>
    <t>Acta realizada</t>
  </si>
  <si>
    <t>(Acta de mesa de trabajo realizada / Acta de mesa de trabajo programada) * 100%</t>
  </si>
  <si>
    <t>Generar una mesa de trabajo con los equipos de estructuración y contratación del proceso de seguros de funcionamiento, revisando los puntos de control existentes frente a la normatividad vigente para este proceso.</t>
  </si>
  <si>
    <t>Mesa de trabajo con el corredor del seguros para requerir actualización normativa.</t>
  </si>
  <si>
    <t>Falencias en la revisión de la normatividad vigente relacionada en el proceso del contrato 245 del 2021.</t>
  </si>
  <si>
    <t>FILA_42</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</si>
  <si>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</si>
  <si>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</si>
  <si>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</si>
  <si>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</si>
  <si>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</si>
  <si>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FILA_43</t>
  </si>
  <si>
    <t>OAJ: 200738</t>
  </si>
  <si>
    <t>OAJ: 200739</t>
  </si>
  <si>
    <t>SAF: 200736</t>
  </si>
  <si>
    <t>SAF: 200737 ACTIVIDAD 2688</t>
  </si>
  <si>
    <t>SAF: 200737 ACTIVIDAD 2710</t>
  </si>
  <si>
    <t>3.2.2.3</t>
  </si>
  <si>
    <t>Falencia en los controles y seguimientos en la publicaciones documentos en el SECOP II</t>
  </si>
  <si>
    <t>Construir un modelo de reporte sobre la información publicada en la plataforma SECOP en aplicación del principio de publicidad.</t>
  </si>
  <si>
    <t>Modelo de reporte construido</t>
  </si>
  <si>
    <t>PAD2022-44-3.2.2.3 Falencia en los controles y seguimientos en la publicaciones documentos en el SECOP II de la totalidad de los documentos del proceso contractual</t>
  </si>
  <si>
    <t>FILA_44</t>
  </si>
  <si>
    <t>3.2.2.5</t>
  </si>
  <si>
    <t>OAJ: 200740</t>
  </si>
  <si>
    <t>PAD2022-44-3.2.2.5 Hallazgo Administrativo Por no Publicar En forma Oportuna Documentación Del Contrato 504 de 2021 En La Plataforma SECOP II</t>
  </si>
  <si>
    <t>3.3.1.6</t>
  </si>
  <si>
    <t>FILA_45</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</si>
  <si>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</si>
  <si>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</si>
  <si>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SRI: 200741</t>
  </si>
  <si>
    <t>(Visitas técnicas realizadas/ Visitas técnicas programadas) * 100%</t>
  </si>
  <si>
    <t>PAD2022-44-3.3.1.6 Hallazgo administrativo por no determinar el valor de mercado de los terrenos registrados en la subcuenta de inventarios 1.5.10.02 – Terrenos y 1.5.10.03 Construcciones, ubicados en las ciudades de Cali, Tenjo, Girardot y Villavicencio</t>
  </si>
  <si>
    <t>FILA_46</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</si>
  <si>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</si>
  <si>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</si>
  <si>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</si>
  <si>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</si>
  <si>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PAD 2022-44-3.3.1.1 Hallazgo Administrativo por reclasificar indebidamente las cuentas por cobrar correspondientes a arrendamientos operativos a cuentas por cobrar de difícil recaudo.</t>
  </si>
  <si>
    <t>FILA_47</t>
  </si>
  <si>
    <t>3.3.1.11</t>
  </si>
  <si>
    <t>SRI: 200743</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</si>
  <si>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</si>
  <si>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</si>
  <si>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</si>
  <si>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</si>
  <si>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FILA_48</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</si>
  <si>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</si>
  <si>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</si>
  <si>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</si>
  <si>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</si>
  <si>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</si>
  <si>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</si>
  <si>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FILA_49</t>
  </si>
  <si>
    <t>FILA_50</t>
  </si>
  <si>
    <t>3.3.1.12</t>
  </si>
  <si>
    <t>SRI: 200745</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</si>
  <si>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</si>
  <si>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</si>
  <si>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</si>
  <si>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</si>
  <si>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</si>
  <si>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</si>
  <si>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</si>
  <si>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</si>
  <si>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PAD 2022-44-3.3.1.2 Hallazgo Administrativo por indebida revelación en las notas a los estados financieros de las cuentas por cobrar.</t>
  </si>
  <si>
    <t>FILA_51</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</si>
  <si>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</si>
  <si>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</si>
  <si>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</si>
  <si>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</si>
  <si>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FILA_52</t>
  </si>
  <si>
    <t>3.3.1.4</t>
  </si>
  <si>
    <t>SAF: 200748</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</si>
  <si>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</si>
  <si>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</si>
  <si>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PAD 2022-44-3.3.1.4 Hallazgo Administrativo por por no manejar la cuenta costo de ventas de las mercancías adquiridas, dentro de la información contable, tal y como lo establece la dinámica de la cuenta 1510 – mercancía en existencia</t>
  </si>
  <si>
    <t>FILA_53</t>
  </si>
  <si>
    <t>3.3.1.7</t>
  </si>
  <si>
    <t>SAF: 200749</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</si>
  <si>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</si>
  <si>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</si>
  <si>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</si>
  <si>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PAD 2022-44-3.3.1.7 Hallazgo Administrativo por diferencias entre lo reportado en los estados financieros contra el formato CBN-1026 Inventario físico, en las subcuentas 1.6.37.10 - equipos de comunicación y computación no explotados y 1.6.70.02 – equipos de computación.</t>
  </si>
  <si>
    <t>PAD 2022-44-3.3.1.8 Hallazgo Administrativo por no depreciar una edificación y no asignarle vida útil de conformidad con el Marco Normativo para Entidades de Gobierno.</t>
  </si>
  <si>
    <t>FILA_54</t>
  </si>
  <si>
    <t>3.3.1.8</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</si>
  <si>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</si>
  <si>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</si>
  <si>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</si>
  <si>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</si>
  <si>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t>FILA_55</t>
  </si>
  <si>
    <t>3.3.1.9</t>
  </si>
  <si>
    <t>SAF: 200751</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</si>
  <si>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</si>
  <si>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FILA_56</t>
  </si>
  <si>
    <t>3.3.1.10</t>
  </si>
  <si>
    <t>SAF: 200752</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</si>
  <si>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</si>
  <si>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</si>
  <si>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</si>
  <si>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FILA_57</t>
  </si>
  <si>
    <t>3.3.1.13</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</si>
  <si>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</si>
  <si>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</si>
  <si>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</si>
  <si>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</si>
  <si>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PAD 2022-44-3.3.1.13 Hallazgo Administrativo por por diferencias en el valor de las cuentas por pagar registradas en las subcuentas, 2.4.01.02 – Proyectos de inversión y 2.5.11.01 – Cesantías, contra lo certificado en presupuesto a 31 de diciembre de 2021.</t>
  </si>
  <si>
    <t>FILA_58</t>
  </si>
  <si>
    <t>SAF: 200754</t>
  </si>
  <si>
    <t>3.3.1.15</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</si>
  <si>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</si>
  <si>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</si>
  <si>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</si>
  <si>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PAD 2022-44-3.3.1.15 Hallazgo Administrativo por no realizar evaluación y seguimiento permanente al saldo de las cuentas de activos contingentes, por inconsistencias presentadas al verificar el saldo final de la vigencia 2020 con la vigencia 2021.</t>
  </si>
  <si>
    <t>FILA_59</t>
  </si>
  <si>
    <t>OAP: 200756</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</si>
  <si>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</si>
  <si>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</si>
  <si>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</si>
  <si>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</si>
  <si>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FILA_60</t>
  </si>
  <si>
    <t>3.2.3.1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</si>
  <si>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</si>
  <si>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</si>
  <si>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</si>
  <si>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</si>
  <si>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PAD2022-44-3.2.3.1 Deficiencia en los procedimientos de seguimiento en el cumplimiento de los parámetros y lineamientos establecidos en el “Instructivo para diligenciar el documento Balance Social CBN-0021”.</t>
  </si>
  <si>
    <t>FILA_61</t>
  </si>
  <si>
    <t>3.3.1.5</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</si>
  <si>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</si>
  <si>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FILA_62</t>
  </si>
  <si>
    <t>Actualizar el  procedimiento Enajenación de Bienes Fiscales.</t>
  </si>
  <si>
    <t>Solicitar concepto a la Secretaría Distrital de Hacienda sobre el manejo contable de los predios clasificados en la cuenta mercancías en existencia.</t>
  </si>
  <si>
    <t>Número de procedimientos actualizados</t>
  </si>
  <si>
    <t>Solicitud  de concepto</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</si>
  <si>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</si>
  <si>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SAI:200758 ACTIVIDAD 2709</t>
  </si>
  <si>
    <t>SAI:200758 ACTIVIDAD 2711</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</si>
  <si>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</si>
  <si>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La accion esta dentro de los tiempos de ejecucion</t>
  </si>
  <si>
    <t>-</t>
  </si>
  <si>
    <t>Se creo en el CPM la accion 200736, actividad 2687. Fecha incio:11/10/2022- Fecha terminacion: 31/3/2023</t>
  </si>
  <si>
    <t>Se creo en el CPM la accion 200737, actividad 2688. Fecha incio:11/10/2022- Fecha terminacion: 31/3/2023</t>
  </si>
  <si>
    <r>
      <t xml:space="preserve">Se creo en el CPM la accion 200737, actividad 2710. Fecha incio:11/10/2022- </t>
    </r>
    <r>
      <rPr>
        <b/>
        <sz val="11"/>
        <color rgb="FFFF0000"/>
        <rFont val="Calibri"/>
        <family val="2"/>
        <scheme val="minor"/>
      </rPr>
      <t>Fecha terminacion: 31/12/2022</t>
    </r>
  </si>
  <si>
    <r>
      <t>Se creo en el CPM la accion 200738, actividad 2689. Fecha incio:11/10/2022-</t>
    </r>
    <r>
      <rPr>
        <b/>
        <sz val="11"/>
        <color rgb="FFFF0000"/>
        <rFont val="Calibri"/>
        <family val="2"/>
        <scheme val="minor"/>
      </rPr>
      <t xml:space="preserve"> Fecha terminacion: 31/12/2022</t>
    </r>
  </si>
  <si>
    <t>Se creo en el CPM la accion 200739, actividad 2690. Fecha incio:11/10/2022- Fecha terminacion: 30/4/2023</t>
  </si>
  <si>
    <t>Se creo en el CPM la accion 200740, actividad 2691. Fecha incio:11/10/2022- Fecha terminacion: 30/4/2023</t>
  </si>
  <si>
    <t>Se creo en el CPM la accion 200741, actividad 2706. Fecha incio:11/10/2022- Fecha terminacion: 27/9/2023</t>
  </si>
  <si>
    <t>Se creo en el CPM la accion 200742, actividad 2692. Fecha incio:11/10/2022- Fecha terminacion: 28/2/2023</t>
  </si>
  <si>
    <t>Se creo en el CPM la accion 200743, actividad 2707. Fecha incio:11/10/2022- Fecha terminacion: 27/9/2023</t>
  </si>
  <si>
    <t>Se creo en el CPM la accion 200744, actividad 2693. Fecha incio:11/10/2022- Fecha terminacion: 27/9/2023</t>
  </si>
  <si>
    <t>Se creo en el CPM la accion 200745, actividad 2708. Fecha incio:11/10/2022- Fecha terminacion: 27/9/2023</t>
  </si>
  <si>
    <t>Se creo en el CPM la accion 200746, actividad 2694. Fecha incio:11/10/2022- Fecha terminacion: 28/2/2023</t>
  </si>
  <si>
    <t>Se creo en el CPM la accion 200747, actividad 2695. Fecha incio:11/10/2022- Fecha terminacion: 28/2/2023</t>
  </si>
  <si>
    <t>Se creo en el CPM la accion 200748, actividad 2696. Fecha incio:11/10/2022- Fecha terminacion: 28/2/2023</t>
  </si>
  <si>
    <t>Se creo en el CPM la accion 200749, actividad 2697. Fecha incio:11/10/2022- Fecha terminacion: 28/2/2023</t>
  </si>
  <si>
    <r>
      <t xml:space="preserve">Se creo en el CPM la accion 200750, actividad 2698. Fecha incio:11/10/2022- </t>
    </r>
    <r>
      <rPr>
        <b/>
        <sz val="11"/>
        <color rgb="FFFF0000"/>
        <rFont val="Calibri"/>
        <family val="2"/>
        <scheme val="minor"/>
      </rPr>
      <t>Fecha terminacion: 30/12/2022</t>
    </r>
  </si>
  <si>
    <t>Se creo en el CPM la accion 200751, actividad 2699. Fecha incio:11/10/2022- Fecha terminacion: 28/2/2023</t>
  </si>
  <si>
    <t>Se creo en el CPM la accion 200752, actividad 2700. Fecha incio:11/10/2022- Fecha terminacion: 28/2/2023</t>
  </si>
  <si>
    <t>Se creo en el CPM la accion 200753, actividad 2701. Fecha incio:11/10/2022- Fecha terminacion: 30/4/2023</t>
  </si>
  <si>
    <t>Se creo en el CPM la accion 200754, actividad 2702. Fecha incio:11/10/2022- Fecha terminacion: 28/2/2023</t>
  </si>
  <si>
    <t>Se creo en el CPM la accion 200756, actividad 2704. Fecha incio:11/10/2022- Fecha terminacion: 30/4/2023</t>
  </si>
  <si>
    <t>Se creo en el CPM la accion 200757, actividad 2705. Fecha incio:11/10/2022- Fecha terminacion: 28/2/2023</t>
  </si>
  <si>
    <t xml:space="preserve">PORCENTAJE DE AVANCE DE LA ACCIÓN  </t>
  </si>
  <si>
    <t>ACCIONES GENERADAS</t>
  </si>
  <si>
    <t>N/A</t>
  </si>
  <si>
    <t xml:space="preserve">DÍAS PARA VENCIMIENTO
REF - HOY()
</t>
  </si>
  <si>
    <t>ACCIONES GENERADAS EL 11 DE OCTUBRE DE 2022</t>
  </si>
  <si>
    <t>Se creo en el CPM la accion 200758, actividad 2711. Fecha incio:11/10/2022- Fecha terminacion: 27/9/2023</t>
  </si>
  <si>
    <t>Se creo en el CPM la accion 200758, actividad 2709. Fecha incio:11/10/2022- Fecha terminacion: 30/8/2023</t>
  </si>
  <si>
    <t>GESTIÓN DE LA INFORMACIÓN Y LA TECNOLOGÍA - OS</t>
  </si>
  <si>
    <t>No. ACCION</t>
  </si>
  <si>
    <t>DIAS PARA VENCIMIENTO</t>
  </si>
  <si>
    <t>FECHA FINAL</t>
  </si>
  <si>
    <t>GESTIÓN DE RECURSOS - SAF</t>
  </si>
  <si>
    <t>GESTIÓN JURIDICA - OAJ</t>
  </si>
  <si>
    <t>INVENTARIO GENERAL DE ESPACIO PUBLICO Y BIENES FISCALES - SRI</t>
  </si>
  <si>
    <t>.200712</t>
  </si>
  <si>
    <t>.200724</t>
  </si>
  <si>
    <t>.200717</t>
  </si>
  <si>
    <t>.200726</t>
  </si>
  <si>
    <t>.200727</t>
  </si>
  <si>
    <t>.200718</t>
  </si>
  <si>
    <t>.200719</t>
  </si>
  <si>
    <t>.20072</t>
  </si>
  <si>
    <t>.200721</t>
  </si>
  <si>
    <t>.200722</t>
  </si>
  <si>
    <t>.200723</t>
  </si>
  <si>
    <t>.200725</t>
  </si>
  <si>
    <t>.200728</t>
  </si>
  <si>
    <t>.200713</t>
  </si>
  <si>
    <t>.200715</t>
  </si>
  <si>
    <t>.200716</t>
  </si>
  <si>
    <t>.200714</t>
  </si>
  <si>
    <t>.200699</t>
  </si>
  <si>
    <t>.200702</t>
  </si>
  <si>
    <t>.200698</t>
  </si>
  <si>
    <t>.200701</t>
  </si>
  <si>
    <t>.200700</t>
  </si>
  <si>
    <t>DIRECCIONAMIENTO ESTRATEGICO - OAP</t>
  </si>
  <si>
    <t>ADMINISTRACION DEL PATRIMONIO INMOBILIARIO DISTRITAL - SAI</t>
  </si>
  <si>
    <t>.200704</t>
  </si>
  <si>
    <t>.200705</t>
  </si>
  <si>
    <t>.200706</t>
  </si>
  <si>
    <t>.200707</t>
  </si>
  <si>
    <t>.200708</t>
  </si>
  <si>
    <t>.200709</t>
  </si>
  <si>
    <t>% AVANCE Septiembre</t>
  </si>
  <si>
    <t>.200710</t>
  </si>
  <si>
    <t>PAD</t>
  </si>
  <si>
    <t>AUDITORIA</t>
  </si>
  <si>
    <t>TIPO</t>
  </si>
  <si>
    <t>HALLAZGO</t>
  </si>
  <si>
    <t>CODIGO DE ACCION</t>
  </si>
  <si>
    <t>PROCESO</t>
  </si>
  <si>
    <t>ACCION CPM</t>
  </si>
  <si>
    <t>FECHA DE TERMINACION</t>
  </si>
  <si>
    <t>% AVANCE</t>
  </si>
  <si>
    <t>OBSERVACION</t>
  </si>
  <si>
    <t>DESEMPEÑO</t>
  </si>
  <si>
    <t>OAJ</t>
  </si>
  <si>
    <t>Cerrada por la Contraloría en el Informe Final de auditoría, codigo 44 vigencia 2021 PAD 2022 de septiembre de 2022., pagina 22,23,24</t>
  </si>
  <si>
    <t>REGULARIDAD</t>
  </si>
  <si>
    <t>SAI</t>
  </si>
  <si>
    <t> </t>
  </si>
  <si>
    <t>SAF</t>
  </si>
  <si>
    <t>21/12/2022</t>
  </si>
  <si>
    <t>OS</t>
  </si>
  <si>
    <t>200709 (ACTIVIDAD 2622)</t>
  </si>
  <si>
    <t>200709 (ACTIVIDAD 2623)</t>
  </si>
  <si>
    <t>200714 (ACTIVIDAD 2643)</t>
  </si>
  <si>
    <t>200714 (ACTIVIDAD 2644)</t>
  </si>
  <si>
    <t>200710 (ACTIVIDAD 2624)</t>
  </si>
  <si>
    <t>200710 (ACTIVIDAD 2625)</t>
  </si>
  <si>
    <t>OAP</t>
  </si>
  <si>
    <t>SRI</t>
  </si>
  <si>
    <t>23/12/2022</t>
  </si>
  <si>
    <t>200701 (ACTIVIDAD 2639)</t>
  </si>
  <si>
    <t>200701 (ACTIVIDAD 2640)</t>
  </si>
  <si>
    <t>200737 ACTIVIDAD 2688</t>
  </si>
  <si>
    <t>200737 ACTIVIDAD 2710</t>
  </si>
  <si>
    <t>200758 ACTIVIDAD 2711</t>
  </si>
  <si>
    <t>200758 ACTIVIDAD 2709</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</si>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</sst>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_ ;[Red]\-#,##0\ "/>
  </numFmts>
  <fonts count="4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11"/>
      <color rgb="FF00B050"/>
      <name val="Calibri"/>
      <family val="2"/>
      <scheme val="minor"/>
    </font>
    <font>
      <b/>
      <sz val="24"/>
      <name val="Calibri"/>
      <family val="2"/>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9"/>
      <color indexed="81"/>
      <name val="Tahoma"/>
      <family val="2"/>
    </font>
    <font>
      <b/>
      <sz val="9"/>
      <color indexed="81"/>
      <name val="Tahoma"/>
      <family val="2"/>
    </font>
    <font>
      <b/>
      <sz val="7"/>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8"/>
      <name val="Calibri"/>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C6E0B4"/>
        <bgColor rgb="FF000000"/>
      </patternFill>
    </fill>
    <fill>
      <patternFill patternType="solid">
        <fgColor rgb="FF00FF00"/>
        <bgColor rgb="FF000000"/>
      </patternFill>
    </fill>
    <fill>
      <patternFill patternType="solid">
        <fgColor rgb="FFFF7C80"/>
        <bgColor rgb="FF000000"/>
      </patternFill>
    </fill>
    <fill>
      <patternFill patternType="solid">
        <fgColor rgb="FFFF0000"/>
        <bgColor rgb="FF000000"/>
      </patternFill>
    </fill>
    <fill>
      <patternFill patternType="solid">
        <fgColor theme="9" tint="0.59999389629810485"/>
        <bgColor rgb="FF000000"/>
      </patternFill>
    </fill>
    <fill>
      <patternFill patternType="solid">
        <fgColor rgb="FFFF7C8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medium">
        <color indexed="64"/>
      </bottom>
      <diagonal/>
    </border>
    <border>
      <left style="thin">
        <color indexed="64"/>
      </left>
      <right style="medium">
        <color indexed="64"/>
      </right>
      <top/>
      <bottom/>
      <diagonal/>
    </border>
  </borders>
  <cellStyleXfs count="7">
    <xf numFmtId="0" fontId="0" fillId="0" borderId="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3">
    <xf numFmtId="0" fontId="0" fillId="0" borderId="0" xfId="0"/>
    <xf numFmtId="0" fontId="8" fillId="6" borderId="9"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0" fillId="2" borderId="0" xfId="0" applyFill="1" applyProtection="1"/>
    <xf numFmtId="0" fontId="5" fillId="6" borderId="7"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0" fillId="2" borderId="0" xfId="0" applyFill="1" applyAlignment="1" applyProtection="1">
      <alignment wrapText="1"/>
    </xf>
    <xf numFmtId="0" fontId="0" fillId="2" borderId="0" xfId="0" applyFill="1" applyAlignment="1" applyProtection="1">
      <alignment horizontal="center"/>
    </xf>
    <xf numFmtId="0" fontId="0" fillId="2" borderId="0" xfId="0" applyFill="1" applyAlignment="1" applyProtection="1">
      <alignment horizontal="justify" vertical="top"/>
    </xf>
    <xf numFmtId="0" fontId="0" fillId="2" borderId="0" xfId="0" applyFill="1" applyAlignment="1" applyProtection="1">
      <alignment horizontal="justify"/>
    </xf>
    <xf numFmtId="0" fontId="0" fillId="2" borderId="0" xfId="0" applyFill="1" applyAlignment="1" applyProtection="1">
      <alignment horizontal="justify" vertical="center"/>
    </xf>
    <xf numFmtId="0" fontId="0" fillId="2" borderId="0" xfId="0" applyFill="1" applyAlignment="1" applyProtection="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0" fillId="2" borderId="9" xfId="0" applyFont="1" applyFill="1" applyBorder="1" applyAlignment="1" applyProtection="1">
      <alignment horizontal="justify" vertical="center" wrapText="1"/>
    </xf>
    <xf numFmtId="9" fontId="0" fillId="2" borderId="1" xfId="0" applyNumberFormat="1"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14" fontId="17" fillId="2" borderId="9" xfId="0" applyNumberFormat="1" applyFont="1" applyFill="1" applyBorder="1" applyAlignment="1" applyProtection="1">
      <alignment horizontal="justify" vertical="center" wrapText="1"/>
    </xf>
    <xf numFmtId="0" fontId="0" fillId="2" borderId="1" xfId="0" applyFont="1" applyFill="1" applyBorder="1" applyAlignment="1" applyProtection="1">
      <alignment horizontal="justify" vertical="center" wrapText="1"/>
    </xf>
    <xf numFmtId="14" fontId="0" fillId="2" borderId="1" xfId="0" applyNumberFormat="1" applyFont="1" applyFill="1" applyBorder="1" applyAlignment="1" applyProtection="1">
      <alignment horizontal="center" vertical="center" wrapText="1"/>
    </xf>
    <xf numFmtId="0" fontId="0" fillId="2" borderId="9" xfId="0" applyFont="1" applyFill="1" applyBorder="1" applyAlignment="1" applyProtection="1">
      <alignment horizontal="justify" vertical="center"/>
    </xf>
    <xf numFmtId="14" fontId="2" fillId="2" borderId="6" xfId="0" applyNumberFormat="1" applyFont="1" applyFill="1" applyBorder="1" applyAlignment="1" applyProtection="1">
      <alignment horizontal="justify" vertical="center" wrapText="1"/>
    </xf>
    <xf numFmtId="9" fontId="0" fillId="2" borderId="16" xfId="0" applyNumberFormat="1"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10" fontId="0" fillId="2" borderId="1" xfId="0" applyNumberFormat="1" applyFont="1" applyFill="1" applyBorder="1" applyAlignment="1" applyProtection="1">
      <alignment horizontal="center" vertical="center"/>
    </xf>
    <xf numFmtId="0" fontId="0" fillId="2" borderId="11" xfId="0" applyFont="1" applyFill="1" applyBorder="1" applyAlignment="1" applyProtection="1">
      <alignment horizontal="justify" vertical="center" wrapText="1"/>
    </xf>
    <xf numFmtId="9" fontId="0" fillId="2" borderId="12" xfId="0" applyNumberFormat="1"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0" fillId="2" borderId="12" xfId="0" applyFont="1" applyFill="1" applyBorder="1" applyAlignment="1" applyProtection="1">
      <alignment horizontal="justify" vertical="center" wrapText="1"/>
    </xf>
    <xf numFmtId="14" fontId="0" fillId="2" borderId="12" xfId="0" applyNumberFormat="1" applyFont="1" applyFill="1" applyBorder="1" applyAlignment="1" applyProtection="1">
      <alignment horizontal="center" vertical="center" wrapText="1"/>
    </xf>
    <xf numFmtId="0" fontId="0" fillId="2" borderId="0" xfId="0" applyFont="1" applyFill="1" applyAlignment="1" applyProtection="1">
      <alignment horizontal="center"/>
    </xf>
    <xf numFmtId="0" fontId="0" fillId="2" borderId="0" xfId="0" applyFont="1" applyFill="1" applyAlignment="1" applyProtection="1">
      <alignment horizontal="justify"/>
    </xf>
    <xf numFmtId="0" fontId="0" fillId="2" borderId="0" xfId="0" applyFont="1" applyFill="1" applyAlignment="1" applyProtection="1">
      <alignment horizontal="justify" vertical="center"/>
    </xf>
    <xf numFmtId="0" fontId="0" fillId="2" borderId="0" xfId="0" applyFont="1" applyFill="1" applyAlignment="1" applyProtection="1">
      <alignment horizontal="center" vertical="center"/>
    </xf>
    <xf numFmtId="14" fontId="0" fillId="2" borderId="0" xfId="0" applyNumberFormat="1" applyFont="1" applyFill="1" applyAlignment="1" applyProtection="1">
      <alignment horizontal="center"/>
    </xf>
    <xf numFmtId="0" fontId="0" fillId="2" borderId="0" xfId="0" applyFont="1" applyFill="1" applyProtection="1"/>
    <xf numFmtId="14" fontId="0" fillId="2" borderId="0" xfId="0" applyNumberFormat="1" applyFont="1" applyFill="1" applyProtection="1"/>
    <xf numFmtId="44" fontId="0" fillId="2" borderId="0" xfId="5" applyFont="1" applyFill="1" applyProtection="1"/>
    <xf numFmtId="43" fontId="20" fillId="2" borderId="0" xfId="3" applyFont="1" applyFill="1" applyProtection="1"/>
    <xf numFmtId="0" fontId="0" fillId="2" borderId="2" xfId="0"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2" borderId="2" xfId="0" applyFill="1" applyBorder="1" applyAlignment="1" applyProtection="1">
      <alignment horizontal="justify" vertical="center"/>
    </xf>
    <xf numFmtId="0" fontId="0" fillId="2" borderId="2" xfId="0" applyFill="1" applyBorder="1" applyAlignment="1" applyProtection="1">
      <alignment horizontal="justify" vertical="center" wrapText="1"/>
    </xf>
    <xf numFmtId="0" fontId="0" fillId="2" borderId="2" xfId="0" applyFont="1" applyFill="1" applyBorder="1" applyAlignment="1" applyProtection="1">
      <alignment horizontal="center" vertical="center"/>
    </xf>
    <xf numFmtId="14" fontId="17" fillId="2" borderId="18" xfId="0" applyNumberFormat="1" applyFont="1" applyFill="1" applyBorder="1" applyAlignment="1" applyProtection="1">
      <alignment horizontal="justify" vertical="center" wrapText="1"/>
    </xf>
    <xf numFmtId="0" fontId="0" fillId="2" borderId="17" xfId="0" applyFont="1" applyFill="1" applyBorder="1" applyAlignment="1" applyProtection="1">
      <alignment horizontal="justify" vertical="center"/>
    </xf>
    <xf numFmtId="0" fontId="0" fillId="2" borderId="27" xfId="0" applyFont="1" applyFill="1" applyBorder="1" applyAlignment="1" applyProtection="1">
      <alignment horizontal="center" vertical="center"/>
    </xf>
    <xf numFmtId="14" fontId="17" fillId="2" borderId="28" xfId="0" applyNumberFormat="1" applyFont="1" applyFill="1" applyBorder="1" applyAlignment="1" applyProtection="1">
      <alignment horizontal="justify" vertical="center" wrapText="1"/>
    </xf>
    <xf numFmtId="9" fontId="0" fillId="2" borderId="29" xfId="0" applyNumberFormat="1" applyFont="1" applyFill="1" applyBorder="1" applyAlignment="1" applyProtection="1">
      <alignment horizontal="center" vertical="center"/>
    </xf>
    <xf numFmtId="0" fontId="0" fillId="2" borderId="29" xfId="0" applyFont="1" applyFill="1" applyBorder="1" applyAlignment="1" applyProtection="1">
      <alignment horizontal="justify" vertical="center" wrapText="1"/>
    </xf>
    <xf numFmtId="14" fontId="0" fillId="2" borderId="29" xfId="0" applyNumberFormat="1" applyFont="1" applyFill="1" applyBorder="1" applyAlignment="1" applyProtection="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1" xfId="0" applyFill="1" applyBorder="1" applyAlignment="1" applyProtection="1">
      <alignment horizontal="justify" vertical="center"/>
    </xf>
    <xf numFmtId="0" fontId="0" fillId="2" borderId="1" xfId="0" applyFill="1" applyBorder="1" applyAlignment="1" applyProtection="1">
      <alignment horizontal="justify" vertical="center" wrapText="1"/>
    </xf>
    <xf numFmtId="0" fontId="0" fillId="2" borderId="1" xfId="0" applyFont="1" applyFill="1" applyBorder="1" applyAlignment="1" applyProtection="1">
      <alignment horizontal="center" vertical="center"/>
    </xf>
    <xf numFmtId="14" fontId="17" fillId="2" borderId="10" xfId="0" applyNumberFormat="1" applyFont="1" applyFill="1" applyBorder="1" applyAlignment="1" applyProtection="1">
      <alignment horizontal="justify" vertical="center" wrapText="1"/>
    </xf>
    <xf numFmtId="164" fontId="0" fillId="2" borderId="10" xfId="3" applyNumberFormat="1" applyFont="1" applyFill="1" applyBorder="1" applyAlignment="1" applyProtection="1">
      <alignment horizontal="center" vertical="center" wrapText="1"/>
    </xf>
    <xf numFmtId="0" fontId="17" fillId="2" borderId="10" xfId="0" applyFont="1" applyFill="1" applyBorder="1" applyAlignment="1" applyProtection="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2"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5" fillId="2" borderId="1" xfId="0" applyFont="1" applyFill="1" applyBorder="1" applyAlignment="1" applyProtection="1">
      <alignment horizontal="justify" vertical="center"/>
    </xf>
    <xf numFmtId="0" fontId="15" fillId="2" borderId="1" xfId="0" applyFont="1" applyFill="1" applyBorder="1" applyAlignment="1" applyProtection="1">
      <alignment horizontal="justify" vertical="center" wrapText="1"/>
    </xf>
    <xf numFmtId="0" fontId="15" fillId="2" borderId="10" xfId="0" applyFont="1" applyFill="1" applyBorder="1" applyAlignment="1" applyProtection="1">
      <alignment horizontal="justify" vertical="center" wrapText="1"/>
    </xf>
    <xf numFmtId="0" fontId="15" fillId="2" borderId="9" xfId="0" applyFont="1" applyFill="1" applyBorder="1" applyAlignment="1" applyProtection="1">
      <alignment horizontal="justify" vertical="center" wrapText="1"/>
    </xf>
    <xf numFmtId="9" fontId="15" fillId="2" borderId="1" xfId="0" applyNumberFormat="1" applyFont="1" applyFill="1" applyBorder="1" applyAlignment="1" applyProtection="1">
      <alignment horizontal="center" vertical="center"/>
    </xf>
    <xf numFmtId="0" fontId="15" fillId="2" borderId="24" xfId="0" applyFont="1" applyFill="1" applyBorder="1" applyAlignment="1" applyProtection="1">
      <alignment horizontal="center" vertical="center"/>
    </xf>
    <xf numFmtId="14" fontId="15" fillId="2" borderId="9" xfId="0" applyNumberFormat="1" applyFont="1" applyFill="1" applyBorder="1" applyAlignment="1" applyProtection="1">
      <alignment horizontal="justify" vertical="center" wrapText="1"/>
    </xf>
    <xf numFmtId="14" fontId="15" fillId="2" borderId="1" xfId="0" applyNumberFormat="1" applyFont="1" applyFill="1" applyBorder="1" applyAlignment="1" applyProtection="1">
      <alignment horizontal="center" vertical="center" wrapText="1"/>
    </xf>
    <xf numFmtId="164" fontId="15" fillId="2" borderId="24" xfId="3" applyNumberFormat="1" applyFont="1" applyFill="1" applyBorder="1" applyAlignment="1" applyProtection="1">
      <alignment horizontal="center" vertical="center" wrapText="1"/>
    </xf>
    <xf numFmtId="0" fontId="15" fillId="2" borderId="9"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center" vertical="center"/>
      <protection locked="0"/>
    </xf>
    <xf numFmtId="0" fontId="15" fillId="2" borderId="24" xfId="0" applyFont="1" applyFill="1" applyBorder="1" applyAlignment="1" applyProtection="1">
      <alignment horizontal="justify" vertical="center" wrapText="1"/>
      <protection locked="0"/>
    </xf>
    <xf numFmtId="9" fontId="18" fillId="2" borderId="1" xfId="0" applyNumberFormat="1" applyFont="1" applyFill="1" applyBorder="1" applyAlignment="1" applyProtection="1">
      <alignment horizontal="center" vertical="center"/>
    </xf>
    <xf numFmtId="164" fontId="15" fillId="2" borderId="10" xfId="3"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3" fillId="2" borderId="1" xfId="0" applyFont="1" applyFill="1" applyBorder="1" applyAlignment="1" applyProtection="1">
      <alignment horizontal="justify" vertical="center"/>
    </xf>
    <xf numFmtId="0" fontId="3" fillId="2" borderId="1" xfId="0" applyFont="1" applyFill="1" applyBorder="1" applyAlignment="1" applyProtection="1">
      <alignment horizontal="justify" vertical="center" wrapText="1"/>
    </xf>
    <xf numFmtId="0" fontId="2" fillId="2" borderId="1" xfId="0" applyFont="1" applyFill="1" applyBorder="1" applyAlignment="1" applyProtection="1">
      <alignment horizontal="center" vertical="center"/>
    </xf>
    <xf numFmtId="0" fontId="2" fillId="2" borderId="10" xfId="0" applyFont="1" applyFill="1" applyBorder="1" applyAlignment="1" applyProtection="1">
      <alignment horizontal="justify" vertical="center" wrapText="1"/>
    </xf>
    <xf numFmtId="0" fontId="2" fillId="2" borderId="9" xfId="0" applyFont="1" applyFill="1" applyBorder="1" applyAlignment="1" applyProtection="1">
      <alignment horizontal="justify" vertical="center" wrapText="1"/>
    </xf>
    <xf numFmtId="9" fontId="2" fillId="2" borderId="1" xfId="0" applyNumberFormat="1"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14" fontId="2" fillId="2" borderId="9" xfId="0" applyNumberFormat="1" applyFont="1" applyFill="1" applyBorder="1" applyAlignment="1" applyProtection="1">
      <alignment horizontal="justify" vertical="center" wrapText="1"/>
    </xf>
    <xf numFmtId="14" fontId="2" fillId="2" borderId="1" xfId="0" applyNumberFormat="1" applyFont="1" applyFill="1" applyBorder="1" applyAlignment="1" applyProtection="1">
      <alignment horizontal="center" vertical="center" wrapText="1"/>
    </xf>
    <xf numFmtId="164" fontId="2" fillId="2" borderId="24" xfId="3" applyNumberFormat="1" applyFont="1" applyFill="1" applyBorder="1" applyAlignment="1" applyProtection="1">
      <alignment horizontal="center" vertical="center" wrapText="1"/>
    </xf>
    <xf numFmtId="9" fontId="18" fillId="2" borderId="1" xfId="4" applyFont="1" applyFill="1" applyBorder="1" applyAlignment="1" applyProtection="1">
      <alignment horizontal="center" vertical="center"/>
    </xf>
    <xf numFmtId="9" fontId="2" fillId="2" borderId="24" xfId="4" applyFont="1" applyFill="1" applyBorder="1" applyAlignment="1" applyProtection="1">
      <alignment horizontal="center" vertical="center"/>
    </xf>
    <xf numFmtId="164" fontId="2" fillId="2" borderId="10" xfId="3" applyNumberFormat="1" applyFont="1" applyFill="1" applyBorder="1" applyAlignment="1" applyProtection="1">
      <alignment horizontal="center" vertical="center" wrapText="1"/>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9" fontId="2" fillId="2" borderId="1" xfId="4" applyFont="1" applyFill="1" applyBorder="1" applyAlignment="1" applyProtection="1">
      <alignment horizontal="center" vertical="center"/>
    </xf>
    <xf numFmtId="0" fontId="1" fillId="2" borderId="1" xfId="0" applyFont="1" applyFill="1" applyBorder="1" applyAlignment="1" applyProtection="1">
      <alignment horizontal="justify" vertical="center" wrapText="1"/>
    </xf>
    <xf numFmtId="0" fontId="9" fillId="2" borderId="1" xfId="0" applyFont="1" applyFill="1" applyBorder="1" applyAlignment="1" applyProtection="1">
      <alignment horizontal="justify" vertical="center" wrapText="1"/>
    </xf>
    <xf numFmtId="0" fontId="0" fillId="2" borderId="10" xfId="0" applyFont="1" applyFill="1" applyBorder="1" applyAlignment="1" applyProtection="1">
      <alignment horizontal="justify" vertical="center" wrapText="1"/>
    </xf>
    <xf numFmtId="0" fontId="0" fillId="2" borderId="1" xfId="0" applyFont="1" applyFill="1" applyBorder="1" applyAlignment="1" applyProtection="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pplyProtection="1">
      <alignment horizontal="justify" vertical="center" wrapText="1"/>
    </xf>
    <xf numFmtId="0" fontId="0" fillId="2" borderId="16" xfId="0"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0" fillId="2" borderId="16" xfId="0" applyFill="1" applyBorder="1" applyAlignment="1" applyProtection="1">
      <alignment horizontal="justify" vertical="center"/>
    </xf>
    <xf numFmtId="0" fontId="0" fillId="2" borderId="16" xfId="0" applyFill="1" applyBorder="1" applyAlignment="1" applyProtection="1">
      <alignment horizontal="justify" vertical="center" wrapText="1"/>
    </xf>
    <xf numFmtId="0" fontId="0" fillId="2" borderId="16" xfId="0" applyFont="1" applyFill="1" applyBorder="1" applyAlignment="1" applyProtection="1">
      <alignment horizontal="center" vertical="center"/>
    </xf>
    <xf numFmtId="0" fontId="0" fillId="2" borderId="15" xfId="1" applyFont="1" applyFill="1" applyBorder="1" applyAlignment="1" applyProtection="1">
      <alignment horizontal="justify" vertical="center" wrapText="1"/>
    </xf>
    <xf numFmtId="0" fontId="0" fillId="2" borderId="1" xfId="0" applyFont="1"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0" fillId="2" borderId="12" xfId="0" applyFill="1" applyBorder="1" applyAlignment="1" applyProtection="1">
      <alignment horizontal="justify" vertical="center" wrapText="1"/>
    </xf>
    <xf numFmtId="0" fontId="0" fillId="2" borderId="12" xfId="0" applyFill="1" applyBorder="1" applyAlignment="1" applyProtection="1">
      <alignment horizontal="justify" vertical="center"/>
    </xf>
    <xf numFmtId="0" fontId="0" fillId="2" borderId="12" xfId="0" applyFont="1" applyFill="1" applyBorder="1" applyAlignment="1" applyProtection="1">
      <alignment horizontal="center" vertical="center" wrapText="1"/>
    </xf>
    <xf numFmtId="0" fontId="0" fillId="2" borderId="13" xfId="0" applyFont="1" applyFill="1" applyBorder="1" applyAlignment="1" applyProtection="1">
      <alignment horizontal="justify" vertical="center" wrapText="1"/>
    </xf>
    <xf numFmtId="0" fontId="0" fillId="9" borderId="9" xfId="0" applyFont="1" applyFill="1" applyBorder="1" applyAlignment="1" applyProtection="1">
      <alignment horizontal="justify" vertical="center" wrapText="1"/>
    </xf>
    <xf numFmtId="9" fontId="0" fillId="9" borderId="1" xfId="0" applyNumberFormat="1" applyFont="1" applyFill="1" applyBorder="1" applyAlignment="1" applyProtection="1">
      <alignment horizontal="center" vertical="center"/>
    </xf>
    <xf numFmtId="0" fontId="0" fillId="9" borderId="1" xfId="0" applyFont="1" applyFill="1" applyBorder="1" applyAlignment="1" applyProtection="1">
      <alignment horizontal="justify" vertical="center" wrapText="1"/>
    </xf>
    <xf numFmtId="14" fontId="0" fillId="9" borderId="1" xfId="0" applyNumberFormat="1" applyFont="1" applyFill="1" applyBorder="1" applyAlignment="1" applyProtection="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ont="1" applyFill="1" applyBorder="1" applyAlignment="1" applyProtection="1">
      <alignment horizontal="justify" vertical="center" wrapText="1"/>
    </xf>
    <xf numFmtId="9" fontId="0" fillId="9" borderId="12" xfId="0" applyNumberFormat="1" applyFont="1" applyFill="1" applyBorder="1" applyAlignment="1" applyProtection="1">
      <alignment horizontal="center" vertical="center"/>
    </xf>
    <xf numFmtId="0" fontId="0" fillId="9" borderId="12" xfId="0" applyFont="1" applyFill="1" applyBorder="1" applyAlignment="1" applyProtection="1">
      <alignment horizontal="justify" vertical="center" wrapText="1"/>
    </xf>
    <xf numFmtId="14" fontId="0" fillId="9" borderId="12" xfId="0" applyNumberFormat="1" applyFont="1" applyFill="1" applyBorder="1" applyAlignment="1" applyProtection="1">
      <alignment horizontal="center" vertical="center" wrapText="1"/>
    </xf>
    <xf numFmtId="164" fontId="0" fillId="9" borderId="13" xfId="3" applyNumberFormat="1" applyFont="1" applyFill="1" applyBorder="1" applyAlignment="1" applyProtection="1">
      <alignment horizontal="center" vertical="center" wrapText="1"/>
    </xf>
    <xf numFmtId="14" fontId="17" fillId="9" borderId="28" xfId="0" applyNumberFormat="1" applyFont="1" applyFill="1" applyBorder="1" applyAlignment="1" applyProtection="1">
      <alignment horizontal="justify" vertical="center" wrapText="1"/>
    </xf>
    <xf numFmtId="9" fontId="0" fillId="9" borderId="29" xfId="0" applyNumberFormat="1" applyFont="1" applyFill="1" applyBorder="1" applyAlignment="1" applyProtection="1">
      <alignment horizontal="center" vertical="center"/>
    </xf>
    <xf numFmtId="0" fontId="0" fillId="9" borderId="29" xfId="0" applyFont="1" applyFill="1" applyBorder="1" applyAlignment="1" applyProtection="1">
      <alignment horizontal="justify" vertical="center" wrapText="1"/>
    </xf>
    <xf numFmtId="14" fontId="0" fillId="9" borderId="29" xfId="0" applyNumberFormat="1" applyFont="1" applyFill="1" applyBorder="1" applyAlignment="1" applyProtection="1">
      <alignment horizontal="center" vertical="center" wrapText="1"/>
    </xf>
    <xf numFmtId="164" fontId="0" fillId="9" borderId="30" xfId="3" applyNumberFormat="1" applyFont="1" applyFill="1" applyBorder="1" applyAlignment="1" applyProtection="1">
      <alignment horizontal="center" vertical="center" wrapText="1"/>
    </xf>
    <xf numFmtId="14" fontId="17" fillId="9" borderId="9" xfId="0" applyNumberFormat="1" applyFont="1" applyFill="1" applyBorder="1" applyAlignment="1" applyProtection="1">
      <alignment horizontal="justify" vertical="center" wrapText="1"/>
    </xf>
    <xf numFmtId="0" fontId="0" fillId="9" borderId="1" xfId="0"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0" fillId="9" borderId="1" xfId="0" applyFill="1" applyBorder="1" applyAlignment="1" applyProtection="1">
      <alignment horizontal="justify" vertical="center" wrapText="1"/>
    </xf>
    <xf numFmtId="0" fontId="0" fillId="9" borderId="1" xfId="0" applyFont="1" applyFill="1" applyBorder="1" applyAlignment="1" applyProtection="1">
      <alignment horizontal="center" vertical="center" wrapText="1"/>
    </xf>
    <xf numFmtId="0" fontId="0" fillId="9" borderId="10" xfId="0" applyFont="1" applyFill="1" applyBorder="1" applyAlignment="1" applyProtection="1">
      <alignment horizontal="justify" vertical="center" wrapText="1"/>
    </xf>
    <xf numFmtId="0" fontId="0" fillId="9" borderId="24" xfId="0" applyFont="1" applyFill="1" applyBorder="1" applyAlignment="1" applyProtection="1">
      <alignment horizontal="center" vertical="center"/>
    </xf>
    <xf numFmtId="10" fontId="0" fillId="9" borderId="1" xfId="0" applyNumberFormat="1" applyFont="1" applyFill="1" applyBorder="1" applyAlignment="1" applyProtection="1">
      <alignment horizontal="center" vertical="center"/>
    </xf>
    <xf numFmtId="164" fontId="0" fillId="9" borderId="24" xfId="3" applyNumberFormat="1" applyFont="1" applyFill="1" applyBorder="1" applyAlignment="1" applyProtection="1">
      <alignment horizontal="center" vertical="center" wrapText="1"/>
    </xf>
    <xf numFmtId="0" fontId="0" fillId="9" borderId="12" xfId="0" applyFill="1" applyBorder="1" applyAlignment="1" applyProtection="1">
      <alignment horizontal="center" vertical="center"/>
    </xf>
    <xf numFmtId="0" fontId="5" fillId="9" borderId="12" xfId="0" applyFont="1" applyFill="1" applyBorder="1" applyAlignment="1" applyProtection="1">
      <alignment horizontal="center" vertical="center"/>
    </xf>
    <xf numFmtId="0" fontId="0" fillId="9" borderId="12" xfId="0" applyFill="1" applyBorder="1" applyAlignment="1" applyProtection="1">
      <alignment horizontal="justify" vertical="center" wrapText="1"/>
    </xf>
    <xf numFmtId="0" fontId="0" fillId="9" borderId="12" xfId="0" applyFill="1" applyBorder="1" applyAlignment="1" applyProtection="1">
      <alignment horizontal="justify" vertical="center"/>
    </xf>
    <xf numFmtId="0" fontId="0" fillId="9" borderId="12" xfId="0" applyFont="1" applyFill="1" applyBorder="1" applyAlignment="1" applyProtection="1">
      <alignment horizontal="center" vertical="center" wrapText="1"/>
    </xf>
    <xf numFmtId="0" fontId="0" fillId="9" borderId="13" xfId="0" applyFont="1" applyFill="1" applyBorder="1" applyAlignment="1" applyProtection="1">
      <alignment horizontal="justify" vertical="center" wrapText="1"/>
    </xf>
    <xf numFmtId="0" fontId="0" fillId="9" borderId="25" xfId="0" applyFont="1" applyFill="1" applyBorder="1" applyAlignment="1" applyProtection="1">
      <alignment horizontal="center" vertical="center"/>
    </xf>
    <xf numFmtId="164" fontId="0" fillId="9" borderId="25" xfId="3" applyNumberFormat="1" applyFont="1" applyFill="1" applyBorder="1" applyAlignment="1" applyProtection="1">
      <alignment horizontal="center" vertical="center" wrapText="1"/>
    </xf>
    <xf numFmtId="0" fontId="0" fillId="9" borderId="2" xfId="0" applyFill="1" applyBorder="1" applyAlignment="1" applyProtection="1">
      <alignment horizontal="center" vertical="center"/>
    </xf>
    <xf numFmtId="164" fontId="0" fillId="9" borderId="31" xfId="3" applyNumberFormat="1" applyFont="1" applyFill="1" applyBorder="1" applyAlignment="1" applyProtection="1">
      <alignment horizontal="center" vertical="center" wrapText="1"/>
    </xf>
    <xf numFmtId="0" fontId="0" fillId="9" borderId="31" xfId="0" applyFont="1" applyFill="1" applyBorder="1" applyAlignment="1" applyProtection="1">
      <alignment horizontal="center" vertical="center"/>
    </xf>
    <xf numFmtId="0" fontId="0" fillId="9" borderId="1" xfId="0" applyFill="1" applyBorder="1" applyAlignment="1" applyProtection="1">
      <alignment horizontal="justify" vertical="center"/>
    </xf>
    <xf numFmtId="0" fontId="0" fillId="9" borderId="1" xfId="0" applyFont="1" applyFill="1" applyBorder="1" applyAlignment="1" applyProtection="1">
      <alignment horizontal="center" vertical="center"/>
    </xf>
    <xf numFmtId="14" fontId="17" fillId="9" borderId="10" xfId="0" applyNumberFormat="1" applyFont="1" applyFill="1" applyBorder="1" applyAlignment="1" applyProtection="1">
      <alignment horizontal="justify" vertical="center" wrapText="1"/>
    </xf>
    <xf numFmtId="0" fontId="0" fillId="9" borderId="9" xfId="0" applyFont="1" applyFill="1" applyBorder="1" applyAlignment="1" applyProtection="1">
      <alignment horizontal="justify" vertical="center"/>
    </xf>
    <xf numFmtId="0" fontId="0" fillId="2" borderId="1" xfId="0" applyFill="1" applyBorder="1" applyAlignment="1" applyProtection="1">
      <alignment horizontal="justify" vertical="top"/>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center"/>
    </xf>
    <xf numFmtId="0" fontId="8" fillId="6" borderId="1" xfId="0" applyFont="1"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 xfId="0" applyFill="1" applyBorder="1" applyAlignment="1" applyProtection="1">
      <alignment horizontal="justify"/>
    </xf>
    <xf numFmtId="0" fontId="0" fillId="2" borderId="32" xfId="0" applyFill="1" applyBorder="1" applyAlignment="1" applyProtection="1">
      <alignment horizontal="justify" vertical="center"/>
    </xf>
    <xf numFmtId="0" fontId="22" fillId="0" borderId="1" xfId="0" applyFont="1" applyBorder="1" applyAlignment="1" applyProtection="1">
      <alignment horizontal="justify" vertical="center" wrapText="1"/>
      <protection locked="0"/>
    </xf>
    <xf numFmtId="0" fontId="0" fillId="2" borderId="24" xfId="0" applyFill="1" applyBorder="1" applyAlignment="1" applyProtection="1">
      <alignment horizontal="justify" vertical="top"/>
    </xf>
    <xf numFmtId="0" fontId="0" fillId="2" borderId="35" xfId="0" applyFill="1" applyBorder="1" applyAlignment="1" applyProtection="1">
      <alignment horizontal="center" vertical="center"/>
    </xf>
    <xf numFmtId="0" fontId="21" fillId="0" borderId="32" xfId="0" applyFont="1" applyFill="1" applyBorder="1" applyAlignment="1" applyProtection="1">
      <alignment horizontal="justify" vertical="center" wrapText="1"/>
      <protection locked="0"/>
    </xf>
    <xf numFmtId="0" fontId="21" fillId="0" borderId="1" xfId="0" applyFont="1" applyBorder="1" applyAlignment="1" applyProtection="1">
      <alignment horizontal="justify" vertical="center" wrapText="1"/>
      <protection locked="0"/>
    </xf>
    <xf numFmtId="0" fontId="0" fillId="2" borderId="26" xfId="0" applyFill="1" applyBorder="1" applyAlignment="1" applyProtection="1">
      <alignment horizontal="justify" vertical="top"/>
    </xf>
    <xf numFmtId="0" fontId="21" fillId="0" borderId="16" xfId="0" applyFont="1" applyBorder="1" applyAlignment="1" applyProtection="1">
      <alignment horizontal="justify" vertical="center" wrapText="1"/>
      <protection locked="0"/>
    </xf>
    <xf numFmtId="0" fontId="21" fillId="0" borderId="36" xfId="0" applyFont="1" applyFill="1" applyBorder="1" applyAlignment="1" applyProtection="1">
      <alignment horizontal="justify" vertical="center" wrapText="1"/>
      <protection locked="0"/>
    </xf>
    <xf numFmtId="0" fontId="0" fillId="2" borderId="37" xfId="0" applyFill="1" applyBorder="1" applyAlignment="1" applyProtection="1">
      <alignment horizontal="center" vertical="center"/>
    </xf>
    <xf numFmtId="0" fontId="22" fillId="0" borderId="16" xfId="0" applyFont="1" applyBorder="1" applyAlignment="1" applyProtection="1">
      <alignment horizontal="justify" vertical="center" wrapText="1"/>
      <protection locked="0"/>
    </xf>
    <xf numFmtId="0" fontId="0" fillId="2" borderId="36" xfId="0" applyFill="1" applyBorder="1" applyAlignment="1" applyProtection="1">
      <alignment horizontal="justify" vertical="center"/>
    </xf>
    <xf numFmtId="0" fontId="0" fillId="2" borderId="16" xfId="0" applyFill="1" applyBorder="1" applyAlignment="1" applyProtection="1">
      <alignment horizontal="justify"/>
    </xf>
    <xf numFmtId="0" fontId="0" fillId="2" borderId="16" xfId="0" applyFill="1" applyBorder="1" applyAlignment="1" applyProtection="1">
      <alignment horizontal="center"/>
    </xf>
    <xf numFmtId="0" fontId="0" fillId="2" borderId="26" xfId="0" applyFill="1" applyBorder="1" applyAlignment="1" applyProtection="1">
      <alignment horizontal="center" vertical="center"/>
    </xf>
    <xf numFmtId="14" fontId="21" fillId="3"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0" xfId="0" applyFill="1" applyAlignment="1" applyProtection="1">
      <alignment horizontal="center" vertical="center" wrapText="1"/>
    </xf>
    <xf numFmtId="14" fontId="21" fillId="3" borderId="16" xfId="0"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justify" vertical="top"/>
    </xf>
    <xf numFmtId="9" fontId="0" fillId="2" borderId="16" xfId="0" applyNumberFormat="1" applyFill="1" applyBorder="1" applyAlignment="1" applyProtection="1">
      <alignment horizontal="center" vertical="center"/>
    </xf>
    <xf numFmtId="9" fontId="0" fillId="2" borderId="1" xfId="0" applyNumberFormat="1" applyFill="1" applyBorder="1" applyAlignment="1" applyProtection="1">
      <alignment horizontal="center" vertical="center" wrapText="1"/>
    </xf>
    <xf numFmtId="9" fontId="0" fillId="2" borderId="1" xfId="0" applyNumberFormat="1" applyFill="1" applyBorder="1" applyAlignment="1" applyProtection="1">
      <alignment horizontal="center" vertical="center"/>
    </xf>
    <xf numFmtId="14" fontId="0" fillId="2" borderId="0" xfId="0" applyNumberFormat="1" applyFill="1" applyProtection="1"/>
    <xf numFmtId="43" fontId="0" fillId="2" borderId="1" xfId="3" applyFont="1" applyFill="1" applyBorder="1" applyAlignment="1" applyProtection="1">
      <alignment vertical="center"/>
    </xf>
    <xf numFmtId="43" fontId="18" fillId="2" borderId="1" xfId="3" applyFont="1" applyFill="1" applyBorder="1" applyAlignment="1" applyProtection="1">
      <alignment vertical="center"/>
    </xf>
    <xf numFmtId="0" fontId="5"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ill="1" applyBorder="1" applyAlignment="1" applyProtection="1">
      <alignment horizontal="justify" vertical="center" wrapText="1"/>
    </xf>
    <xf numFmtId="0" fontId="0" fillId="2" borderId="0" xfId="0" applyFill="1" applyBorder="1" applyAlignment="1" applyProtection="1">
      <alignment horizontal="justify" vertical="center"/>
    </xf>
    <xf numFmtId="0" fontId="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justify" vertical="center" wrapText="1"/>
    </xf>
    <xf numFmtId="9"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14" fontId="0" fillId="2" borderId="0" xfId="0" applyNumberFormat="1" applyFont="1" applyFill="1" applyBorder="1" applyAlignment="1" applyProtection="1">
      <alignment horizontal="center" vertical="center" wrapText="1"/>
    </xf>
    <xf numFmtId="164" fontId="0" fillId="2" borderId="0" xfId="3" applyNumberFormat="1" applyFont="1" applyFill="1" applyBorder="1" applyAlignment="1" applyProtection="1">
      <alignment horizontal="center" vertical="center" wrapText="1"/>
    </xf>
    <xf numFmtId="14" fontId="17" fillId="2" borderId="0" xfId="0" applyNumberFormat="1" applyFont="1" applyFill="1" applyBorder="1" applyAlignment="1" applyProtection="1">
      <alignment horizontal="justify" vertical="center" wrapText="1"/>
    </xf>
    <xf numFmtId="0" fontId="0" fillId="2" borderId="0" xfId="0" applyFill="1" applyBorder="1" applyProtection="1"/>
    <xf numFmtId="0" fontId="0" fillId="9" borderId="28" xfId="0" applyFill="1" applyBorder="1" applyAlignment="1" applyProtection="1">
      <alignment horizontal="center" vertical="center"/>
    </xf>
    <xf numFmtId="0" fontId="4" fillId="9" borderId="29" xfId="0" applyFont="1" applyFill="1" applyBorder="1" applyAlignment="1" applyProtection="1">
      <alignment horizontal="center" vertical="center"/>
    </xf>
    <xf numFmtId="0" fontId="0" fillId="9" borderId="29" xfId="0" applyFill="1" applyBorder="1" applyAlignment="1" applyProtection="1">
      <alignment horizontal="center" vertical="center"/>
    </xf>
    <xf numFmtId="0" fontId="0" fillId="9" borderId="29" xfId="0" applyFill="1" applyBorder="1" applyAlignment="1" applyProtection="1">
      <alignment horizontal="justify" vertical="center"/>
    </xf>
    <xf numFmtId="0" fontId="0" fillId="9" borderId="29" xfId="0" applyFill="1" applyBorder="1" applyAlignment="1" applyProtection="1">
      <alignment horizontal="justify" vertical="center" wrapText="1"/>
    </xf>
    <xf numFmtId="0" fontId="0" fillId="9" borderId="29" xfId="0" applyFont="1" applyFill="1" applyBorder="1" applyAlignment="1" applyProtection="1">
      <alignment horizontal="center" vertical="center"/>
    </xf>
    <xf numFmtId="14" fontId="17" fillId="9" borderId="30" xfId="0" applyNumberFormat="1" applyFont="1" applyFill="1" applyBorder="1" applyAlignment="1" applyProtection="1">
      <alignment horizontal="justify" vertical="center" wrapText="1"/>
    </xf>
    <xf numFmtId="0" fontId="0" fillId="9" borderId="28" xfId="0" applyFont="1" applyFill="1" applyBorder="1" applyAlignment="1" applyProtection="1">
      <alignment horizontal="justify" vertical="center"/>
    </xf>
    <xf numFmtId="0" fontId="0" fillId="9" borderId="9" xfId="0" applyFill="1" applyBorder="1" applyAlignment="1" applyProtection="1">
      <alignment horizontal="center" vertical="center"/>
    </xf>
    <xf numFmtId="0" fontId="0" fillId="2" borderId="9" xfId="0"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0" fillId="2" borderId="6" xfId="0" applyFill="1" applyBorder="1" applyAlignment="1" applyProtection="1">
      <alignment horizontal="center" vertical="center"/>
    </xf>
    <xf numFmtId="0" fontId="0" fillId="9" borderId="11" xfId="0" applyFill="1" applyBorder="1" applyAlignment="1" applyProtection="1">
      <alignment horizontal="center" vertical="center"/>
    </xf>
    <xf numFmtId="14" fontId="17" fillId="9" borderId="11" xfId="0" applyNumberFormat="1" applyFont="1" applyFill="1" applyBorder="1" applyAlignment="1" applyProtection="1">
      <alignment horizontal="justify" vertical="center" wrapText="1"/>
    </xf>
    <xf numFmtId="0" fontId="8" fillId="6" borderId="46" xfId="0" applyFont="1" applyFill="1" applyBorder="1" applyAlignment="1" applyProtection="1">
      <alignment horizontal="center" vertical="center" wrapText="1"/>
    </xf>
    <xf numFmtId="0" fontId="8" fillId="6" borderId="47" xfId="0" applyFont="1" applyFill="1" applyBorder="1" applyAlignment="1" applyProtection="1">
      <alignment horizontal="center" vertical="center" wrapText="1"/>
    </xf>
    <xf numFmtId="0" fontId="8" fillId="6" borderId="48"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0" fontId="23" fillId="9" borderId="29" xfId="0" applyFont="1" applyFill="1" applyBorder="1" applyAlignment="1" applyProtection="1">
      <alignment horizontal="justify" vertical="center" wrapText="1"/>
    </xf>
    <xf numFmtId="0" fontId="23" fillId="9" borderId="1" xfId="0" applyFont="1" applyFill="1" applyBorder="1" applyAlignment="1" applyProtection="1">
      <alignment horizontal="justify" vertical="center" wrapText="1"/>
    </xf>
    <xf numFmtId="0" fontId="23" fillId="9" borderId="12" xfId="0" applyFont="1" applyFill="1" applyBorder="1" applyAlignment="1" applyProtection="1">
      <alignment horizontal="justify" vertical="center" wrapText="1"/>
    </xf>
    <xf numFmtId="164" fontId="23" fillId="9" borderId="10" xfId="3" applyNumberFormat="1" applyFont="1" applyFill="1" applyBorder="1" applyAlignment="1" applyProtection="1">
      <alignment horizontal="center" vertical="center" wrapText="1"/>
    </xf>
    <xf numFmtId="164" fontId="23" fillId="9" borderId="13" xfId="3" applyNumberFormat="1" applyFont="1" applyFill="1" applyBorder="1" applyAlignment="1" applyProtection="1">
      <alignment horizontal="center" vertical="center" wrapText="1"/>
    </xf>
    <xf numFmtId="164" fontId="23" fillId="9" borderId="30" xfId="3" applyNumberFormat="1"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14" fontId="16" fillId="2" borderId="0" xfId="3" applyNumberFormat="1"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0" fillId="2" borderId="41" xfId="0" applyFill="1" applyBorder="1" applyAlignment="1" applyProtection="1">
      <alignment horizontal="justify" vertical="center" wrapText="1"/>
    </xf>
    <xf numFmtId="0" fontId="0" fillId="2" borderId="41" xfId="0" applyFill="1" applyBorder="1" applyAlignment="1" applyProtection="1">
      <alignment horizontal="center" vertical="center"/>
    </xf>
    <xf numFmtId="9" fontId="0" fillId="2" borderId="41" xfId="0" applyNumberFormat="1" applyFill="1" applyBorder="1" applyAlignment="1" applyProtection="1">
      <alignment horizontal="center" vertical="center"/>
    </xf>
    <xf numFmtId="0" fontId="0" fillId="2" borderId="42" xfId="0" applyFill="1" applyBorder="1" applyAlignment="1" applyProtection="1">
      <alignment horizontal="center" vertical="center"/>
    </xf>
    <xf numFmtId="14" fontId="21" fillId="3" borderId="2" xfId="0" applyNumberFormat="1" applyFont="1" applyFill="1" applyBorder="1" applyAlignment="1" applyProtection="1">
      <alignment horizontal="center" vertical="center" wrapText="1"/>
      <protection locked="0"/>
    </xf>
    <xf numFmtId="43" fontId="0" fillId="2" borderId="2" xfId="3" applyFont="1" applyFill="1" applyBorder="1" applyAlignment="1" applyProtection="1">
      <alignment vertical="center"/>
    </xf>
    <xf numFmtId="0" fontId="5" fillId="6" borderId="19"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50"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0" fillId="2" borderId="24" xfId="0" applyFill="1" applyBorder="1" applyAlignment="1" applyProtection="1">
      <alignment horizontal="center" vertical="center"/>
    </xf>
    <xf numFmtId="0" fontId="0" fillId="2" borderId="0" xfId="0" applyFill="1"/>
    <xf numFmtId="0" fontId="28" fillId="0" borderId="11" xfId="0" applyFont="1" applyBorder="1" applyAlignment="1">
      <alignment horizontal="left" vertical="center"/>
    </xf>
    <xf numFmtId="0" fontId="28" fillId="0" borderId="12" xfId="0" applyFont="1" applyBorder="1" applyAlignment="1">
      <alignment horizontal="center" vertical="center"/>
    </xf>
    <xf numFmtId="0" fontId="28" fillId="0" borderId="9" xfId="0" applyFont="1" applyBorder="1" applyAlignment="1">
      <alignment horizontal="left" vertical="center"/>
    </xf>
    <xf numFmtId="0" fontId="28" fillId="0" borderId="1" xfId="0" applyFont="1" applyBorder="1" applyAlignment="1">
      <alignment horizontal="center" vertical="center"/>
    </xf>
    <xf numFmtId="0" fontId="29" fillId="11" borderId="0" xfId="0" applyFont="1" applyFill="1"/>
    <xf numFmtId="0" fontId="28" fillId="0" borderId="9" xfId="0" applyFont="1" applyBorder="1" applyAlignment="1">
      <alignment horizontal="left" indent="1"/>
    </xf>
    <xf numFmtId="0" fontId="28" fillId="9" borderId="9" xfId="0" applyFont="1" applyFill="1" applyBorder="1" applyAlignment="1">
      <alignment horizontal="left" vertical="center"/>
    </xf>
    <xf numFmtId="0" fontId="28" fillId="9" borderId="1" xfId="0" applyFont="1" applyFill="1" applyBorder="1" applyAlignment="1">
      <alignment horizontal="center" vertical="center"/>
    </xf>
    <xf numFmtId="9" fontId="30" fillId="9" borderId="1" xfId="0" applyNumberFormat="1" applyFont="1" applyFill="1" applyBorder="1" applyAlignment="1">
      <alignment horizontal="center" vertical="center"/>
    </xf>
    <xf numFmtId="0" fontId="28" fillId="9" borderId="11" xfId="0" applyFont="1" applyFill="1" applyBorder="1" applyAlignment="1">
      <alignment horizontal="left" vertical="center"/>
    </xf>
    <xf numFmtId="0" fontId="28" fillId="9" borderId="12" xfId="0" applyFont="1" applyFill="1" applyBorder="1" applyAlignment="1">
      <alignment horizontal="center" vertical="center"/>
    </xf>
    <xf numFmtId="9" fontId="30" fillId="9" borderId="12" xfId="0" applyNumberFormat="1" applyFont="1" applyFill="1" applyBorder="1" applyAlignment="1">
      <alignment horizontal="center" vertical="center"/>
    </xf>
    <xf numFmtId="0" fontId="28" fillId="9" borderId="9" xfId="0" applyFont="1" applyFill="1" applyBorder="1" applyAlignment="1">
      <alignment horizontal="left" indent="1"/>
    </xf>
    <xf numFmtId="9" fontId="30" fillId="9" borderId="1" xfId="0" applyNumberFormat="1" applyFont="1" applyFill="1" applyBorder="1" applyAlignment="1">
      <alignment horizontal="center"/>
    </xf>
    <xf numFmtId="0" fontId="26" fillId="10" borderId="17" xfId="0" applyFont="1" applyFill="1" applyBorder="1" applyAlignment="1">
      <alignment horizontal="center" vertical="center"/>
    </xf>
    <xf numFmtId="0" fontId="25"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2" fillId="0" borderId="9" xfId="0" applyFont="1" applyBorder="1" applyAlignment="1">
      <alignment horizontal="left" vertical="center"/>
    </xf>
    <xf numFmtId="0" fontId="25" fillId="10" borderId="17" xfId="0" applyFont="1" applyFill="1" applyBorder="1" applyAlignment="1">
      <alignment horizontal="center" vertical="center"/>
    </xf>
    <xf numFmtId="0" fontId="31" fillId="10" borderId="18" xfId="0" applyFont="1" applyFill="1" applyBorder="1" applyAlignment="1">
      <alignment horizontal="center" vertical="center" wrapText="1"/>
    </xf>
    <xf numFmtId="0" fontId="32" fillId="9" borderId="9" xfId="0" applyFont="1" applyFill="1" applyBorder="1" applyAlignment="1">
      <alignment horizontal="left" indent="1"/>
    </xf>
    <xf numFmtId="9" fontId="34" fillId="9" borderId="1" xfId="0" applyNumberFormat="1" applyFont="1" applyFill="1" applyBorder="1" applyAlignment="1">
      <alignment horizontal="center"/>
    </xf>
    <xf numFmtId="9" fontId="35" fillId="0" borderId="12" xfId="0" applyNumberFormat="1" applyFont="1" applyBorder="1" applyAlignment="1">
      <alignment horizontal="center" vertical="center"/>
    </xf>
    <xf numFmtId="9" fontId="35" fillId="0" borderId="1" xfId="0" applyNumberFormat="1" applyFont="1" applyBorder="1" applyAlignment="1">
      <alignment horizontal="center" vertical="center"/>
    </xf>
    <xf numFmtId="9" fontId="35" fillId="0" borderId="1" xfId="0" applyNumberFormat="1" applyFont="1" applyBorder="1" applyAlignment="1">
      <alignment horizontal="center"/>
    </xf>
    <xf numFmtId="9" fontId="38" fillId="0" borderId="1" xfId="0" applyNumberFormat="1" applyFont="1" applyBorder="1" applyAlignment="1">
      <alignment horizontal="center" vertical="center"/>
    </xf>
    <xf numFmtId="0" fontId="28" fillId="2" borderId="0" xfId="0" applyFont="1" applyFill="1" applyBorder="1" applyAlignment="1">
      <alignment horizontal="left" vertical="center"/>
    </xf>
    <xf numFmtId="9" fontId="35" fillId="2" borderId="0" xfId="0" applyNumberFormat="1" applyFont="1" applyFill="1" applyBorder="1" applyAlignment="1">
      <alignment horizontal="center" vertical="center"/>
    </xf>
    <xf numFmtId="0" fontId="28" fillId="2" borderId="0" xfId="0" applyFont="1" applyFill="1" applyBorder="1" applyAlignment="1">
      <alignment horizontal="center" vertical="center"/>
    </xf>
    <xf numFmtId="0" fontId="11" fillId="13" borderId="0" xfId="0" applyFont="1" applyFill="1" applyBorder="1" applyAlignment="1">
      <alignment horizontal="center" vertical="center"/>
    </xf>
    <xf numFmtId="0" fontId="40" fillId="10" borderId="7" xfId="0" applyFont="1" applyFill="1" applyBorder="1" applyAlignment="1">
      <alignment horizontal="center" vertical="center"/>
    </xf>
    <xf numFmtId="0" fontId="40" fillId="10" borderId="34" xfId="0" applyFont="1" applyFill="1" applyBorder="1" applyAlignment="1">
      <alignment horizontal="center" vertical="center"/>
    </xf>
    <xf numFmtId="0" fontId="40" fillId="10" borderId="34"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55" xfId="0" applyFont="1" applyFill="1" applyBorder="1" applyAlignment="1">
      <alignment horizontal="center" vertical="center"/>
    </xf>
    <xf numFmtId="0" fontId="41" fillId="11" borderId="58" xfId="0" applyFont="1" applyFill="1" applyBorder="1"/>
    <xf numFmtId="0" fontId="41" fillId="11" borderId="58" xfId="0" applyFont="1" applyFill="1" applyBorder="1" applyAlignment="1">
      <alignment horizontal="center"/>
    </xf>
    <xf numFmtId="0" fontId="40" fillId="11" borderId="58" xfId="0" applyFont="1" applyFill="1" applyBorder="1" applyAlignment="1">
      <alignment horizontal="center"/>
    </xf>
    <xf numFmtId="14" fontId="41" fillId="11" borderId="58" xfId="0" applyNumberFormat="1" applyFont="1" applyFill="1" applyBorder="1"/>
    <xf numFmtId="0" fontId="41" fillId="11" borderId="44" xfId="0" applyFont="1" applyFill="1" applyBorder="1"/>
    <xf numFmtId="0" fontId="41" fillId="11" borderId="44" xfId="0" applyFont="1" applyFill="1" applyBorder="1" applyAlignment="1">
      <alignment horizontal="center"/>
    </xf>
    <xf numFmtId="0" fontId="40" fillId="11" borderId="44" xfId="0" applyFont="1" applyFill="1" applyBorder="1" applyAlignment="1">
      <alignment horizontal="center"/>
    </xf>
    <xf numFmtId="14" fontId="41" fillId="11" borderId="44" xfId="0" applyNumberFormat="1" applyFont="1" applyFill="1" applyBorder="1"/>
    <xf numFmtId="0" fontId="41" fillId="11" borderId="64" xfId="0" applyFont="1" applyFill="1" applyBorder="1"/>
    <xf numFmtId="0" fontId="41" fillId="11" borderId="64" xfId="0" applyFont="1" applyFill="1" applyBorder="1" applyAlignment="1">
      <alignment horizontal="center"/>
    </xf>
    <xf numFmtId="0" fontId="40" fillId="11" borderId="64" xfId="0" applyFont="1" applyFill="1" applyBorder="1" applyAlignment="1">
      <alignment horizontal="center"/>
    </xf>
    <xf numFmtId="14" fontId="41" fillId="11" borderId="64" xfId="0" applyNumberFormat="1" applyFont="1" applyFill="1" applyBorder="1"/>
    <xf numFmtId="0" fontId="41" fillId="11" borderId="44" xfId="0" applyFont="1" applyFill="1" applyBorder="1" applyAlignment="1">
      <alignment wrapText="1"/>
    </xf>
    <xf numFmtId="0" fontId="41" fillId="11" borderId="64" xfId="0" applyFont="1" applyFill="1" applyBorder="1" applyAlignment="1">
      <alignment wrapText="1"/>
    </xf>
    <xf numFmtId="0" fontId="41" fillId="11" borderId="0" xfId="0" applyFont="1" applyFill="1"/>
    <xf numFmtId="0" fontId="41" fillId="11" borderId="51" xfId="0" applyFont="1" applyFill="1" applyBorder="1"/>
    <xf numFmtId="0" fontId="41" fillId="11" borderId="43" xfId="0" applyFont="1" applyFill="1" applyBorder="1"/>
    <xf numFmtId="0" fontId="41" fillId="11" borderId="67" xfId="0" applyFont="1" applyFill="1" applyBorder="1"/>
    <xf numFmtId="9" fontId="41" fillId="14" borderId="44" xfId="0" applyNumberFormat="1" applyFont="1" applyFill="1" applyBorder="1" applyAlignment="1">
      <alignment horizontal="center"/>
    </xf>
    <xf numFmtId="0" fontId="41" fillId="11" borderId="51" xfId="0" applyFont="1" applyFill="1" applyBorder="1" applyAlignment="1">
      <alignment horizontal="center" vertical="center"/>
    </xf>
    <xf numFmtId="0" fontId="41" fillId="11" borderId="44" xfId="0" applyFont="1" applyFill="1" applyBorder="1" applyAlignment="1">
      <alignment horizontal="center" vertical="center"/>
    </xf>
    <xf numFmtId="0" fontId="41" fillId="11" borderId="32" xfId="0" applyFont="1" applyFill="1" applyBorder="1" applyAlignment="1">
      <alignment horizontal="center" vertical="center"/>
    </xf>
    <xf numFmtId="0" fontId="41" fillId="11" borderId="44" xfId="0" applyFont="1" applyFill="1" applyBorder="1" applyAlignment="1">
      <alignment horizontal="center" vertical="center" wrapText="1"/>
    </xf>
    <xf numFmtId="0" fontId="41" fillId="11" borderId="43" xfId="0" applyFont="1" applyFill="1" applyBorder="1" applyAlignment="1">
      <alignment horizontal="center" vertical="center"/>
    </xf>
    <xf numFmtId="0" fontId="41" fillId="11" borderId="67" xfId="0" applyFont="1" applyFill="1" applyBorder="1" applyAlignment="1">
      <alignment horizontal="center" vertical="center"/>
    </xf>
    <xf numFmtId="0" fontId="41" fillId="11" borderId="30" xfId="0" applyFont="1" applyFill="1" applyBorder="1" applyAlignment="1">
      <alignment horizontal="center" vertical="center"/>
    </xf>
    <xf numFmtId="0" fontId="41" fillId="11" borderId="10" xfId="0" applyFont="1" applyFill="1" applyBorder="1" applyAlignment="1">
      <alignment horizontal="center" vertical="center"/>
    </xf>
    <xf numFmtId="9" fontId="41" fillId="14" borderId="67" xfId="0" applyNumberFormat="1" applyFont="1" applyFill="1" applyBorder="1" applyAlignment="1">
      <alignment horizontal="center"/>
    </xf>
    <xf numFmtId="0" fontId="41" fillId="11" borderId="13" xfId="0" applyFont="1" applyFill="1" applyBorder="1" applyAlignment="1">
      <alignment horizontal="center" vertical="center"/>
    </xf>
    <xf numFmtId="0" fontId="39" fillId="2" borderId="0" xfId="0" applyFont="1" applyFill="1"/>
    <xf numFmtId="9" fontId="41" fillId="14" borderId="59" xfId="0" applyNumberFormat="1" applyFont="1" applyFill="1" applyBorder="1" applyAlignment="1">
      <alignment horizontal="center" vertical="center"/>
    </xf>
    <xf numFmtId="9" fontId="41" fillId="14" borderId="45" xfId="0" applyNumberFormat="1" applyFont="1" applyFill="1" applyBorder="1" applyAlignment="1">
      <alignment horizontal="center" vertical="center"/>
    </xf>
    <xf numFmtId="9" fontId="41" fillId="14" borderId="65" xfId="0" applyNumberFormat="1" applyFont="1" applyFill="1" applyBorder="1" applyAlignment="1">
      <alignment horizontal="center" vertical="center"/>
    </xf>
    <xf numFmtId="14" fontId="33" fillId="11" borderId="10" xfId="0" applyNumberFormat="1" applyFont="1" applyFill="1" applyBorder="1" applyAlignment="1">
      <alignment horizontal="center" vertical="center" wrapText="1"/>
    </xf>
    <xf numFmtId="14" fontId="33" fillId="12" borderId="10" xfId="0" applyNumberFormat="1" applyFont="1" applyFill="1" applyBorder="1" applyAlignment="1">
      <alignment horizontal="left" vertical="center" wrapText="1" indent="1"/>
    </xf>
    <xf numFmtId="14" fontId="11" fillId="11" borderId="10" xfId="0" applyNumberFormat="1" applyFont="1" applyFill="1" applyBorder="1" applyAlignment="1">
      <alignment horizontal="left" vertical="center" wrapText="1" indent="1"/>
    </xf>
    <xf numFmtId="0" fontId="26" fillId="10" borderId="7" xfId="0" applyFont="1" applyFill="1" applyBorder="1" applyAlignment="1">
      <alignment horizontal="center" vertical="center"/>
    </xf>
    <xf numFmtId="0" fontId="25" fillId="10" borderId="8" xfId="0" applyFont="1" applyFill="1" applyBorder="1" applyAlignment="1">
      <alignment horizontal="center" vertical="center" wrapText="1"/>
    </xf>
    <xf numFmtId="0" fontId="26" fillId="10" borderId="8"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8" fillId="0" borderId="28" xfId="0" applyFont="1" applyBorder="1" applyAlignment="1">
      <alignment horizontal="left" indent="1"/>
    </xf>
    <xf numFmtId="9" fontId="35" fillId="0" borderId="29" xfId="0" applyNumberFormat="1" applyFont="1" applyBorder="1" applyAlignment="1">
      <alignment horizontal="center"/>
    </xf>
    <xf numFmtId="0" fontId="28" fillId="0" borderId="29" xfId="0" applyFont="1" applyBorder="1" applyAlignment="1">
      <alignment horizontal="center" vertical="center"/>
    </xf>
    <xf numFmtId="14" fontId="11" fillId="11" borderId="30" xfId="0" applyNumberFormat="1" applyFont="1" applyFill="1" applyBorder="1" applyAlignment="1">
      <alignment horizontal="left" vertical="center" wrapText="1" indent="1"/>
    </xf>
    <xf numFmtId="14" fontId="11" fillId="11" borderId="10" xfId="0" applyNumberFormat="1" applyFont="1" applyFill="1" applyBorder="1" applyAlignment="1">
      <alignment horizontal="center" vertical="center"/>
    </xf>
    <xf numFmtId="14" fontId="11" fillId="12" borderId="10" xfId="0" applyNumberFormat="1" applyFont="1" applyFill="1" applyBorder="1" applyAlignment="1">
      <alignment horizontal="center" vertical="center"/>
    </xf>
    <xf numFmtId="14" fontId="11" fillId="11" borderId="13" xfId="0" applyNumberFormat="1" applyFont="1" applyFill="1" applyBorder="1" applyAlignment="1">
      <alignment horizontal="center" vertical="center"/>
    </xf>
    <xf numFmtId="14" fontId="11" fillId="12" borderId="13" xfId="0" applyNumberFormat="1" applyFont="1" applyFill="1" applyBorder="1" applyAlignment="1">
      <alignment horizontal="center" vertical="center"/>
    </xf>
    <xf numFmtId="9" fontId="41" fillId="16" borderId="51" xfId="0" applyNumberFormat="1" applyFont="1" applyFill="1" applyBorder="1" applyAlignment="1">
      <alignment horizontal="center"/>
    </xf>
    <xf numFmtId="9" fontId="41" fillId="16" borderId="44" xfId="0" applyNumberFormat="1" applyFont="1" applyFill="1" applyBorder="1" applyAlignment="1">
      <alignment horizontal="center"/>
    </xf>
    <xf numFmtId="9" fontId="41" fillId="17" borderId="44" xfId="0" applyNumberFormat="1" applyFont="1" applyFill="1" applyBorder="1" applyAlignment="1">
      <alignment horizontal="center"/>
    </xf>
    <xf numFmtId="9" fontId="41" fillId="18" borderId="44" xfId="0" applyNumberFormat="1" applyFont="1" applyFill="1" applyBorder="1" applyAlignment="1">
      <alignment horizontal="center"/>
    </xf>
    <xf numFmtId="9" fontId="42" fillId="16" borderId="44" xfId="0" applyNumberFormat="1" applyFont="1" applyFill="1" applyBorder="1" applyAlignment="1">
      <alignment horizontal="center"/>
    </xf>
    <xf numFmtId="9" fontId="41" fillId="16" borderId="43" xfId="0" applyNumberFormat="1" applyFont="1" applyFill="1" applyBorder="1" applyAlignment="1">
      <alignment horizontal="center"/>
    </xf>
    <xf numFmtId="0" fontId="41" fillId="11" borderId="15" xfId="0" applyFont="1" applyFill="1" applyBorder="1" applyAlignment="1">
      <alignment horizontal="center" vertical="center"/>
    </xf>
    <xf numFmtId="0" fontId="39" fillId="2" borderId="29"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1"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xf>
    <xf numFmtId="14" fontId="39" fillId="2" borderId="29" xfId="0" applyNumberFormat="1" applyFont="1" applyFill="1" applyBorder="1" applyAlignment="1" applyProtection="1">
      <alignment horizontal="center" vertical="center" wrapText="1"/>
      <protection locked="0"/>
    </xf>
    <xf numFmtId="14" fontId="39" fillId="2" borderId="1" xfId="0" applyNumberFormat="1" applyFont="1" applyFill="1" applyBorder="1" applyAlignment="1" applyProtection="1">
      <alignment horizontal="center" vertical="center" wrapText="1"/>
      <protection locked="0"/>
    </xf>
    <xf numFmtId="14" fontId="39" fillId="2" borderId="12" xfId="0" applyNumberFormat="1" applyFont="1" applyFill="1" applyBorder="1" applyAlignment="1" applyProtection="1">
      <alignment horizontal="center" vertical="center" wrapText="1"/>
      <protection locked="0"/>
    </xf>
    <xf numFmtId="0" fontId="39" fillId="2" borderId="29"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wrapText="1"/>
    </xf>
    <xf numFmtId="9" fontId="39" fillId="2" borderId="29" xfId="0" applyNumberFormat="1" applyFont="1" applyFill="1" applyBorder="1" applyAlignment="1">
      <alignment horizontal="center" vertical="center"/>
    </xf>
    <xf numFmtId="9" fontId="39" fillId="2" borderId="1" xfId="0" applyNumberFormat="1" applyFont="1" applyFill="1" applyBorder="1" applyAlignment="1">
      <alignment horizontal="center" vertical="center"/>
    </xf>
    <xf numFmtId="9" fontId="39" fillId="2" borderId="12" xfId="0" applyNumberFormat="1" applyFont="1" applyFill="1" applyBorder="1" applyAlignment="1">
      <alignment horizontal="center" vertical="center"/>
    </xf>
    <xf numFmtId="9" fontId="39" fillId="19" borderId="1" xfId="0" applyNumberFormat="1" applyFont="1" applyFill="1" applyBorder="1" applyAlignment="1">
      <alignment horizontal="center" vertical="center"/>
    </xf>
    <xf numFmtId="0" fontId="41" fillId="11" borderId="18" xfId="0" applyFont="1" applyFill="1" applyBorder="1" applyAlignment="1">
      <alignment horizontal="center" vertical="center"/>
    </xf>
    <xf numFmtId="0" fontId="40" fillId="10" borderId="19" xfId="0" applyFont="1" applyFill="1" applyBorder="1" applyAlignment="1">
      <alignment horizontal="center" vertical="center"/>
    </xf>
    <xf numFmtId="0" fontId="40" fillId="10" borderId="50" xfId="0" applyFont="1" applyFill="1" applyBorder="1" applyAlignment="1">
      <alignment horizontal="center" vertical="center"/>
    </xf>
    <xf numFmtId="0" fontId="40" fillId="10" borderId="50" xfId="0" applyFont="1" applyFill="1" applyBorder="1" applyAlignment="1">
      <alignment horizontal="center" vertical="center" wrapText="1"/>
    </xf>
    <xf numFmtId="0" fontId="40" fillId="10" borderId="54" xfId="0" applyFont="1" applyFill="1" applyBorder="1" applyAlignment="1">
      <alignment horizontal="center" vertical="center"/>
    </xf>
    <xf numFmtId="0" fontId="39" fillId="2" borderId="1" xfId="0" applyFont="1" applyFill="1" applyBorder="1" applyAlignment="1">
      <alignment horizontal="center" vertical="center"/>
    </xf>
    <xf numFmtId="0" fontId="39" fillId="2" borderId="12" xfId="0" applyFont="1" applyFill="1" applyBorder="1" applyAlignment="1">
      <alignment horizontal="center" vertical="center"/>
    </xf>
    <xf numFmtId="0" fontId="28" fillId="9" borderId="16" xfId="0" applyFont="1" applyFill="1" applyBorder="1" applyAlignment="1">
      <alignment horizontal="center" vertical="center"/>
    </xf>
    <xf numFmtId="0" fontId="26" fillId="10" borderId="40" xfId="0" applyFont="1" applyFill="1" applyBorder="1" applyAlignment="1">
      <alignment horizontal="center" vertical="center"/>
    </xf>
    <xf numFmtId="0" fontId="25" fillId="10" borderId="41" xfId="0" applyFont="1" applyFill="1" applyBorder="1" applyAlignment="1">
      <alignment horizontal="center" vertical="center" wrapText="1"/>
    </xf>
    <xf numFmtId="0" fontId="26" fillId="10" borderId="41" xfId="0" applyFont="1" applyFill="1" applyBorder="1" applyAlignment="1">
      <alignment horizontal="center" vertical="center" wrapText="1"/>
    </xf>
    <xf numFmtId="0" fontId="27" fillId="10" borderId="68" xfId="0" applyFont="1" applyFill="1" applyBorder="1" applyAlignment="1">
      <alignment horizontal="center" vertical="center" wrapText="1"/>
    </xf>
    <xf numFmtId="0" fontId="28" fillId="0" borderId="28" xfId="0" applyFont="1" applyBorder="1" applyAlignment="1">
      <alignment horizontal="left" vertical="center"/>
    </xf>
    <xf numFmtId="9" fontId="35" fillId="0" borderId="29" xfId="0" applyNumberFormat="1" applyFont="1" applyBorder="1" applyAlignment="1">
      <alignment horizontal="center" vertical="center"/>
    </xf>
    <xf numFmtId="14" fontId="11" fillId="11" borderId="30" xfId="0" applyNumberFormat="1" applyFont="1" applyFill="1" applyBorder="1" applyAlignment="1">
      <alignment horizontal="center" vertical="center"/>
    </xf>
    <xf numFmtId="0" fontId="39" fillId="2" borderId="28" xfId="0" applyFont="1" applyFill="1" applyBorder="1" applyAlignment="1" applyProtection="1">
      <alignment horizontal="center" vertical="center" wrapText="1"/>
    </xf>
    <xf numFmtId="0" fontId="28" fillId="9" borderId="29" xfId="0" applyFont="1" applyFill="1" applyBorder="1" applyAlignment="1">
      <alignment horizontal="center" vertical="center"/>
    </xf>
    <xf numFmtId="14" fontId="39" fillId="2" borderId="30" xfId="0" applyNumberFormat="1" applyFont="1" applyFill="1" applyBorder="1" applyAlignment="1" applyProtection="1">
      <alignment horizontal="center" vertical="center" wrapText="1"/>
      <protection locked="0"/>
    </xf>
    <xf numFmtId="0" fontId="39" fillId="2" borderId="9" xfId="0" applyFont="1" applyFill="1" applyBorder="1" applyAlignment="1" applyProtection="1">
      <alignment horizontal="center" vertical="center" wrapText="1"/>
    </xf>
    <xf numFmtId="14" fontId="39" fillId="2" borderId="10" xfId="0" applyNumberFormat="1" applyFont="1" applyFill="1" applyBorder="1" applyAlignment="1" applyProtection="1">
      <alignment horizontal="center" vertical="center" wrapText="1"/>
      <protection locked="0"/>
    </xf>
    <xf numFmtId="0" fontId="39" fillId="2" borderId="11" xfId="0" applyFont="1" applyFill="1" applyBorder="1" applyAlignment="1" applyProtection="1">
      <alignment horizontal="center" vertical="center" wrapText="1"/>
    </xf>
    <xf numFmtId="14" fontId="39" fillId="2" borderId="13" xfId="0" applyNumberFormat="1" applyFont="1" applyFill="1" applyBorder="1" applyAlignment="1" applyProtection="1">
      <alignment horizontal="center" vertical="center" wrapText="1"/>
      <protection locked="0"/>
    </xf>
    <xf numFmtId="9" fontId="11" fillId="2" borderId="29" xfId="0" applyNumberFormat="1" applyFont="1" applyFill="1" applyBorder="1" applyAlignment="1">
      <alignment horizontal="center" vertical="center"/>
    </xf>
    <xf numFmtId="0" fontId="28" fillId="2" borderId="29"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9" fontId="11" fillId="2" borderId="12" xfId="0" applyNumberFormat="1" applyFont="1" applyFill="1" applyBorder="1" applyAlignment="1">
      <alignment horizontal="center" vertical="center"/>
    </xf>
    <xf numFmtId="0" fontId="28" fillId="2" borderId="12" xfId="0" applyFont="1" applyFill="1" applyBorder="1" applyAlignment="1">
      <alignment horizontal="center" vertical="center"/>
    </xf>
    <xf numFmtId="0" fontId="28" fillId="0" borderId="6" xfId="0" applyFont="1" applyBorder="1" applyAlignment="1">
      <alignment horizontal="left" indent="1"/>
    </xf>
    <xf numFmtId="9" fontId="35" fillId="0" borderId="16" xfId="0" applyNumberFormat="1" applyFont="1" applyBorder="1" applyAlignment="1">
      <alignment horizontal="center"/>
    </xf>
    <xf numFmtId="0" fontId="28" fillId="0" borderId="16" xfId="0" applyFont="1" applyBorder="1" applyAlignment="1">
      <alignment horizontal="center" vertical="center"/>
    </xf>
    <xf numFmtId="14" fontId="11" fillId="11" borderId="15" xfId="0" applyNumberFormat="1" applyFont="1" applyFill="1" applyBorder="1" applyAlignment="1">
      <alignment horizontal="center" vertical="center"/>
    </xf>
    <xf numFmtId="9" fontId="11" fillId="0" borderId="29" xfId="0" applyNumberFormat="1" applyFont="1" applyBorder="1" applyAlignment="1">
      <alignment horizontal="center"/>
    </xf>
    <xf numFmtId="9" fontId="11" fillId="0" borderId="1" xfId="0" applyNumberFormat="1" applyFont="1" applyBorder="1" applyAlignment="1">
      <alignment horizontal="center"/>
    </xf>
    <xf numFmtId="9" fontId="11" fillId="0" borderId="12" xfId="0" applyNumberFormat="1" applyFont="1" applyBorder="1" applyAlignment="1">
      <alignment horizontal="center"/>
    </xf>
    <xf numFmtId="9" fontId="35" fillId="2" borderId="1" xfId="0" applyNumberFormat="1" applyFont="1" applyFill="1" applyBorder="1" applyAlignment="1">
      <alignment horizontal="center" vertical="center"/>
    </xf>
    <xf numFmtId="14" fontId="11" fillId="11" borderId="15" xfId="0" applyNumberFormat="1" applyFont="1" applyFill="1" applyBorder="1" applyAlignment="1">
      <alignment horizontal="left" vertical="center" wrapText="1" indent="1"/>
    </xf>
    <xf numFmtId="0" fontId="32" fillId="9" borderId="6" xfId="0" applyFont="1" applyFill="1" applyBorder="1" applyAlignment="1">
      <alignment horizontal="left" indent="1"/>
    </xf>
    <xf numFmtId="9" fontId="34" fillId="9" borderId="16" xfId="0" applyNumberFormat="1" applyFont="1" applyFill="1" applyBorder="1" applyAlignment="1">
      <alignment horizontal="center"/>
    </xf>
    <xf numFmtId="14" fontId="33" fillId="12" borderId="15" xfId="0" applyNumberFormat="1" applyFont="1" applyFill="1" applyBorder="1" applyAlignment="1">
      <alignment horizontal="left" vertical="center" wrapText="1" indent="1"/>
    </xf>
    <xf numFmtId="9" fontId="33" fillId="2" borderId="29" xfId="0" applyNumberFormat="1" applyFont="1" applyFill="1" applyBorder="1" applyAlignment="1">
      <alignment horizontal="center"/>
    </xf>
    <xf numFmtId="9" fontId="33" fillId="2" borderId="12" xfId="0" applyNumberFormat="1" applyFont="1" applyFill="1" applyBorder="1" applyAlignment="1">
      <alignment horizontal="center"/>
    </xf>
    <xf numFmtId="0" fontId="32" fillId="9" borderId="6" xfId="0" applyFont="1" applyFill="1" applyBorder="1" applyAlignment="1">
      <alignment horizontal="left" vertical="center"/>
    </xf>
    <xf numFmtId="9" fontId="34" fillId="9" borderId="16" xfId="0" applyNumberFormat="1" applyFont="1" applyFill="1" applyBorder="1" applyAlignment="1">
      <alignment horizontal="center" vertical="center"/>
    </xf>
    <xf numFmtId="14" fontId="33" fillId="12" borderId="15" xfId="0" applyNumberFormat="1" applyFont="1" applyFill="1" applyBorder="1" applyAlignment="1">
      <alignment horizontal="center" vertical="center" wrapText="1"/>
    </xf>
    <xf numFmtId="0" fontId="39" fillId="2" borderId="29" xfId="0" applyFont="1" applyFill="1" applyBorder="1" applyAlignment="1">
      <alignment horizontal="center"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8"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3" fillId="8" borderId="3" xfId="0" applyFont="1" applyFill="1" applyBorder="1" applyAlignment="1" applyProtection="1">
      <alignment horizontal="center" vertical="center"/>
    </xf>
    <xf numFmtId="0" fontId="13" fillId="8" borderId="4" xfId="0" applyFont="1" applyFill="1" applyBorder="1" applyAlignment="1" applyProtection="1">
      <alignment horizontal="center" vertical="center"/>
    </xf>
    <xf numFmtId="0" fontId="13" fillId="8" borderId="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24" fillId="2" borderId="22" xfId="0" applyFont="1" applyFill="1" applyBorder="1" applyAlignment="1" applyProtection="1">
      <alignment horizontal="center" vertical="center" wrapText="1"/>
    </xf>
    <xf numFmtId="0" fontId="39" fillId="2" borderId="7"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38"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41" xfId="0" applyFont="1" applyFill="1" applyBorder="1" applyAlignment="1">
      <alignment horizontal="center" vertical="center"/>
    </xf>
    <xf numFmtId="0" fontId="39" fillId="2" borderId="39" xfId="0" applyFont="1" applyFill="1" applyBorder="1" applyAlignment="1">
      <alignment horizontal="center" vertical="center"/>
    </xf>
    <xf numFmtId="0" fontId="41" fillId="0" borderId="40" xfId="0" applyFont="1" applyBorder="1" applyAlignment="1">
      <alignment horizontal="center" vertical="center"/>
    </xf>
    <xf numFmtId="0" fontId="41" fillId="0" borderId="38" xfId="0" applyFont="1" applyBorder="1" applyAlignment="1">
      <alignment horizontal="center" vertical="center"/>
    </xf>
    <xf numFmtId="0" fontId="41" fillId="11" borderId="41" xfId="0" applyFont="1" applyFill="1" applyBorder="1" applyAlignment="1">
      <alignment horizontal="center" vertical="center"/>
    </xf>
    <xf numFmtId="0" fontId="41" fillId="11" borderId="39" xfId="0" applyFont="1" applyFill="1" applyBorder="1" applyAlignment="1">
      <alignment horizontal="center" vertical="center"/>
    </xf>
    <xf numFmtId="0" fontId="41" fillId="11" borderId="41" xfId="0" applyFont="1" applyFill="1" applyBorder="1" applyAlignment="1">
      <alignment horizontal="center" vertical="center" wrapText="1"/>
    </xf>
    <xf numFmtId="0" fontId="41" fillId="11" borderId="39" xfId="0" applyFont="1" applyFill="1" applyBorder="1" applyAlignment="1">
      <alignment horizontal="center" vertical="center" wrapText="1"/>
    </xf>
    <xf numFmtId="0" fontId="41" fillId="0" borderId="7" xfId="0" applyFont="1" applyBorder="1" applyAlignment="1">
      <alignment horizontal="center" vertical="center"/>
    </xf>
    <xf numFmtId="0" fontId="41" fillId="11" borderId="8" xfId="0" applyFont="1" applyFill="1" applyBorder="1" applyAlignment="1">
      <alignment horizontal="center" vertical="center"/>
    </xf>
    <xf numFmtId="0" fontId="41" fillId="11" borderId="8" xfId="0" applyFont="1" applyFill="1" applyBorder="1" applyAlignment="1">
      <alignment horizontal="center" vertical="center" wrapText="1"/>
    </xf>
    <xf numFmtId="0" fontId="41" fillId="0" borderId="56" xfId="0" applyFont="1" applyBorder="1" applyAlignment="1">
      <alignment horizontal="center" vertical="center"/>
    </xf>
    <xf numFmtId="0" fontId="41" fillId="0" borderId="60" xfId="0" applyFont="1" applyBorder="1" applyAlignment="1">
      <alignment horizontal="center" vertical="center"/>
    </xf>
    <xf numFmtId="0" fontId="41" fillId="0" borderId="62" xfId="0" applyFont="1" applyBorder="1" applyAlignment="1">
      <alignment horizontal="center" vertical="center"/>
    </xf>
    <xf numFmtId="0" fontId="41" fillId="11" borderId="57" xfId="0" applyFont="1" applyFill="1" applyBorder="1" applyAlignment="1">
      <alignment horizontal="center" vertical="center"/>
    </xf>
    <xf numFmtId="0" fontId="41" fillId="11" borderId="63" xfId="0" applyFont="1" applyFill="1" applyBorder="1" applyAlignment="1">
      <alignment horizontal="center" vertical="center"/>
    </xf>
    <xf numFmtId="0" fontId="41" fillId="11" borderId="57" xfId="0" applyFont="1" applyFill="1" applyBorder="1" applyAlignment="1">
      <alignment horizontal="center" vertical="center" wrapText="1"/>
    </xf>
    <xf numFmtId="0" fontId="41" fillId="11" borderId="63" xfId="0" applyFont="1" applyFill="1" applyBorder="1" applyAlignment="1">
      <alignment horizontal="center" vertical="center" wrapText="1"/>
    </xf>
    <xf numFmtId="0" fontId="41" fillId="15" borderId="55" xfId="0" applyFont="1" applyFill="1" applyBorder="1" applyAlignment="1">
      <alignment horizontal="justify" vertical="center" wrapText="1"/>
    </xf>
    <xf numFmtId="0" fontId="41" fillId="15" borderId="61" xfId="0" applyFont="1" applyFill="1" applyBorder="1" applyAlignment="1">
      <alignment horizontal="justify" vertical="center" wrapText="1"/>
    </xf>
    <xf numFmtId="0" fontId="41" fillId="15" borderId="66" xfId="0" applyFont="1" applyFill="1" applyBorder="1" applyAlignment="1">
      <alignment horizontal="justify"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2" xfId="0" applyFont="1" applyBorder="1" applyAlignment="1">
      <alignment horizontal="center"/>
    </xf>
    <xf numFmtId="0" fontId="25" fillId="0" borderId="53" xfId="0" applyFont="1" applyBorder="1" applyAlignment="1">
      <alignment horizontal="center"/>
    </xf>
    <xf numFmtId="0" fontId="25" fillId="0" borderId="54" xfId="0" applyFont="1" applyBorder="1" applyAlignment="1">
      <alignment horizontal="center"/>
    </xf>
    <xf numFmtId="0" fontId="25" fillId="0" borderId="52" xfId="0" applyFont="1" applyBorder="1" applyAlignment="1">
      <alignment horizontal="center" wrapText="1"/>
    </xf>
    <xf numFmtId="0" fontId="25" fillId="0" borderId="53" xfId="0" applyFont="1" applyBorder="1" applyAlignment="1">
      <alignment horizontal="center" wrapText="1"/>
    </xf>
    <xf numFmtId="0" fontId="25" fillId="0" borderId="54" xfId="0" applyFont="1" applyBorder="1" applyAlignment="1">
      <alignment horizontal="center" wrapText="1"/>
    </xf>
  </cellXfs>
  <cellStyles count="7">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0.85</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FF000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0.2</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0.66700000000000004</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0.7</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71518246862977741"/>
          <c:h val="7.2499227410526557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FF000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0.5</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0.875</c:v>
                </c:pt>
              </c:numCache>
            </c:numRef>
          </c:val>
          <c:extLst>
            <c:ext xmlns:c16="http://schemas.microsoft.com/office/drawing/2014/chart" uri="{C3380CC4-5D6E-409C-BE32-E72D297353CC}">
              <c16:uniqueId val="{00000003-9122-463A-A057-192920197634}"/>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71518246862977741"/>
          <c:h val="7.2499227410526557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0.75</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0.75</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0.75</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0.75</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0.75</c:v>
                </c:pt>
              </c:numCache>
            </c:numRef>
          </c:val>
          <c:extLst>
            <c:ext xmlns:c16="http://schemas.microsoft.com/office/drawing/2014/chart" uri="{C3380CC4-5D6E-409C-BE32-E72D297353CC}">
              <c16:uniqueId val="{00000004-3BB7-4DC7-80FE-5975B37B9C5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65307221212731"/>
          <c:y val="0.85035762837337636"/>
          <c:w val="0.56319806178073895"/>
          <c:h val="8.193154427125180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6319806178073895"/>
          <c:h val="7.2173388263083366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0.875</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6319806178073895"/>
          <c:h val="7.2173388263083366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12</xdr:row>
      <xdr:rowOff>57150</xdr:rowOff>
    </xdr:from>
    <xdr:to>
      <xdr:col>12</xdr:col>
      <xdr:colOff>361950</xdr:colOff>
      <xdr:row>26</xdr:row>
      <xdr:rowOff>28575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9</xdr:col>
      <xdr:colOff>66674</xdr:colOff>
      <xdr:row>52</xdr:row>
      <xdr:rowOff>133350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47625</xdr:rowOff>
    </xdr:from>
    <xdr:to>
      <xdr:col>9</xdr:col>
      <xdr:colOff>76200</xdr:colOff>
      <xdr:row>64</xdr:row>
      <xdr:rowOff>95250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5703125" style="9" customWidth="1"/>
    <col min="7" max="7" width="35.5703125" style="15" customWidth="1"/>
    <col min="8" max="8" width="68.5703125" style="15" customWidth="1"/>
    <col min="9" max="9" width="45.7109375"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19" width="21.7109375" style="14" hidden="1" customWidth="1"/>
    <col min="20" max="20" width="66.42578125" style="9" customWidth="1"/>
    <col min="21" max="21" width="35.140625" style="9" customWidth="1"/>
    <col min="22" max="22" width="30.28515625" style="9" customWidth="1"/>
    <col min="23" max="23" width="82.28515625" style="9" customWidth="1"/>
    <col min="24" max="24" width="23.5703125" style="9" customWidth="1"/>
    <col min="25" max="25" width="57.5703125" style="9" customWidth="1"/>
    <col min="26" max="26" width="19.5703125" style="9" customWidth="1"/>
    <col min="27" max="27" width="25.28515625" style="9" customWidth="1"/>
    <col min="28" max="28" width="8" style="9" customWidth="1"/>
    <col min="29" max="29" width="25.5703125" style="9" customWidth="1"/>
    <col min="30" max="251" width="8" style="9" customWidth="1"/>
    <col min="252" max="252" width="7" style="9" customWidth="1"/>
    <col min="253" max="253" width="9.140625" style="9" customWidth="1"/>
    <col min="254" max="16384" width="9.140625" style="9"/>
  </cols>
  <sheetData>
    <row r="1" spans="1:27" ht="47.25" thickBot="1" x14ac:dyDescent="0.3">
      <c r="A1" s="412" t="s">
        <v>307</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row>
    <row r="2" spans="1:27" ht="29.25" customHeight="1" thickBot="1" x14ac:dyDescent="0.3">
      <c r="A2" s="419" t="s">
        <v>261</v>
      </c>
      <c r="B2" s="420"/>
      <c r="C2" s="420"/>
      <c r="D2" s="420"/>
      <c r="E2" s="420"/>
      <c r="F2" s="420"/>
      <c r="G2" s="420"/>
      <c r="H2" s="420"/>
      <c r="I2" s="420"/>
      <c r="J2" s="420"/>
      <c r="K2" s="421"/>
      <c r="L2" s="413" t="s">
        <v>302</v>
      </c>
      <c r="M2" s="414"/>
      <c r="N2" s="415"/>
      <c r="O2" s="416" t="s">
        <v>303</v>
      </c>
      <c r="P2" s="417"/>
      <c r="Q2" s="417"/>
      <c r="R2" s="417"/>
      <c r="S2" s="418"/>
      <c r="T2" s="422" t="s">
        <v>316</v>
      </c>
      <c r="U2" s="423"/>
      <c r="V2" s="424"/>
      <c r="W2" s="409" t="s">
        <v>390</v>
      </c>
      <c r="X2" s="410"/>
      <c r="Y2" s="410"/>
      <c r="Z2" s="410"/>
      <c r="AA2" s="411"/>
    </row>
    <row r="3" spans="1:27" s="13" customFormat="1" ht="140.25" customHeight="1" thickBot="1" x14ac:dyDescent="0.3">
      <c r="A3" s="5" t="s">
        <v>189</v>
      </c>
      <c r="B3" s="6"/>
      <c r="C3" s="6" t="s">
        <v>0</v>
      </c>
      <c r="D3" s="6" t="s">
        <v>290</v>
      </c>
      <c r="E3" s="6" t="s">
        <v>289</v>
      </c>
      <c r="F3" s="6" t="s">
        <v>291</v>
      </c>
      <c r="G3" s="6" t="s">
        <v>107</v>
      </c>
      <c r="H3" s="6" t="s">
        <v>108</v>
      </c>
      <c r="I3" s="6" t="s">
        <v>109</v>
      </c>
      <c r="J3" s="6" t="s">
        <v>288</v>
      </c>
      <c r="K3" s="7" t="s">
        <v>1</v>
      </c>
      <c r="L3" s="5" t="s">
        <v>110</v>
      </c>
      <c r="M3" s="6" t="s">
        <v>292</v>
      </c>
      <c r="N3" s="8" t="s">
        <v>293</v>
      </c>
      <c r="O3" s="10" t="s">
        <v>111</v>
      </c>
      <c r="P3" s="11" t="s">
        <v>112</v>
      </c>
      <c r="Q3" s="11" t="s">
        <v>259</v>
      </c>
      <c r="R3" s="11" t="s">
        <v>287</v>
      </c>
      <c r="S3" s="23" t="s">
        <v>260</v>
      </c>
      <c r="T3" s="21" t="s">
        <v>310</v>
      </c>
      <c r="U3" s="22" t="s">
        <v>308</v>
      </c>
      <c r="V3" s="25" t="s">
        <v>309</v>
      </c>
      <c r="W3" s="24" t="s">
        <v>111</v>
      </c>
      <c r="X3" s="11" t="s">
        <v>112</v>
      </c>
      <c r="Y3" s="11" t="s">
        <v>259</v>
      </c>
      <c r="Z3" s="11" t="s">
        <v>287</v>
      </c>
      <c r="AA3" s="12" t="s">
        <v>312</v>
      </c>
    </row>
    <row r="4" spans="1:27" ht="120" x14ac:dyDescent="0.25">
      <c r="A4" s="4">
        <v>1</v>
      </c>
      <c r="B4" s="51" t="s">
        <v>2</v>
      </c>
      <c r="C4" s="52">
        <v>127</v>
      </c>
      <c r="D4" s="51" t="s">
        <v>17</v>
      </c>
      <c r="E4" s="51">
        <v>54</v>
      </c>
      <c r="F4" s="53" t="s">
        <v>26</v>
      </c>
      <c r="G4" s="54" t="s">
        <v>256</v>
      </c>
      <c r="H4" s="54" t="s">
        <v>251</v>
      </c>
      <c r="I4" s="54" t="s">
        <v>248</v>
      </c>
      <c r="J4" s="55">
        <v>1</v>
      </c>
      <c r="K4" s="56" t="s">
        <v>113</v>
      </c>
      <c r="L4" s="57" t="s">
        <v>190</v>
      </c>
      <c r="M4" s="55" t="s">
        <v>190</v>
      </c>
      <c r="N4" s="58" t="s">
        <v>190</v>
      </c>
      <c r="O4" s="59" t="s">
        <v>294</v>
      </c>
      <c r="P4" s="60">
        <v>1</v>
      </c>
      <c r="Q4" s="61" t="s">
        <v>278</v>
      </c>
      <c r="R4" s="62">
        <v>44536</v>
      </c>
      <c r="S4" s="63">
        <f t="shared" ref="S4:S7" si="0">+R4-$S$42</f>
        <v>-115</v>
      </c>
      <c r="T4" s="59" t="s">
        <v>314</v>
      </c>
      <c r="U4" s="60">
        <v>1</v>
      </c>
      <c r="V4" s="64" t="s">
        <v>119</v>
      </c>
      <c r="W4" s="141" t="s">
        <v>342</v>
      </c>
      <c r="X4" s="142">
        <v>1</v>
      </c>
      <c r="Y4" s="143" t="s">
        <v>311</v>
      </c>
      <c r="Z4" s="144">
        <v>44536</v>
      </c>
      <c r="AA4" s="145" t="s">
        <v>313</v>
      </c>
    </row>
    <row r="5" spans="1:27" ht="122.45" customHeight="1" x14ac:dyDescent="0.25">
      <c r="A5" s="1">
        <f>+A4+1</f>
        <v>2</v>
      </c>
      <c r="B5" s="65" t="s">
        <v>19</v>
      </c>
      <c r="C5" s="66">
        <v>127</v>
      </c>
      <c r="D5" s="65" t="s">
        <v>17</v>
      </c>
      <c r="E5" s="65">
        <v>54</v>
      </c>
      <c r="F5" s="67" t="s">
        <v>27</v>
      </c>
      <c r="G5" s="68" t="s">
        <v>257</v>
      </c>
      <c r="H5" s="68" t="s">
        <v>252</v>
      </c>
      <c r="I5" s="68" t="s">
        <v>249</v>
      </c>
      <c r="J5" s="69">
        <v>1</v>
      </c>
      <c r="K5" s="70" t="s">
        <v>29</v>
      </c>
      <c r="L5" s="32" t="s">
        <v>190</v>
      </c>
      <c r="M5" s="69" t="s">
        <v>190</v>
      </c>
      <c r="N5" s="28" t="s">
        <v>190</v>
      </c>
      <c r="O5" s="29" t="s">
        <v>295</v>
      </c>
      <c r="P5" s="27">
        <v>1</v>
      </c>
      <c r="Q5" s="30" t="s">
        <v>278</v>
      </c>
      <c r="R5" s="31">
        <v>44536</v>
      </c>
      <c r="S5" s="19">
        <f t="shared" si="0"/>
        <v>-115</v>
      </c>
      <c r="T5" s="29" t="s">
        <v>315</v>
      </c>
      <c r="U5" s="27">
        <v>1</v>
      </c>
      <c r="V5" s="28" t="s">
        <v>119</v>
      </c>
      <c r="W5" s="146" t="s">
        <v>343</v>
      </c>
      <c r="X5" s="132">
        <v>1</v>
      </c>
      <c r="Y5" s="133" t="s">
        <v>311</v>
      </c>
      <c r="Z5" s="134">
        <v>44536</v>
      </c>
      <c r="AA5" s="135" t="s">
        <v>313</v>
      </c>
    </row>
    <row r="6" spans="1:27" ht="121.9" customHeight="1" x14ac:dyDescent="0.25">
      <c r="A6" s="1">
        <f t="shared" ref="A6:A41" si="1">+A5+1</f>
        <v>3</v>
      </c>
      <c r="B6" s="65" t="s">
        <v>20</v>
      </c>
      <c r="C6" s="66">
        <v>127</v>
      </c>
      <c r="D6" s="65" t="s">
        <v>17</v>
      </c>
      <c r="E6" s="65">
        <v>54</v>
      </c>
      <c r="F6" s="67" t="s">
        <v>28</v>
      </c>
      <c r="G6" s="68" t="s">
        <v>258</v>
      </c>
      <c r="H6" s="68" t="s">
        <v>253</v>
      </c>
      <c r="I6" s="68" t="s">
        <v>250</v>
      </c>
      <c r="J6" s="69">
        <v>1</v>
      </c>
      <c r="K6" s="70" t="s">
        <v>106</v>
      </c>
      <c r="L6" s="32" t="s">
        <v>190</v>
      </c>
      <c r="M6" s="69" t="s">
        <v>190</v>
      </c>
      <c r="N6" s="28" t="s">
        <v>190</v>
      </c>
      <c r="O6" s="29" t="s">
        <v>296</v>
      </c>
      <c r="P6" s="27">
        <v>1</v>
      </c>
      <c r="Q6" s="30" t="s">
        <v>278</v>
      </c>
      <c r="R6" s="31">
        <v>44536</v>
      </c>
      <c r="S6" s="19">
        <f t="shared" si="0"/>
        <v>-115</v>
      </c>
      <c r="T6" s="29" t="s">
        <v>315</v>
      </c>
      <c r="U6" s="27">
        <v>1</v>
      </c>
      <c r="V6" s="28" t="s">
        <v>119</v>
      </c>
      <c r="W6" s="146" t="s">
        <v>344</v>
      </c>
      <c r="X6" s="132">
        <v>1</v>
      </c>
      <c r="Y6" s="133" t="s">
        <v>311</v>
      </c>
      <c r="Z6" s="134">
        <v>44536</v>
      </c>
      <c r="AA6" s="135" t="s">
        <v>313</v>
      </c>
    </row>
    <row r="7" spans="1:27" ht="285" customHeight="1" x14ac:dyDescent="0.25">
      <c r="A7" s="1">
        <f t="shared" si="1"/>
        <v>4</v>
      </c>
      <c r="B7" s="65" t="s">
        <v>21</v>
      </c>
      <c r="C7" s="66">
        <v>127</v>
      </c>
      <c r="D7" s="65" t="s">
        <v>18</v>
      </c>
      <c r="E7" s="65">
        <v>46</v>
      </c>
      <c r="F7" s="67" t="s">
        <v>30</v>
      </c>
      <c r="G7" s="68" t="s">
        <v>114</v>
      </c>
      <c r="H7" s="68" t="s">
        <v>115</v>
      </c>
      <c r="I7" s="68" t="s">
        <v>116</v>
      </c>
      <c r="J7" s="69">
        <v>1</v>
      </c>
      <c r="K7" s="72" t="s">
        <v>72</v>
      </c>
      <c r="L7" s="26" t="s">
        <v>191</v>
      </c>
      <c r="M7" s="27">
        <v>0</v>
      </c>
      <c r="N7" s="28" t="s">
        <v>117</v>
      </c>
      <c r="O7" s="29" t="s">
        <v>297</v>
      </c>
      <c r="P7" s="27">
        <v>0</v>
      </c>
      <c r="Q7" s="30" t="s">
        <v>283</v>
      </c>
      <c r="R7" s="31">
        <v>44916</v>
      </c>
      <c r="S7" s="19">
        <f t="shared" si="0"/>
        <v>265</v>
      </c>
      <c r="T7" s="73" t="s">
        <v>389</v>
      </c>
      <c r="U7" s="74">
        <v>1</v>
      </c>
      <c r="V7" s="75" t="s">
        <v>119</v>
      </c>
      <c r="W7" s="29" t="s">
        <v>365</v>
      </c>
      <c r="X7" s="27">
        <v>1</v>
      </c>
      <c r="Y7" s="76" t="s">
        <v>322</v>
      </c>
      <c r="Z7" s="31">
        <v>44916</v>
      </c>
      <c r="AA7" s="71">
        <f t="shared" ref="AA7:AA36" si="2">+Z7-$AA$42</f>
        <v>82</v>
      </c>
    </row>
    <row r="8" spans="1:27" ht="353.25" customHeight="1" x14ac:dyDescent="0.25">
      <c r="A8" s="1">
        <f t="shared" si="1"/>
        <v>5</v>
      </c>
      <c r="B8" s="77" t="s">
        <v>22</v>
      </c>
      <c r="C8" s="78">
        <v>127</v>
      </c>
      <c r="D8" s="77" t="s">
        <v>18</v>
      </c>
      <c r="E8" s="77">
        <v>46</v>
      </c>
      <c r="F8" s="79" t="s">
        <v>30</v>
      </c>
      <c r="G8" s="80" t="s">
        <v>121</v>
      </c>
      <c r="H8" s="80" t="s">
        <v>115</v>
      </c>
      <c r="I8" s="80" t="s">
        <v>122</v>
      </c>
      <c r="J8" s="77">
        <v>2</v>
      </c>
      <c r="K8" s="81" t="s">
        <v>73</v>
      </c>
      <c r="L8" s="82" t="s">
        <v>118</v>
      </c>
      <c r="M8" s="83">
        <v>0.25</v>
      </c>
      <c r="N8" s="84" t="s">
        <v>119</v>
      </c>
      <c r="O8" s="85" t="s">
        <v>262</v>
      </c>
      <c r="P8" s="83">
        <v>0.1</v>
      </c>
      <c r="Q8" s="80" t="s">
        <v>286</v>
      </c>
      <c r="R8" s="86">
        <v>44916</v>
      </c>
      <c r="S8" s="87">
        <f t="shared" ref="S8:S12" si="3">+R8-$S$42</f>
        <v>265</v>
      </c>
      <c r="T8" s="88" t="s">
        <v>326</v>
      </c>
      <c r="U8" s="89">
        <v>0.85</v>
      </c>
      <c r="V8" s="90" t="s">
        <v>327</v>
      </c>
      <c r="W8" s="85" t="s">
        <v>330</v>
      </c>
      <c r="X8" s="91">
        <v>0.5</v>
      </c>
      <c r="Y8" s="80" t="s">
        <v>352</v>
      </c>
      <c r="Z8" s="86">
        <v>44916</v>
      </c>
      <c r="AA8" s="92">
        <f t="shared" si="2"/>
        <v>82</v>
      </c>
    </row>
    <row r="9" spans="1:27" ht="165" x14ac:dyDescent="0.25">
      <c r="A9" s="1">
        <f t="shared" si="1"/>
        <v>6</v>
      </c>
      <c r="B9" s="93" t="s">
        <v>23</v>
      </c>
      <c r="C9" s="94">
        <v>127</v>
      </c>
      <c r="D9" s="93" t="s">
        <v>18</v>
      </c>
      <c r="E9" s="93">
        <v>46</v>
      </c>
      <c r="F9" s="95" t="s">
        <v>31</v>
      </c>
      <c r="G9" s="96" t="s">
        <v>124</v>
      </c>
      <c r="H9" s="96" t="s">
        <v>125</v>
      </c>
      <c r="I9" s="96" t="s">
        <v>126</v>
      </c>
      <c r="J9" s="97">
        <v>1</v>
      </c>
      <c r="K9" s="98" t="s">
        <v>74</v>
      </c>
      <c r="L9" s="99" t="s">
        <v>123</v>
      </c>
      <c r="M9" s="100">
        <v>0</v>
      </c>
      <c r="N9" s="101" t="s">
        <v>117</v>
      </c>
      <c r="O9" s="102" t="s">
        <v>297</v>
      </c>
      <c r="P9" s="100">
        <v>0</v>
      </c>
      <c r="Q9" s="76" t="s">
        <v>283</v>
      </c>
      <c r="R9" s="103">
        <v>44916</v>
      </c>
      <c r="S9" s="104">
        <f t="shared" si="3"/>
        <v>265</v>
      </c>
      <c r="T9" s="99" t="s">
        <v>317</v>
      </c>
      <c r="U9" s="105">
        <v>0.5</v>
      </c>
      <c r="V9" s="106" t="s">
        <v>119</v>
      </c>
      <c r="W9" s="102" t="s">
        <v>324</v>
      </c>
      <c r="X9" s="91">
        <v>0.5</v>
      </c>
      <c r="Y9" s="76" t="s">
        <v>320</v>
      </c>
      <c r="Z9" s="103">
        <v>44916</v>
      </c>
      <c r="AA9" s="107">
        <f t="shared" si="2"/>
        <v>82</v>
      </c>
    </row>
    <row r="10" spans="1:27" ht="196.9" customHeight="1" x14ac:dyDescent="0.25">
      <c r="A10" s="1">
        <f t="shared" si="1"/>
        <v>7</v>
      </c>
      <c r="B10" s="65" t="s">
        <v>24</v>
      </c>
      <c r="C10" s="66">
        <v>127</v>
      </c>
      <c r="D10" s="65" t="s">
        <v>18</v>
      </c>
      <c r="E10" s="65">
        <v>46</v>
      </c>
      <c r="F10" s="67" t="s">
        <v>32</v>
      </c>
      <c r="G10" s="68" t="s">
        <v>208</v>
      </c>
      <c r="H10" s="67" t="s">
        <v>209</v>
      </c>
      <c r="I10" s="68" t="s">
        <v>210</v>
      </c>
      <c r="J10" s="69">
        <v>1</v>
      </c>
      <c r="K10" s="72" t="s">
        <v>75</v>
      </c>
      <c r="L10" s="29" t="s">
        <v>212</v>
      </c>
      <c r="M10" s="27">
        <v>0.25</v>
      </c>
      <c r="N10" s="28" t="s">
        <v>119</v>
      </c>
      <c r="O10" s="26" t="s">
        <v>263</v>
      </c>
      <c r="P10" s="27">
        <v>0.17</v>
      </c>
      <c r="Q10" s="30" t="s">
        <v>282</v>
      </c>
      <c r="R10" s="31">
        <v>44916</v>
      </c>
      <c r="S10" s="19">
        <f t="shared" si="3"/>
        <v>265</v>
      </c>
      <c r="T10" s="108" t="s">
        <v>349</v>
      </c>
      <c r="U10" s="27">
        <v>1</v>
      </c>
      <c r="V10" s="106" t="s">
        <v>119</v>
      </c>
      <c r="W10" s="26" t="s">
        <v>351</v>
      </c>
      <c r="X10" s="27">
        <v>1</v>
      </c>
      <c r="Y10" s="30" t="s">
        <v>354</v>
      </c>
      <c r="Z10" s="31">
        <v>44916</v>
      </c>
      <c r="AA10" s="71">
        <f t="shared" si="2"/>
        <v>82</v>
      </c>
    </row>
    <row r="11" spans="1:27" ht="195.6" customHeight="1" x14ac:dyDescent="0.25">
      <c r="A11" s="1">
        <f t="shared" si="1"/>
        <v>8</v>
      </c>
      <c r="B11" s="65" t="s">
        <v>25</v>
      </c>
      <c r="C11" s="66">
        <v>127</v>
      </c>
      <c r="D11" s="65" t="s">
        <v>18</v>
      </c>
      <c r="E11" s="65">
        <v>46</v>
      </c>
      <c r="F11" s="67" t="s">
        <v>32</v>
      </c>
      <c r="G11" s="68" t="s">
        <v>208</v>
      </c>
      <c r="H11" s="67" t="s">
        <v>209</v>
      </c>
      <c r="I11" s="67" t="s">
        <v>211</v>
      </c>
      <c r="J11" s="69">
        <v>2</v>
      </c>
      <c r="K11" s="72" t="s">
        <v>76</v>
      </c>
      <c r="L11" s="29" t="s">
        <v>213</v>
      </c>
      <c r="M11" s="27">
        <v>0.25</v>
      </c>
      <c r="N11" s="28" t="s">
        <v>119</v>
      </c>
      <c r="O11" s="32" t="s">
        <v>298</v>
      </c>
      <c r="P11" s="27">
        <v>0.25</v>
      </c>
      <c r="Q11" s="30" t="s">
        <v>285</v>
      </c>
      <c r="R11" s="31">
        <v>44916</v>
      </c>
      <c r="S11" s="19">
        <f t="shared" si="3"/>
        <v>265</v>
      </c>
      <c r="T11" s="109" t="s">
        <v>350</v>
      </c>
      <c r="U11" s="91">
        <v>0.75</v>
      </c>
      <c r="V11" s="106" t="s">
        <v>119</v>
      </c>
      <c r="W11" s="32" t="s">
        <v>355</v>
      </c>
      <c r="X11" s="91">
        <v>0.75</v>
      </c>
      <c r="Y11" s="30" t="s">
        <v>356</v>
      </c>
      <c r="Z11" s="31">
        <v>44916</v>
      </c>
      <c r="AA11" s="71">
        <f t="shared" si="2"/>
        <v>82</v>
      </c>
    </row>
    <row r="12" spans="1:27" ht="273" customHeight="1" x14ac:dyDescent="0.25">
      <c r="A12" s="1">
        <f t="shared" si="1"/>
        <v>9</v>
      </c>
      <c r="B12" s="93" t="s">
        <v>49</v>
      </c>
      <c r="C12" s="94">
        <v>127</v>
      </c>
      <c r="D12" s="93" t="s">
        <v>18</v>
      </c>
      <c r="E12" s="93">
        <v>46</v>
      </c>
      <c r="F12" s="95" t="s">
        <v>33</v>
      </c>
      <c r="G12" s="96" t="s">
        <v>127</v>
      </c>
      <c r="H12" s="96" t="s">
        <v>128</v>
      </c>
      <c r="I12" s="96" t="s">
        <v>129</v>
      </c>
      <c r="J12" s="97">
        <v>1</v>
      </c>
      <c r="K12" s="98" t="s">
        <v>77</v>
      </c>
      <c r="L12" s="99" t="s">
        <v>131</v>
      </c>
      <c r="M12" s="100">
        <v>0</v>
      </c>
      <c r="N12" s="101" t="s">
        <v>117</v>
      </c>
      <c r="O12" s="99" t="s">
        <v>297</v>
      </c>
      <c r="P12" s="100">
        <v>0</v>
      </c>
      <c r="Q12" s="76" t="s">
        <v>247</v>
      </c>
      <c r="R12" s="103">
        <v>44916</v>
      </c>
      <c r="S12" s="104">
        <f t="shared" si="3"/>
        <v>265</v>
      </c>
      <c r="T12" s="99" t="s">
        <v>319</v>
      </c>
      <c r="U12" s="110">
        <v>1</v>
      </c>
      <c r="V12" s="106" t="s">
        <v>119</v>
      </c>
      <c r="W12" s="99" t="s">
        <v>331</v>
      </c>
      <c r="X12" s="100">
        <v>1</v>
      </c>
      <c r="Y12" s="76" t="s">
        <v>323</v>
      </c>
      <c r="Z12" s="103">
        <v>44916</v>
      </c>
      <c r="AA12" s="107">
        <f t="shared" si="2"/>
        <v>82</v>
      </c>
    </row>
    <row r="13" spans="1:27" ht="400.5" customHeight="1" x14ac:dyDescent="0.25">
      <c r="A13" s="1">
        <f t="shared" si="1"/>
        <v>10</v>
      </c>
      <c r="B13" s="93" t="s">
        <v>50</v>
      </c>
      <c r="C13" s="94">
        <v>127</v>
      </c>
      <c r="D13" s="93" t="s">
        <v>18</v>
      </c>
      <c r="E13" s="93">
        <v>46</v>
      </c>
      <c r="F13" s="95" t="s">
        <v>33</v>
      </c>
      <c r="G13" s="96" t="s">
        <v>127</v>
      </c>
      <c r="H13" s="96" t="s">
        <v>128</v>
      </c>
      <c r="I13" s="111" t="s">
        <v>130</v>
      </c>
      <c r="J13" s="97">
        <v>2</v>
      </c>
      <c r="K13" s="98" t="s">
        <v>78</v>
      </c>
      <c r="L13" s="99" t="s">
        <v>132</v>
      </c>
      <c r="M13" s="100">
        <v>0.25</v>
      </c>
      <c r="N13" s="101" t="s">
        <v>119</v>
      </c>
      <c r="O13" s="99" t="s">
        <v>299</v>
      </c>
      <c r="P13" s="100">
        <v>0.25</v>
      </c>
      <c r="Q13" s="76" t="s">
        <v>120</v>
      </c>
      <c r="R13" s="103">
        <v>44916</v>
      </c>
      <c r="S13" s="104">
        <f t="shared" ref="S13:S17" si="4">+R13-$S$42</f>
        <v>265</v>
      </c>
      <c r="T13" s="99" t="s">
        <v>318</v>
      </c>
      <c r="U13" s="105">
        <v>0.75</v>
      </c>
      <c r="V13" s="106" t="s">
        <v>119</v>
      </c>
      <c r="W13" s="99" t="s">
        <v>353</v>
      </c>
      <c r="X13" s="91">
        <v>0.75</v>
      </c>
      <c r="Y13" s="76" t="s">
        <v>321</v>
      </c>
      <c r="Z13" s="103">
        <v>44916</v>
      </c>
      <c r="AA13" s="107">
        <f t="shared" si="2"/>
        <v>82</v>
      </c>
    </row>
    <row r="14" spans="1:27" ht="225" customHeight="1" x14ac:dyDescent="0.25">
      <c r="A14" s="1">
        <f t="shared" si="1"/>
        <v>11</v>
      </c>
      <c r="B14" s="65" t="s">
        <v>51</v>
      </c>
      <c r="C14" s="66">
        <v>127</v>
      </c>
      <c r="D14" s="65" t="s">
        <v>18</v>
      </c>
      <c r="E14" s="65">
        <v>46</v>
      </c>
      <c r="F14" s="67" t="s">
        <v>34</v>
      </c>
      <c r="G14" s="68" t="s">
        <v>133</v>
      </c>
      <c r="H14" s="68" t="s">
        <v>134</v>
      </c>
      <c r="I14" s="68" t="s">
        <v>135</v>
      </c>
      <c r="J14" s="69">
        <v>1</v>
      </c>
      <c r="K14" s="72" t="s">
        <v>79</v>
      </c>
      <c r="L14" s="26" t="s">
        <v>192</v>
      </c>
      <c r="M14" s="27">
        <v>1</v>
      </c>
      <c r="N14" s="28" t="s">
        <v>119</v>
      </c>
      <c r="O14" s="26" t="s">
        <v>300</v>
      </c>
      <c r="P14" s="27">
        <v>1</v>
      </c>
      <c r="Q14" s="30" t="s">
        <v>278</v>
      </c>
      <c r="R14" s="31">
        <v>44916</v>
      </c>
      <c r="S14" s="19">
        <f t="shared" si="4"/>
        <v>265</v>
      </c>
      <c r="T14" s="99" t="s">
        <v>357</v>
      </c>
      <c r="U14" s="110">
        <v>1</v>
      </c>
      <c r="V14" s="106" t="s">
        <v>119</v>
      </c>
      <c r="W14" s="26" t="s">
        <v>358</v>
      </c>
      <c r="X14" s="27">
        <v>1</v>
      </c>
      <c r="Y14" s="76" t="s">
        <v>322</v>
      </c>
      <c r="Z14" s="31">
        <v>44916</v>
      </c>
      <c r="AA14" s="71">
        <f t="shared" si="2"/>
        <v>82</v>
      </c>
    </row>
    <row r="15" spans="1:27" ht="177" customHeight="1" x14ac:dyDescent="0.25">
      <c r="A15" s="1">
        <f t="shared" si="1"/>
        <v>12</v>
      </c>
      <c r="B15" s="65" t="s">
        <v>52</v>
      </c>
      <c r="C15" s="66">
        <v>127</v>
      </c>
      <c r="D15" s="65" t="s">
        <v>18</v>
      </c>
      <c r="E15" s="65">
        <v>46</v>
      </c>
      <c r="F15" s="67" t="s">
        <v>35</v>
      </c>
      <c r="G15" s="68" t="s">
        <v>136</v>
      </c>
      <c r="H15" s="68" t="s">
        <v>137</v>
      </c>
      <c r="I15" s="68" t="s">
        <v>138</v>
      </c>
      <c r="J15" s="69">
        <v>1</v>
      </c>
      <c r="K15" s="72" t="s">
        <v>79</v>
      </c>
      <c r="L15" s="26" t="s">
        <v>193</v>
      </c>
      <c r="M15" s="27">
        <v>1</v>
      </c>
      <c r="N15" s="28" t="s">
        <v>119</v>
      </c>
      <c r="O15" s="26" t="s">
        <v>264</v>
      </c>
      <c r="P15" s="27">
        <v>1</v>
      </c>
      <c r="Q15" s="30" t="s">
        <v>278</v>
      </c>
      <c r="R15" s="31">
        <v>44916</v>
      </c>
      <c r="S15" s="19">
        <f t="shared" si="4"/>
        <v>265</v>
      </c>
      <c r="T15" s="99" t="s">
        <v>357</v>
      </c>
      <c r="U15" s="110">
        <v>1</v>
      </c>
      <c r="V15" s="106" t="s">
        <v>119</v>
      </c>
      <c r="W15" s="26" t="s">
        <v>359</v>
      </c>
      <c r="X15" s="27">
        <v>1</v>
      </c>
      <c r="Y15" s="76" t="s">
        <v>322</v>
      </c>
      <c r="Z15" s="31">
        <v>44916</v>
      </c>
      <c r="AA15" s="71">
        <f t="shared" si="2"/>
        <v>82</v>
      </c>
    </row>
    <row r="16" spans="1:27" ht="221.25" customHeight="1" x14ac:dyDescent="0.25">
      <c r="A16" s="1">
        <f t="shared" si="1"/>
        <v>13</v>
      </c>
      <c r="B16" s="65" t="s">
        <v>53</v>
      </c>
      <c r="C16" s="66">
        <v>127</v>
      </c>
      <c r="D16" s="65" t="s">
        <v>18</v>
      </c>
      <c r="E16" s="65">
        <v>46</v>
      </c>
      <c r="F16" s="67" t="s">
        <v>36</v>
      </c>
      <c r="G16" s="68" t="s">
        <v>139</v>
      </c>
      <c r="H16" s="68" t="s">
        <v>140</v>
      </c>
      <c r="I16" s="68" t="s">
        <v>141</v>
      </c>
      <c r="J16" s="69">
        <v>1</v>
      </c>
      <c r="K16" s="72" t="s">
        <v>79</v>
      </c>
      <c r="L16" s="26" t="s">
        <v>194</v>
      </c>
      <c r="M16" s="27">
        <v>1</v>
      </c>
      <c r="N16" s="28" t="s">
        <v>119</v>
      </c>
      <c r="O16" s="26" t="s">
        <v>265</v>
      </c>
      <c r="P16" s="27">
        <v>1</v>
      </c>
      <c r="Q16" s="30" t="s">
        <v>278</v>
      </c>
      <c r="R16" s="31">
        <v>44916</v>
      </c>
      <c r="S16" s="19">
        <f t="shared" si="4"/>
        <v>265</v>
      </c>
      <c r="T16" s="99" t="s">
        <v>357</v>
      </c>
      <c r="U16" s="110">
        <v>1</v>
      </c>
      <c r="V16" s="106" t="s">
        <v>119</v>
      </c>
      <c r="W16" s="26" t="s">
        <v>360</v>
      </c>
      <c r="X16" s="27">
        <v>1</v>
      </c>
      <c r="Y16" s="76" t="s">
        <v>322</v>
      </c>
      <c r="Z16" s="31">
        <v>44916</v>
      </c>
      <c r="AA16" s="71">
        <f t="shared" si="2"/>
        <v>82</v>
      </c>
    </row>
    <row r="17" spans="1:29" ht="173.25" customHeight="1" x14ac:dyDescent="0.25">
      <c r="A17" s="1">
        <f t="shared" si="1"/>
        <v>14</v>
      </c>
      <c r="B17" s="65" t="s">
        <v>54</v>
      </c>
      <c r="C17" s="66">
        <v>127</v>
      </c>
      <c r="D17" s="65" t="s">
        <v>18</v>
      </c>
      <c r="E17" s="65">
        <v>46</v>
      </c>
      <c r="F17" s="67" t="s">
        <v>37</v>
      </c>
      <c r="G17" s="68" t="s">
        <v>142</v>
      </c>
      <c r="H17" s="68" t="s">
        <v>143</v>
      </c>
      <c r="I17" s="68" t="s">
        <v>144</v>
      </c>
      <c r="J17" s="69">
        <v>1</v>
      </c>
      <c r="K17" s="72" t="s">
        <v>79</v>
      </c>
      <c r="L17" s="26" t="s">
        <v>195</v>
      </c>
      <c r="M17" s="27">
        <v>1</v>
      </c>
      <c r="N17" s="28" t="s">
        <v>119</v>
      </c>
      <c r="O17" s="26" t="s">
        <v>306</v>
      </c>
      <c r="P17" s="27">
        <v>1</v>
      </c>
      <c r="Q17" s="30" t="s">
        <v>278</v>
      </c>
      <c r="R17" s="31">
        <v>44916</v>
      </c>
      <c r="S17" s="19">
        <f t="shared" si="4"/>
        <v>265</v>
      </c>
      <c r="T17" s="99" t="s">
        <v>357</v>
      </c>
      <c r="U17" s="110">
        <v>1</v>
      </c>
      <c r="V17" s="106" t="s">
        <v>119</v>
      </c>
      <c r="W17" s="26" t="s">
        <v>361</v>
      </c>
      <c r="X17" s="27">
        <v>1</v>
      </c>
      <c r="Y17" s="76" t="s">
        <v>322</v>
      </c>
      <c r="Z17" s="31">
        <v>44916</v>
      </c>
      <c r="AA17" s="71">
        <f t="shared" si="2"/>
        <v>82</v>
      </c>
    </row>
    <row r="18" spans="1:29" ht="169.5" customHeight="1" x14ac:dyDescent="0.25">
      <c r="A18" s="1">
        <f t="shared" si="1"/>
        <v>15</v>
      </c>
      <c r="B18" s="65" t="s">
        <v>55</v>
      </c>
      <c r="C18" s="66">
        <v>127</v>
      </c>
      <c r="D18" s="65" t="s">
        <v>18</v>
      </c>
      <c r="E18" s="65">
        <v>46</v>
      </c>
      <c r="F18" s="67" t="s">
        <v>38</v>
      </c>
      <c r="G18" s="68" t="s">
        <v>146</v>
      </c>
      <c r="H18" s="68" t="s">
        <v>147</v>
      </c>
      <c r="I18" s="112" t="s">
        <v>148</v>
      </c>
      <c r="J18" s="69">
        <v>1</v>
      </c>
      <c r="K18" s="113" t="s">
        <v>80</v>
      </c>
      <c r="L18" s="26" t="s">
        <v>145</v>
      </c>
      <c r="M18" s="27">
        <v>0</v>
      </c>
      <c r="N18" s="28" t="s">
        <v>117</v>
      </c>
      <c r="O18" s="32" t="s">
        <v>301</v>
      </c>
      <c r="P18" s="27">
        <v>0</v>
      </c>
      <c r="Q18" s="30" t="s">
        <v>283</v>
      </c>
      <c r="R18" s="31">
        <v>44916</v>
      </c>
      <c r="S18" s="19">
        <f t="shared" ref="S18:S24" si="5">+R18-$S$42</f>
        <v>265</v>
      </c>
      <c r="T18" s="99" t="s">
        <v>325</v>
      </c>
      <c r="U18" s="110">
        <v>1</v>
      </c>
      <c r="V18" s="106" t="s">
        <v>119</v>
      </c>
      <c r="W18" s="99" t="s">
        <v>332</v>
      </c>
      <c r="X18" s="100">
        <v>1</v>
      </c>
      <c r="Y18" s="76" t="s">
        <v>322</v>
      </c>
      <c r="Z18" s="103">
        <v>44916</v>
      </c>
      <c r="AA18" s="107">
        <f t="shared" si="2"/>
        <v>82</v>
      </c>
    </row>
    <row r="19" spans="1:29" ht="168.75" customHeight="1" x14ac:dyDescent="0.25">
      <c r="A19" s="1">
        <f t="shared" si="1"/>
        <v>16</v>
      </c>
      <c r="B19" s="65" t="s">
        <v>56</v>
      </c>
      <c r="C19" s="66">
        <v>127</v>
      </c>
      <c r="D19" s="65" t="s">
        <v>18</v>
      </c>
      <c r="E19" s="65">
        <v>46</v>
      </c>
      <c r="F19" s="67" t="s">
        <v>39</v>
      </c>
      <c r="G19" s="68" t="s">
        <v>151</v>
      </c>
      <c r="H19" s="68" t="s">
        <v>152</v>
      </c>
      <c r="I19" s="68" t="s">
        <v>153</v>
      </c>
      <c r="J19" s="69">
        <v>1</v>
      </c>
      <c r="K19" s="81" t="s">
        <v>81</v>
      </c>
      <c r="L19" s="26" t="s">
        <v>154</v>
      </c>
      <c r="M19" s="27">
        <v>0</v>
      </c>
      <c r="N19" s="28" t="s">
        <v>117</v>
      </c>
      <c r="O19" s="32" t="s">
        <v>301</v>
      </c>
      <c r="P19" s="27">
        <v>0</v>
      </c>
      <c r="Q19" s="30" t="s">
        <v>283</v>
      </c>
      <c r="R19" s="31">
        <v>44916</v>
      </c>
      <c r="S19" s="19">
        <f t="shared" si="5"/>
        <v>265</v>
      </c>
      <c r="T19" s="99" t="s">
        <v>325</v>
      </c>
      <c r="U19" s="110">
        <v>1</v>
      </c>
      <c r="V19" s="106" t="s">
        <v>119</v>
      </c>
      <c r="W19" s="99" t="s">
        <v>333</v>
      </c>
      <c r="X19" s="100">
        <v>1</v>
      </c>
      <c r="Y19" s="76" t="s">
        <v>322</v>
      </c>
      <c r="Z19" s="103">
        <v>44916</v>
      </c>
      <c r="AA19" s="107">
        <f t="shared" si="2"/>
        <v>82</v>
      </c>
    </row>
    <row r="20" spans="1:29" ht="148.15" customHeight="1" x14ac:dyDescent="0.25">
      <c r="A20" s="1">
        <f t="shared" si="1"/>
        <v>17</v>
      </c>
      <c r="B20" s="65" t="s">
        <v>57</v>
      </c>
      <c r="C20" s="66">
        <v>127</v>
      </c>
      <c r="D20" s="65" t="s">
        <v>18</v>
      </c>
      <c r="E20" s="65">
        <v>46</v>
      </c>
      <c r="F20" s="67" t="s">
        <v>40</v>
      </c>
      <c r="G20" s="68" t="s">
        <v>214</v>
      </c>
      <c r="H20" s="68" t="s">
        <v>215</v>
      </c>
      <c r="I20" s="67" t="s">
        <v>216</v>
      </c>
      <c r="J20" s="69">
        <v>1</v>
      </c>
      <c r="K20" s="72" t="s">
        <v>82</v>
      </c>
      <c r="L20" s="29" t="s">
        <v>245</v>
      </c>
      <c r="M20" s="27">
        <v>1</v>
      </c>
      <c r="N20" s="28" t="s">
        <v>119</v>
      </c>
      <c r="O20" s="32" t="s">
        <v>266</v>
      </c>
      <c r="P20" s="27">
        <v>1</v>
      </c>
      <c r="Q20" s="114" t="s">
        <v>278</v>
      </c>
      <c r="R20" s="31">
        <v>44916</v>
      </c>
      <c r="S20" s="19">
        <f t="shared" si="5"/>
        <v>265</v>
      </c>
      <c r="T20" s="99" t="s">
        <v>345</v>
      </c>
      <c r="U20" s="110">
        <v>1</v>
      </c>
      <c r="V20" s="106" t="s">
        <v>119</v>
      </c>
      <c r="W20" s="26" t="s">
        <v>347</v>
      </c>
      <c r="X20" s="27">
        <v>1</v>
      </c>
      <c r="Y20" s="30" t="s">
        <v>329</v>
      </c>
      <c r="Z20" s="31">
        <v>44916</v>
      </c>
      <c r="AA20" s="71">
        <f t="shared" si="2"/>
        <v>82</v>
      </c>
    </row>
    <row r="21" spans="1:29" ht="153" customHeight="1" x14ac:dyDescent="0.25">
      <c r="A21" s="1">
        <f t="shared" si="1"/>
        <v>18</v>
      </c>
      <c r="B21" s="65" t="s">
        <v>58</v>
      </c>
      <c r="C21" s="66">
        <v>127</v>
      </c>
      <c r="D21" s="65" t="s">
        <v>18</v>
      </c>
      <c r="E21" s="65">
        <v>46</v>
      </c>
      <c r="F21" s="67" t="s">
        <v>40</v>
      </c>
      <c r="G21" s="68" t="s">
        <v>214</v>
      </c>
      <c r="H21" s="68" t="s">
        <v>215</v>
      </c>
      <c r="I21" s="67" t="s">
        <v>217</v>
      </c>
      <c r="J21" s="69">
        <v>2</v>
      </c>
      <c r="K21" s="72" t="s">
        <v>83</v>
      </c>
      <c r="L21" s="29" t="s">
        <v>246</v>
      </c>
      <c r="M21" s="27">
        <v>1</v>
      </c>
      <c r="N21" s="28" t="s">
        <v>119</v>
      </c>
      <c r="O21" s="32" t="s">
        <v>267</v>
      </c>
      <c r="P21" s="27">
        <v>1</v>
      </c>
      <c r="Q21" s="30" t="s">
        <v>278</v>
      </c>
      <c r="R21" s="31">
        <v>44916</v>
      </c>
      <c r="S21" s="19">
        <f t="shared" si="5"/>
        <v>265</v>
      </c>
      <c r="T21" s="99" t="s">
        <v>345</v>
      </c>
      <c r="U21" s="110">
        <v>1</v>
      </c>
      <c r="V21" s="106" t="s">
        <v>119</v>
      </c>
      <c r="W21" s="26" t="s">
        <v>348</v>
      </c>
      <c r="X21" s="27">
        <v>1</v>
      </c>
      <c r="Y21" s="30" t="s">
        <v>329</v>
      </c>
      <c r="Z21" s="31">
        <v>44916</v>
      </c>
      <c r="AA21" s="71">
        <f t="shared" si="2"/>
        <v>82</v>
      </c>
    </row>
    <row r="22" spans="1:29" ht="189.6" customHeight="1" x14ac:dyDescent="0.25">
      <c r="A22" s="1">
        <f t="shared" si="1"/>
        <v>19</v>
      </c>
      <c r="B22" s="65" t="s">
        <v>59</v>
      </c>
      <c r="C22" s="66">
        <v>127</v>
      </c>
      <c r="D22" s="65" t="s">
        <v>18</v>
      </c>
      <c r="E22" s="65">
        <v>46</v>
      </c>
      <c r="F22" s="67" t="s">
        <v>26</v>
      </c>
      <c r="G22" s="68" t="s">
        <v>155</v>
      </c>
      <c r="H22" s="68" t="s">
        <v>156</v>
      </c>
      <c r="I22" s="68" t="s">
        <v>157</v>
      </c>
      <c r="J22" s="69">
        <v>1</v>
      </c>
      <c r="K22" s="72" t="s">
        <v>84</v>
      </c>
      <c r="L22" s="26" t="s">
        <v>196</v>
      </c>
      <c r="M22" s="27">
        <v>0</v>
      </c>
      <c r="N22" s="28" t="s">
        <v>117</v>
      </c>
      <c r="O22" s="32" t="s">
        <v>297</v>
      </c>
      <c r="P22" s="27">
        <v>0</v>
      </c>
      <c r="Q22" s="30" t="s">
        <v>284</v>
      </c>
      <c r="R22" s="31">
        <v>44916</v>
      </c>
      <c r="S22" s="19">
        <f t="shared" si="5"/>
        <v>265</v>
      </c>
      <c r="T22" s="26" t="s">
        <v>328</v>
      </c>
      <c r="U22" s="27">
        <v>1</v>
      </c>
      <c r="V22" s="106" t="s">
        <v>119</v>
      </c>
      <c r="W22" s="26" t="s">
        <v>334</v>
      </c>
      <c r="X22" s="27">
        <v>1</v>
      </c>
      <c r="Y22" s="30" t="s">
        <v>329</v>
      </c>
      <c r="Z22" s="31">
        <v>44916</v>
      </c>
      <c r="AA22" s="71">
        <f t="shared" si="2"/>
        <v>82</v>
      </c>
    </row>
    <row r="23" spans="1:29" ht="204.6" customHeight="1" x14ac:dyDescent="0.25">
      <c r="A23" s="1">
        <f t="shared" si="1"/>
        <v>20</v>
      </c>
      <c r="B23" s="65" t="s">
        <v>60</v>
      </c>
      <c r="C23" s="66">
        <v>127</v>
      </c>
      <c r="D23" s="65" t="s">
        <v>18</v>
      </c>
      <c r="E23" s="65">
        <v>46</v>
      </c>
      <c r="F23" s="67" t="s">
        <v>26</v>
      </c>
      <c r="G23" s="68" t="s">
        <v>155</v>
      </c>
      <c r="H23" s="68" t="s">
        <v>156</v>
      </c>
      <c r="I23" s="67" t="s">
        <v>158</v>
      </c>
      <c r="J23" s="69">
        <v>2</v>
      </c>
      <c r="K23" s="72" t="s">
        <v>85</v>
      </c>
      <c r="L23" s="26" t="s">
        <v>197</v>
      </c>
      <c r="M23" s="27">
        <v>0</v>
      </c>
      <c r="N23" s="28" t="s">
        <v>117</v>
      </c>
      <c r="O23" s="32" t="s">
        <v>297</v>
      </c>
      <c r="P23" s="27">
        <v>0</v>
      </c>
      <c r="Q23" s="30" t="s">
        <v>284</v>
      </c>
      <c r="R23" s="31">
        <v>44916</v>
      </c>
      <c r="S23" s="19">
        <f t="shared" si="5"/>
        <v>265</v>
      </c>
      <c r="T23" s="26" t="s">
        <v>328</v>
      </c>
      <c r="U23" s="27">
        <v>1</v>
      </c>
      <c r="V23" s="106" t="s">
        <v>119</v>
      </c>
      <c r="W23" s="26" t="s">
        <v>335</v>
      </c>
      <c r="X23" s="27">
        <v>1</v>
      </c>
      <c r="Y23" s="30" t="s">
        <v>329</v>
      </c>
      <c r="Z23" s="31">
        <v>44916</v>
      </c>
      <c r="AA23" s="71">
        <f t="shared" si="2"/>
        <v>82</v>
      </c>
    </row>
    <row r="24" spans="1:29" ht="255" customHeight="1" x14ac:dyDescent="0.25">
      <c r="A24" s="1">
        <f t="shared" si="1"/>
        <v>21</v>
      </c>
      <c r="B24" s="65" t="s">
        <v>61</v>
      </c>
      <c r="C24" s="66">
        <v>127</v>
      </c>
      <c r="D24" s="65" t="s">
        <v>18</v>
      </c>
      <c r="E24" s="65">
        <v>46</v>
      </c>
      <c r="F24" s="67" t="s">
        <v>27</v>
      </c>
      <c r="G24" s="67" t="s">
        <v>159</v>
      </c>
      <c r="H24" s="67" t="s">
        <v>160</v>
      </c>
      <c r="I24" s="67" t="s">
        <v>161</v>
      </c>
      <c r="J24" s="69">
        <v>1</v>
      </c>
      <c r="K24" s="72" t="s">
        <v>86</v>
      </c>
      <c r="L24" s="26" t="s">
        <v>198</v>
      </c>
      <c r="M24" s="27">
        <v>0</v>
      </c>
      <c r="N24" s="28" t="s">
        <v>117</v>
      </c>
      <c r="O24" s="32" t="s">
        <v>297</v>
      </c>
      <c r="P24" s="27">
        <v>0</v>
      </c>
      <c r="Q24" s="30" t="s">
        <v>284</v>
      </c>
      <c r="R24" s="31">
        <v>44916</v>
      </c>
      <c r="S24" s="19">
        <f t="shared" si="5"/>
        <v>265</v>
      </c>
      <c r="T24" s="26" t="s">
        <v>328</v>
      </c>
      <c r="U24" s="27">
        <v>1</v>
      </c>
      <c r="V24" s="106" t="s">
        <v>119</v>
      </c>
      <c r="W24" s="26" t="s">
        <v>336</v>
      </c>
      <c r="X24" s="27">
        <v>1</v>
      </c>
      <c r="Y24" s="30" t="s">
        <v>329</v>
      </c>
      <c r="Z24" s="31">
        <v>44916</v>
      </c>
      <c r="AA24" s="71">
        <f t="shared" si="2"/>
        <v>82</v>
      </c>
    </row>
    <row r="25" spans="1:29" ht="133.9" customHeight="1" x14ac:dyDescent="0.25">
      <c r="A25" s="1">
        <f t="shared" si="1"/>
        <v>22</v>
      </c>
      <c r="B25" s="65" t="s">
        <v>62</v>
      </c>
      <c r="C25" s="66">
        <v>127</v>
      </c>
      <c r="D25" s="65" t="s">
        <v>18</v>
      </c>
      <c r="E25" s="65">
        <v>46</v>
      </c>
      <c r="F25" s="67" t="s">
        <v>28</v>
      </c>
      <c r="G25" s="68" t="s">
        <v>162</v>
      </c>
      <c r="H25" s="67" t="s">
        <v>163</v>
      </c>
      <c r="I25" s="67" t="s">
        <v>164</v>
      </c>
      <c r="J25" s="69">
        <v>1</v>
      </c>
      <c r="K25" s="72" t="s">
        <v>87</v>
      </c>
      <c r="L25" s="26" t="s">
        <v>199</v>
      </c>
      <c r="M25" s="27">
        <v>0</v>
      </c>
      <c r="N25" s="28" t="s">
        <v>117</v>
      </c>
      <c r="O25" s="32" t="s">
        <v>297</v>
      </c>
      <c r="P25" s="27">
        <v>0</v>
      </c>
      <c r="Q25" s="30" t="s">
        <v>284</v>
      </c>
      <c r="R25" s="31">
        <v>44916</v>
      </c>
      <c r="S25" s="19">
        <f t="shared" ref="S25:S29" si="6">+R25-$S$42</f>
        <v>265</v>
      </c>
      <c r="T25" s="26" t="s">
        <v>328</v>
      </c>
      <c r="U25" s="27">
        <v>1</v>
      </c>
      <c r="V25" s="106" t="s">
        <v>119</v>
      </c>
      <c r="W25" s="26" t="s">
        <v>346</v>
      </c>
      <c r="X25" s="27">
        <v>1</v>
      </c>
      <c r="Y25" s="30" t="s">
        <v>329</v>
      </c>
      <c r="Z25" s="31">
        <v>44916</v>
      </c>
      <c r="AA25" s="71">
        <f t="shared" si="2"/>
        <v>82</v>
      </c>
    </row>
    <row r="26" spans="1:29" ht="170.45" customHeight="1" x14ac:dyDescent="0.25">
      <c r="A26" s="1">
        <f t="shared" si="1"/>
        <v>23</v>
      </c>
      <c r="B26" s="65" t="s">
        <v>63</v>
      </c>
      <c r="C26" s="66">
        <v>127</v>
      </c>
      <c r="D26" s="65" t="s">
        <v>18</v>
      </c>
      <c r="E26" s="65">
        <v>46</v>
      </c>
      <c r="F26" s="67" t="s">
        <v>41</v>
      </c>
      <c r="G26" s="68" t="s">
        <v>165</v>
      </c>
      <c r="H26" s="68" t="s">
        <v>166</v>
      </c>
      <c r="I26" s="67" t="s">
        <v>167</v>
      </c>
      <c r="J26" s="69">
        <v>1</v>
      </c>
      <c r="K26" s="72" t="s">
        <v>88</v>
      </c>
      <c r="L26" s="26" t="s">
        <v>200</v>
      </c>
      <c r="M26" s="27">
        <v>0</v>
      </c>
      <c r="N26" s="28" t="s">
        <v>117</v>
      </c>
      <c r="O26" s="32" t="s">
        <v>297</v>
      </c>
      <c r="P26" s="27">
        <v>0</v>
      </c>
      <c r="Q26" s="30" t="s">
        <v>284</v>
      </c>
      <c r="R26" s="31">
        <v>44916</v>
      </c>
      <c r="S26" s="19">
        <f t="shared" si="6"/>
        <v>265</v>
      </c>
      <c r="T26" s="26" t="s">
        <v>337</v>
      </c>
      <c r="U26" s="27">
        <v>1</v>
      </c>
      <c r="V26" s="28" t="s">
        <v>119</v>
      </c>
      <c r="W26" s="26" t="s">
        <v>362</v>
      </c>
      <c r="X26" s="27">
        <v>1</v>
      </c>
      <c r="Y26" s="30" t="s">
        <v>329</v>
      </c>
      <c r="Z26" s="31">
        <v>44916</v>
      </c>
      <c r="AA26" s="71">
        <f t="shared" si="2"/>
        <v>82</v>
      </c>
    </row>
    <row r="27" spans="1:29" ht="256.14999999999998" customHeight="1" x14ac:dyDescent="0.25">
      <c r="A27" s="1">
        <f>+A26+1</f>
        <v>24</v>
      </c>
      <c r="B27" s="65" t="s">
        <v>64</v>
      </c>
      <c r="C27" s="66">
        <v>127</v>
      </c>
      <c r="D27" s="65" t="s">
        <v>18</v>
      </c>
      <c r="E27" s="65">
        <v>46</v>
      </c>
      <c r="F27" s="67" t="s">
        <v>42</v>
      </c>
      <c r="G27" s="67" t="s">
        <v>168</v>
      </c>
      <c r="H27" s="67" t="s">
        <v>169</v>
      </c>
      <c r="I27" s="67" t="s">
        <v>170</v>
      </c>
      <c r="J27" s="69">
        <v>1</v>
      </c>
      <c r="K27" s="72" t="s">
        <v>89</v>
      </c>
      <c r="L27" s="26" t="s">
        <v>201</v>
      </c>
      <c r="M27" s="27">
        <v>1</v>
      </c>
      <c r="N27" s="28" t="s">
        <v>119</v>
      </c>
      <c r="O27" s="32" t="s">
        <v>268</v>
      </c>
      <c r="P27" s="27">
        <v>1</v>
      </c>
      <c r="Q27" s="30" t="s">
        <v>278</v>
      </c>
      <c r="R27" s="31">
        <v>44916</v>
      </c>
      <c r="S27" s="19">
        <f t="shared" si="6"/>
        <v>265</v>
      </c>
      <c r="T27" s="99" t="s">
        <v>357</v>
      </c>
      <c r="U27" s="110">
        <v>1</v>
      </c>
      <c r="V27" s="106" t="s">
        <v>119</v>
      </c>
      <c r="W27" s="26" t="s">
        <v>363</v>
      </c>
      <c r="X27" s="27">
        <v>1</v>
      </c>
      <c r="Y27" s="30" t="s">
        <v>329</v>
      </c>
      <c r="Z27" s="31">
        <v>44916</v>
      </c>
      <c r="AA27" s="71">
        <f t="shared" si="2"/>
        <v>82</v>
      </c>
    </row>
    <row r="28" spans="1:29" ht="143.25" customHeight="1" x14ac:dyDescent="0.25">
      <c r="A28" s="1">
        <f t="shared" si="1"/>
        <v>25</v>
      </c>
      <c r="B28" s="65" t="s">
        <v>65</v>
      </c>
      <c r="C28" s="66">
        <v>127</v>
      </c>
      <c r="D28" s="65" t="s">
        <v>18</v>
      </c>
      <c r="E28" s="65">
        <v>46</v>
      </c>
      <c r="F28" s="67" t="s">
        <v>43</v>
      </c>
      <c r="G28" s="68" t="s">
        <v>171</v>
      </c>
      <c r="H28" s="67" t="s">
        <v>172</v>
      </c>
      <c r="I28" s="67" t="s">
        <v>173</v>
      </c>
      <c r="J28" s="69">
        <v>1</v>
      </c>
      <c r="K28" s="113" t="s">
        <v>90</v>
      </c>
      <c r="L28" s="26" t="s">
        <v>202</v>
      </c>
      <c r="M28" s="27">
        <v>1</v>
      </c>
      <c r="N28" s="28" t="s">
        <v>119</v>
      </c>
      <c r="O28" s="32" t="s">
        <v>269</v>
      </c>
      <c r="P28" s="27">
        <v>1</v>
      </c>
      <c r="Q28" s="30" t="s">
        <v>278</v>
      </c>
      <c r="R28" s="31">
        <v>44916</v>
      </c>
      <c r="S28" s="19">
        <f t="shared" si="6"/>
        <v>265</v>
      </c>
      <c r="T28" s="99" t="s">
        <v>357</v>
      </c>
      <c r="U28" s="110">
        <v>1</v>
      </c>
      <c r="V28" s="106" t="s">
        <v>119</v>
      </c>
      <c r="W28" s="26" t="s">
        <v>364</v>
      </c>
      <c r="X28" s="27">
        <v>1</v>
      </c>
      <c r="Y28" s="30" t="s">
        <v>329</v>
      </c>
      <c r="Z28" s="31">
        <v>44916</v>
      </c>
      <c r="AA28" s="71">
        <f t="shared" si="2"/>
        <v>82</v>
      </c>
    </row>
    <row r="29" spans="1:29" ht="300.75" customHeight="1" x14ac:dyDescent="0.25">
      <c r="A29" s="1">
        <f t="shared" si="1"/>
        <v>26</v>
      </c>
      <c r="B29" s="65" t="s">
        <v>66</v>
      </c>
      <c r="C29" s="66">
        <v>127</v>
      </c>
      <c r="D29" s="65" t="s">
        <v>18</v>
      </c>
      <c r="E29" s="65">
        <v>46</v>
      </c>
      <c r="F29" s="67" t="s">
        <v>44</v>
      </c>
      <c r="G29" s="68" t="s">
        <v>174</v>
      </c>
      <c r="H29" s="68" t="s">
        <v>226</v>
      </c>
      <c r="I29" s="68" t="s">
        <v>227</v>
      </c>
      <c r="J29" s="69">
        <v>1</v>
      </c>
      <c r="K29" s="72" t="s">
        <v>91</v>
      </c>
      <c r="L29" s="29" t="s">
        <v>228</v>
      </c>
      <c r="M29" s="27">
        <v>0.25</v>
      </c>
      <c r="N29" s="28" t="s">
        <v>119</v>
      </c>
      <c r="O29" s="26" t="s">
        <v>270</v>
      </c>
      <c r="P29" s="27">
        <v>0.25</v>
      </c>
      <c r="Q29" s="30" t="s">
        <v>281</v>
      </c>
      <c r="R29" s="31">
        <v>44916</v>
      </c>
      <c r="S29" s="19">
        <f t="shared" si="6"/>
        <v>265</v>
      </c>
      <c r="T29" s="109" t="s">
        <v>375</v>
      </c>
      <c r="U29" s="89">
        <v>0.75</v>
      </c>
      <c r="V29" s="115" t="s">
        <v>376</v>
      </c>
      <c r="W29" s="26" t="s">
        <v>377</v>
      </c>
      <c r="X29" s="91">
        <v>0.75</v>
      </c>
      <c r="Y29" s="30" t="s">
        <v>356</v>
      </c>
      <c r="Z29" s="31">
        <v>44916</v>
      </c>
      <c r="AA29" s="71">
        <f t="shared" si="2"/>
        <v>82</v>
      </c>
      <c r="AC29" s="49"/>
    </row>
    <row r="30" spans="1:29" ht="132.6" customHeight="1" x14ac:dyDescent="0.25">
      <c r="A30" s="1">
        <f t="shared" si="1"/>
        <v>27</v>
      </c>
      <c r="B30" s="65" t="s">
        <v>67</v>
      </c>
      <c r="C30" s="66">
        <v>127</v>
      </c>
      <c r="D30" s="65" t="s">
        <v>18</v>
      </c>
      <c r="E30" s="65">
        <v>46</v>
      </c>
      <c r="F30" s="67" t="s">
        <v>44</v>
      </c>
      <c r="G30" s="68" t="s">
        <v>174</v>
      </c>
      <c r="H30" s="67" t="s">
        <v>175</v>
      </c>
      <c r="I30" s="67" t="s">
        <v>176</v>
      </c>
      <c r="J30" s="69">
        <v>2</v>
      </c>
      <c r="K30" s="72" t="s">
        <v>92</v>
      </c>
      <c r="L30" s="26" t="s">
        <v>203</v>
      </c>
      <c r="M30" s="27">
        <v>0</v>
      </c>
      <c r="N30" s="28" t="s">
        <v>117</v>
      </c>
      <c r="O30" s="32" t="s">
        <v>297</v>
      </c>
      <c r="P30" s="27">
        <v>0</v>
      </c>
      <c r="Q30" s="30" t="s">
        <v>283</v>
      </c>
      <c r="R30" s="31">
        <v>44916</v>
      </c>
      <c r="S30" s="19">
        <f t="shared" ref="S30:S35" si="7">+R30-$S$42</f>
        <v>265</v>
      </c>
      <c r="T30" s="116" t="s">
        <v>368</v>
      </c>
      <c r="U30" s="89">
        <v>0.2</v>
      </c>
      <c r="V30" s="75" t="s">
        <v>119</v>
      </c>
      <c r="W30" s="26" t="s">
        <v>370</v>
      </c>
      <c r="X30" s="91">
        <v>0.2</v>
      </c>
      <c r="Y30" s="30" t="s">
        <v>369</v>
      </c>
      <c r="Z30" s="31">
        <v>44916</v>
      </c>
      <c r="AA30" s="71">
        <f t="shared" si="2"/>
        <v>82</v>
      </c>
    </row>
    <row r="31" spans="1:29" ht="114.6" customHeight="1" x14ac:dyDescent="0.25">
      <c r="A31" s="1">
        <f t="shared" si="1"/>
        <v>28</v>
      </c>
      <c r="B31" s="65" t="s">
        <v>68</v>
      </c>
      <c r="C31" s="66">
        <v>127</v>
      </c>
      <c r="D31" s="65" t="s">
        <v>18</v>
      </c>
      <c r="E31" s="65">
        <v>46</v>
      </c>
      <c r="F31" s="67" t="s">
        <v>45</v>
      </c>
      <c r="G31" s="67" t="s">
        <v>186</v>
      </c>
      <c r="H31" s="67" t="s">
        <v>187</v>
      </c>
      <c r="I31" s="67" t="s">
        <v>188</v>
      </c>
      <c r="J31" s="69">
        <v>1</v>
      </c>
      <c r="K31" s="72" t="s">
        <v>93</v>
      </c>
      <c r="L31" s="26" t="s">
        <v>204</v>
      </c>
      <c r="M31" s="27">
        <v>1</v>
      </c>
      <c r="N31" s="28" t="s">
        <v>119</v>
      </c>
      <c r="O31" s="32" t="s">
        <v>271</v>
      </c>
      <c r="P31" s="27">
        <v>1</v>
      </c>
      <c r="Q31" s="30" t="s">
        <v>278</v>
      </c>
      <c r="R31" s="31">
        <v>44916</v>
      </c>
      <c r="S31" s="19">
        <f t="shared" si="7"/>
        <v>265</v>
      </c>
      <c r="T31" s="99" t="s">
        <v>357</v>
      </c>
      <c r="U31" s="110">
        <v>1</v>
      </c>
      <c r="V31" s="106" t="s">
        <v>119</v>
      </c>
      <c r="W31" s="26" t="s">
        <v>366</v>
      </c>
      <c r="X31" s="27">
        <v>1</v>
      </c>
      <c r="Y31" s="30" t="s">
        <v>329</v>
      </c>
      <c r="Z31" s="31">
        <v>44916</v>
      </c>
      <c r="AA31" s="71">
        <f t="shared" si="2"/>
        <v>82</v>
      </c>
    </row>
    <row r="32" spans="1:29" ht="147" customHeight="1" x14ac:dyDescent="0.25">
      <c r="A32" s="1">
        <f t="shared" si="1"/>
        <v>29</v>
      </c>
      <c r="B32" s="65" t="s">
        <v>69</v>
      </c>
      <c r="C32" s="66">
        <v>127</v>
      </c>
      <c r="D32" s="65" t="s">
        <v>18</v>
      </c>
      <c r="E32" s="65">
        <v>46</v>
      </c>
      <c r="F32" s="67" t="s">
        <v>46</v>
      </c>
      <c r="G32" s="68" t="s">
        <v>177</v>
      </c>
      <c r="H32" s="68" t="s">
        <v>178</v>
      </c>
      <c r="I32" s="67" t="s">
        <v>179</v>
      </c>
      <c r="J32" s="69">
        <v>1</v>
      </c>
      <c r="K32" s="72" t="s">
        <v>94</v>
      </c>
      <c r="L32" s="26" t="s">
        <v>205</v>
      </c>
      <c r="M32" s="27">
        <v>0</v>
      </c>
      <c r="N32" s="28" t="s">
        <v>117</v>
      </c>
      <c r="O32" s="32" t="s">
        <v>297</v>
      </c>
      <c r="P32" s="27">
        <v>0</v>
      </c>
      <c r="Q32" s="30" t="s">
        <v>283</v>
      </c>
      <c r="R32" s="31">
        <v>44916</v>
      </c>
      <c r="S32" s="19">
        <f t="shared" si="7"/>
        <v>265</v>
      </c>
      <c r="T32" s="73" t="s">
        <v>371</v>
      </c>
      <c r="U32" s="89">
        <v>0.7</v>
      </c>
      <c r="V32" s="75" t="s">
        <v>119</v>
      </c>
      <c r="W32" s="82" t="s">
        <v>374</v>
      </c>
      <c r="X32" s="91">
        <v>0.7</v>
      </c>
      <c r="Y32" s="80" t="s">
        <v>356</v>
      </c>
      <c r="Z32" s="86">
        <v>44916</v>
      </c>
      <c r="AA32" s="92">
        <f t="shared" si="2"/>
        <v>82</v>
      </c>
    </row>
    <row r="33" spans="1:28" ht="195" customHeight="1" x14ac:dyDescent="0.25">
      <c r="A33" s="1">
        <f t="shared" si="1"/>
        <v>30</v>
      </c>
      <c r="B33" s="65" t="s">
        <v>70</v>
      </c>
      <c r="C33" s="66">
        <v>127</v>
      </c>
      <c r="D33" s="65" t="s">
        <v>18</v>
      </c>
      <c r="E33" s="65">
        <v>46</v>
      </c>
      <c r="F33" s="67" t="s">
        <v>47</v>
      </c>
      <c r="G33" s="67" t="s">
        <v>180</v>
      </c>
      <c r="H33" s="68" t="s">
        <v>181</v>
      </c>
      <c r="I33" s="67" t="s">
        <v>182</v>
      </c>
      <c r="J33" s="69">
        <v>1</v>
      </c>
      <c r="K33" s="72" t="s">
        <v>94</v>
      </c>
      <c r="L33" s="26" t="s">
        <v>206</v>
      </c>
      <c r="M33" s="27">
        <v>0</v>
      </c>
      <c r="N33" s="28" t="s">
        <v>117</v>
      </c>
      <c r="O33" s="32" t="s">
        <v>297</v>
      </c>
      <c r="P33" s="27">
        <v>0</v>
      </c>
      <c r="Q33" s="30" t="s">
        <v>283</v>
      </c>
      <c r="R33" s="31">
        <v>44916</v>
      </c>
      <c r="S33" s="19">
        <f t="shared" si="7"/>
        <v>265</v>
      </c>
      <c r="T33" s="73" t="s">
        <v>372</v>
      </c>
      <c r="U33" s="89">
        <v>0.7</v>
      </c>
      <c r="V33" s="75" t="s">
        <v>119</v>
      </c>
      <c r="W33" s="32" t="s">
        <v>373</v>
      </c>
      <c r="X33" s="91">
        <v>0.7</v>
      </c>
      <c r="Y33" s="80" t="s">
        <v>356</v>
      </c>
      <c r="Z33" s="31">
        <v>44916</v>
      </c>
      <c r="AA33" s="71">
        <f t="shared" si="2"/>
        <v>82</v>
      </c>
    </row>
    <row r="34" spans="1:28" ht="152.25" customHeight="1" x14ac:dyDescent="0.25">
      <c r="A34" s="1">
        <f t="shared" si="1"/>
        <v>31</v>
      </c>
      <c r="B34" s="65" t="s">
        <v>71</v>
      </c>
      <c r="C34" s="66">
        <v>127</v>
      </c>
      <c r="D34" s="65" t="s">
        <v>18</v>
      </c>
      <c r="E34" s="65">
        <v>46</v>
      </c>
      <c r="F34" s="67" t="s">
        <v>48</v>
      </c>
      <c r="G34" s="67" t="s">
        <v>183</v>
      </c>
      <c r="H34" s="67" t="s">
        <v>184</v>
      </c>
      <c r="I34" s="67" t="s">
        <v>185</v>
      </c>
      <c r="J34" s="69">
        <v>1</v>
      </c>
      <c r="K34" s="72" t="s">
        <v>72</v>
      </c>
      <c r="L34" s="26" t="s">
        <v>207</v>
      </c>
      <c r="M34" s="27">
        <v>0</v>
      </c>
      <c r="N34" s="28" t="s">
        <v>117</v>
      </c>
      <c r="O34" s="32" t="s">
        <v>297</v>
      </c>
      <c r="P34" s="27">
        <v>0</v>
      </c>
      <c r="Q34" s="30" t="s">
        <v>283</v>
      </c>
      <c r="R34" s="31">
        <v>44916</v>
      </c>
      <c r="S34" s="19">
        <f t="shared" si="7"/>
        <v>265</v>
      </c>
      <c r="T34" s="99" t="s">
        <v>357</v>
      </c>
      <c r="U34" s="110">
        <v>1</v>
      </c>
      <c r="V34" s="106" t="s">
        <v>119</v>
      </c>
      <c r="W34" s="26" t="s">
        <v>367</v>
      </c>
      <c r="X34" s="27">
        <v>1</v>
      </c>
      <c r="Y34" s="30" t="s">
        <v>329</v>
      </c>
      <c r="Z34" s="31">
        <v>44916</v>
      </c>
      <c r="AA34" s="71">
        <f t="shared" si="2"/>
        <v>82</v>
      </c>
    </row>
    <row r="35" spans="1:28" ht="387" customHeight="1" x14ac:dyDescent="0.25">
      <c r="A35" s="1">
        <f t="shared" si="1"/>
        <v>32</v>
      </c>
      <c r="B35" s="65" t="s">
        <v>95</v>
      </c>
      <c r="C35" s="66">
        <v>127</v>
      </c>
      <c r="D35" s="65" t="s">
        <v>18</v>
      </c>
      <c r="E35" s="65">
        <v>48</v>
      </c>
      <c r="F35" s="67" t="s">
        <v>43</v>
      </c>
      <c r="G35" s="68" t="s">
        <v>229</v>
      </c>
      <c r="H35" s="67" t="s">
        <v>230</v>
      </c>
      <c r="I35" s="67" t="s">
        <v>231</v>
      </c>
      <c r="J35" s="69">
        <v>1</v>
      </c>
      <c r="K35" s="117" t="s">
        <v>102</v>
      </c>
      <c r="L35" s="102" t="s">
        <v>232</v>
      </c>
      <c r="M35" s="27">
        <v>0.15</v>
      </c>
      <c r="N35" s="28" t="s">
        <v>119</v>
      </c>
      <c r="O35" s="26" t="s">
        <v>272</v>
      </c>
      <c r="P35" s="27">
        <v>0.15</v>
      </c>
      <c r="Q35" s="30" t="s">
        <v>282</v>
      </c>
      <c r="R35" s="31">
        <v>44918</v>
      </c>
      <c r="S35" s="19">
        <f t="shared" si="7"/>
        <v>267</v>
      </c>
      <c r="T35" s="26" t="s">
        <v>378</v>
      </c>
      <c r="U35" s="89">
        <v>0.75</v>
      </c>
      <c r="V35" s="115" t="s">
        <v>379</v>
      </c>
      <c r="W35" s="26" t="s">
        <v>381</v>
      </c>
      <c r="X35" s="91">
        <v>0.75</v>
      </c>
      <c r="Y35" s="30" t="s">
        <v>380</v>
      </c>
      <c r="Z35" s="31">
        <v>44918</v>
      </c>
      <c r="AA35" s="71">
        <f t="shared" si="2"/>
        <v>84</v>
      </c>
    </row>
    <row r="36" spans="1:28" ht="255" x14ac:dyDescent="0.25">
      <c r="A36" s="1">
        <f t="shared" si="1"/>
        <v>33</v>
      </c>
      <c r="B36" s="65" t="s">
        <v>96</v>
      </c>
      <c r="C36" s="66">
        <v>127</v>
      </c>
      <c r="D36" s="65" t="s">
        <v>18</v>
      </c>
      <c r="E36" s="65">
        <v>48</v>
      </c>
      <c r="F36" s="67" t="s">
        <v>100</v>
      </c>
      <c r="G36" s="68" t="s">
        <v>233</v>
      </c>
      <c r="H36" s="68" t="s">
        <v>234</v>
      </c>
      <c r="I36" s="68" t="s">
        <v>235</v>
      </c>
      <c r="J36" s="69">
        <v>1</v>
      </c>
      <c r="K36" s="117" t="s">
        <v>103</v>
      </c>
      <c r="L36" s="102" t="s">
        <v>236</v>
      </c>
      <c r="M36" s="27">
        <v>0.4</v>
      </c>
      <c r="N36" s="28" t="s">
        <v>119</v>
      </c>
      <c r="O36" s="26" t="s">
        <v>273</v>
      </c>
      <c r="P36" s="27">
        <v>0.3</v>
      </c>
      <c r="Q36" s="30" t="s">
        <v>281</v>
      </c>
      <c r="R36" s="31">
        <v>44918</v>
      </c>
      <c r="S36" s="19">
        <f t="shared" ref="S36:S39" si="8">+R36-$S$42</f>
        <v>267</v>
      </c>
      <c r="T36" s="109" t="s">
        <v>382</v>
      </c>
      <c r="U36" s="89">
        <v>0.75</v>
      </c>
      <c r="V36" s="115" t="s">
        <v>383</v>
      </c>
      <c r="W36" s="82" t="s">
        <v>391</v>
      </c>
      <c r="X36" s="91">
        <v>0.75</v>
      </c>
      <c r="Y36" s="30" t="s">
        <v>356</v>
      </c>
      <c r="Z36" s="31">
        <v>44918</v>
      </c>
      <c r="AA36" s="71">
        <f t="shared" si="2"/>
        <v>84</v>
      </c>
    </row>
    <row r="37" spans="1:28" ht="296.25" customHeight="1" x14ac:dyDescent="0.25">
      <c r="A37" s="1">
        <f t="shared" si="1"/>
        <v>34</v>
      </c>
      <c r="B37" s="65" t="s">
        <v>97</v>
      </c>
      <c r="C37" s="66">
        <v>127</v>
      </c>
      <c r="D37" s="65" t="s">
        <v>18</v>
      </c>
      <c r="E37" s="65">
        <v>48</v>
      </c>
      <c r="F37" s="67" t="s">
        <v>101</v>
      </c>
      <c r="G37" s="68" t="s">
        <v>237</v>
      </c>
      <c r="H37" s="68" t="s">
        <v>238</v>
      </c>
      <c r="I37" s="68" t="s">
        <v>239</v>
      </c>
      <c r="J37" s="69">
        <v>1</v>
      </c>
      <c r="K37" s="117" t="s">
        <v>104</v>
      </c>
      <c r="L37" s="102" t="s">
        <v>242</v>
      </c>
      <c r="M37" s="27">
        <v>0.3</v>
      </c>
      <c r="N37" s="28" t="s">
        <v>119</v>
      </c>
      <c r="O37" s="26" t="s">
        <v>274</v>
      </c>
      <c r="P37" s="27">
        <v>0.3</v>
      </c>
      <c r="Q37" s="30" t="s">
        <v>280</v>
      </c>
      <c r="R37" s="31">
        <v>44918</v>
      </c>
      <c r="S37" s="19">
        <f t="shared" si="8"/>
        <v>267</v>
      </c>
      <c r="T37" s="109" t="s">
        <v>384</v>
      </c>
      <c r="U37" s="89">
        <v>0.8</v>
      </c>
      <c r="V37" s="115" t="s">
        <v>385</v>
      </c>
      <c r="W37" s="26" t="s">
        <v>392</v>
      </c>
      <c r="X37" s="91">
        <v>0.75</v>
      </c>
      <c r="Y37" s="30" t="s">
        <v>393</v>
      </c>
      <c r="Z37" s="31">
        <v>44918</v>
      </c>
      <c r="AA37" s="71">
        <f t="shared" ref="AA37:AA39" si="9">+Z37-$AA$42</f>
        <v>84</v>
      </c>
    </row>
    <row r="38" spans="1:28" ht="229.5" customHeight="1" x14ac:dyDescent="0.25">
      <c r="A38" s="1">
        <f t="shared" si="1"/>
        <v>35</v>
      </c>
      <c r="B38" s="65" t="s">
        <v>98</v>
      </c>
      <c r="C38" s="66">
        <v>127</v>
      </c>
      <c r="D38" s="65" t="s">
        <v>18</v>
      </c>
      <c r="E38" s="65">
        <v>48</v>
      </c>
      <c r="F38" s="67" t="s">
        <v>101</v>
      </c>
      <c r="G38" s="68" t="s">
        <v>237</v>
      </c>
      <c r="H38" s="68" t="s">
        <v>238</v>
      </c>
      <c r="I38" s="68" t="s">
        <v>240</v>
      </c>
      <c r="J38" s="69">
        <v>2</v>
      </c>
      <c r="K38" s="117" t="s">
        <v>105</v>
      </c>
      <c r="L38" s="102" t="s">
        <v>243</v>
      </c>
      <c r="M38" s="27">
        <v>0.3</v>
      </c>
      <c r="N38" s="28" t="s">
        <v>119</v>
      </c>
      <c r="O38" s="26" t="s">
        <v>275</v>
      </c>
      <c r="P38" s="27">
        <v>0.3</v>
      </c>
      <c r="Q38" s="30" t="s">
        <v>280</v>
      </c>
      <c r="R38" s="31">
        <v>44918</v>
      </c>
      <c r="S38" s="19">
        <f t="shared" si="8"/>
        <v>267</v>
      </c>
      <c r="T38" s="109" t="s">
        <v>386</v>
      </c>
      <c r="U38" s="89">
        <v>0.75</v>
      </c>
      <c r="V38" s="115" t="s">
        <v>387</v>
      </c>
      <c r="W38" s="26" t="s">
        <v>394</v>
      </c>
      <c r="X38" s="91">
        <v>0.75</v>
      </c>
      <c r="Y38" s="30" t="s">
        <v>356</v>
      </c>
      <c r="Z38" s="31">
        <v>44918</v>
      </c>
      <c r="AA38" s="71">
        <f t="shared" si="9"/>
        <v>84</v>
      </c>
    </row>
    <row r="39" spans="1:28" ht="378.75" customHeight="1" x14ac:dyDescent="0.25">
      <c r="A39" s="2">
        <f t="shared" si="1"/>
        <v>36</v>
      </c>
      <c r="B39" s="118" t="s">
        <v>99</v>
      </c>
      <c r="C39" s="119">
        <v>127</v>
      </c>
      <c r="D39" s="118" t="s">
        <v>18</v>
      </c>
      <c r="E39" s="118">
        <v>48</v>
      </c>
      <c r="F39" s="120" t="s">
        <v>46</v>
      </c>
      <c r="G39" s="121" t="s">
        <v>241</v>
      </c>
      <c r="H39" s="121" t="s">
        <v>230</v>
      </c>
      <c r="I39" s="120" t="s">
        <v>231</v>
      </c>
      <c r="J39" s="122">
        <v>1</v>
      </c>
      <c r="K39" s="123" t="s">
        <v>102</v>
      </c>
      <c r="L39" s="33" t="s">
        <v>244</v>
      </c>
      <c r="M39" s="34">
        <v>0.15</v>
      </c>
      <c r="N39" s="35" t="s">
        <v>119</v>
      </c>
      <c r="O39" s="26" t="s">
        <v>276</v>
      </c>
      <c r="P39" s="27">
        <v>0.15</v>
      </c>
      <c r="Q39" s="30" t="s">
        <v>280</v>
      </c>
      <c r="R39" s="31">
        <v>44918</v>
      </c>
      <c r="S39" s="19">
        <f t="shared" si="8"/>
        <v>267</v>
      </c>
      <c r="T39" s="109" t="s">
        <v>388</v>
      </c>
      <c r="U39" s="89">
        <v>0.75</v>
      </c>
      <c r="V39" s="115" t="s">
        <v>379</v>
      </c>
      <c r="W39" s="26" t="s">
        <v>395</v>
      </c>
      <c r="X39" s="91">
        <v>0.75</v>
      </c>
      <c r="Y39" s="30" t="s">
        <v>356</v>
      </c>
      <c r="Z39" s="31">
        <v>44918</v>
      </c>
      <c r="AA39" s="71">
        <f t="shared" si="9"/>
        <v>84</v>
      </c>
      <c r="AB39" s="50"/>
    </row>
    <row r="40" spans="1:28" ht="172.15" customHeight="1" x14ac:dyDescent="0.25">
      <c r="A40" s="1">
        <f t="shared" si="1"/>
        <v>37</v>
      </c>
      <c r="B40" s="65" t="s">
        <v>149</v>
      </c>
      <c r="C40" s="66">
        <v>127</v>
      </c>
      <c r="D40" s="65" t="s">
        <v>17</v>
      </c>
      <c r="E40" s="65">
        <v>47</v>
      </c>
      <c r="F40" s="68" t="s">
        <v>36</v>
      </c>
      <c r="G40" s="68" t="s">
        <v>218</v>
      </c>
      <c r="H40" s="68" t="s">
        <v>219</v>
      </c>
      <c r="I40" s="68" t="s">
        <v>220</v>
      </c>
      <c r="J40" s="124">
        <v>2</v>
      </c>
      <c r="K40" s="113" t="s">
        <v>254</v>
      </c>
      <c r="L40" s="26" t="s">
        <v>221</v>
      </c>
      <c r="M40" s="27">
        <v>1</v>
      </c>
      <c r="N40" s="28" t="s">
        <v>119</v>
      </c>
      <c r="O40" s="26" t="s">
        <v>304</v>
      </c>
      <c r="P40" s="36">
        <v>0.66600000000000004</v>
      </c>
      <c r="Q40" s="30" t="s">
        <v>279</v>
      </c>
      <c r="R40" s="31">
        <v>44593</v>
      </c>
      <c r="S40" s="19">
        <f>+R40-$S$42</f>
        <v>-58</v>
      </c>
      <c r="T40" s="29" t="s">
        <v>338</v>
      </c>
      <c r="U40" s="27">
        <v>1</v>
      </c>
      <c r="V40" s="28" t="s">
        <v>119</v>
      </c>
      <c r="W40" s="131" t="s">
        <v>339</v>
      </c>
      <c r="X40" s="132">
        <v>1</v>
      </c>
      <c r="Y40" s="133" t="s">
        <v>341</v>
      </c>
      <c r="Z40" s="134">
        <v>44593</v>
      </c>
      <c r="AA40" s="135" t="s">
        <v>313</v>
      </c>
      <c r="AB40" s="9" t="s">
        <v>305</v>
      </c>
    </row>
    <row r="41" spans="1:28" ht="219.6" customHeight="1" thickBot="1" x14ac:dyDescent="0.3">
      <c r="A41" s="3">
        <f t="shared" si="1"/>
        <v>38</v>
      </c>
      <c r="B41" s="125" t="s">
        <v>150</v>
      </c>
      <c r="C41" s="126">
        <v>127</v>
      </c>
      <c r="D41" s="125" t="s">
        <v>17</v>
      </c>
      <c r="E41" s="125">
        <v>47</v>
      </c>
      <c r="F41" s="127" t="s">
        <v>38</v>
      </c>
      <c r="G41" s="127" t="s">
        <v>223</v>
      </c>
      <c r="H41" s="127" t="s">
        <v>224</v>
      </c>
      <c r="I41" s="128" t="s">
        <v>225</v>
      </c>
      <c r="J41" s="129">
        <v>1</v>
      </c>
      <c r="K41" s="130" t="s">
        <v>255</v>
      </c>
      <c r="L41" s="37" t="s">
        <v>222</v>
      </c>
      <c r="M41" s="38">
        <v>1</v>
      </c>
      <c r="N41" s="39" t="s">
        <v>119</v>
      </c>
      <c r="O41" s="37" t="s">
        <v>277</v>
      </c>
      <c r="P41" s="38">
        <v>1</v>
      </c>
      <c r="Q41" s="40" t="s">
        <v>278</v>
      </c>
      <c r="R41" s="41">
        <v>44593</v>
      </c>
      <c r="S41" s="20">
        <f>+R41-S42</f>
        <v>-58</v>
      </c>
      <c r="T41" s="29" t="s">
        <v>338</v>
      </c>
      <c r="U41" s="38">
        <v>1</v>
      </c>
      <c r="V41" s="39" t="s">
        <v>119</v>
      </c>
      <c r="W41" s="136" t="s">
        <v>340</v>
      </c>
      <c r="X41" s="137">
        <v>1</v>
      </c>
      <c r="Y41" s="138" t="s">
        <v>311</v>
      </c>
      <c r="Z41" s="139">
        <v>44593</v>
      </c>
      <c r="AA41" s="140" t="s">
        <v>313</v>
      </c>
      <c r="AB41" s="9" t="s">
        <v>305</v>
      </c>
    </row>
    <row r="42" spans="1:28" x14ac:dyDescent="0.25">
      <c r="J42" s="42"/>
      <c r="K42" s="43"/>
      <c r="L42" s="44"/>
      <c r="M42" s="45"/>
      <c r="N42" s="45"/>
      <c r="O42" s="43"/>
      <c r="P42" s="42"/>
      <c r="Q42" s="43"/>
      <c r="R42" s="42"/>
      <c r="S42" s="46">
        <v>44651</v>
      </c>
      <c r="T42" s="47"/>
      <c r="U42" s="47"/>
      <c r="V42" s="47"/>
      <c r="W42" s="47"/>
      <c r="X42" s="47"/>
      <c r="Y42" s="47"/>
      <c r="Z42" s="47"/>
      <c r="AA42" s="48">
        <v>44834</v>
      </c>
    </row>
    <row r="350996" spans="1:1" x14ac:dyDescent="0.25">
      <c r="A350996" s="9" t="s">
        <v>3</v>
      </c>
    </row>
    <row r="350997" spans="1:1" x14ac:dyDescent="0.25">
      <c r="A350997" s="9" t="s">
        <v>4</v>
      </c>
    </row>
    <row r="350998" spans="1:1" x14ac:dyDescent="0.25">
      <c r="A350998" s="9" t="s">
        <v>5</v>
      </c>
    </row>
    <row r="350999" spans="1:1" x14ac:dyDescent="0.25">
      <c r="A350999" s="9" t="s">
        <v>6</v>
      </c>
    </row>
    <row r="351000" spans="1:1" x14ac:dyDescent="0.25">
      <c r="A351000" s="9" t="s">
        <v>7</v>
      </c>
    </row>
    <row r="351001" spans="1:1" x14ac:dyDescent="0.25">
      <c r="A351001" s="9" t="s">
        <v>8</v>
      </c>
    </row>
    <row r="351002" spans="1:1" x14ac:dyDescent="0.25">
      <c r="A351002" s="9" t="s">
        <v>9</v>
      </c>
    </row>
    <row r="351003" spans="1:1" x14ac:dyDescent="0.25">
      <c r="A351003" s="9" t="s">
        <v>10</v>
      </c>
    </row>
    <row r="351004" spans="1:1" x14ac:dyDescent="0.25">
      <c r="A351004" s="9" t="s">
        <v>11</v>
      </c>
    </row>
    <row r="351005" spans="1:1" x14ac:dyDescent="0.25">
      <c r="A351005" s="9" t="s">
        <v>12</v>
      </c>
    </row>
    <row r="351006" spans="1:1" x14ac:dyDescent="0.25">
      <c r="A351006" s="9" t="s">
        <v>13</v>
      </c>
    </row>
    <row r="351007" spans="1:1" x14ac:dyDescent="0.25">
      <c r="A351007" s="9" t="s">
        <v>14</v>
      </c>
    </row>
    <row r="351008" spans="1:1" x14ac:dyDescent="0.25">
      <c r="A351008" s="9" t="s">
        <v>15</v>
      </c>
    </row>
    <row r="351009" spans="1:1" x14ac:dyDescent="0.25">
      <c r="A351009" s="9" t="s">
        <v>16</v>
      </c>
    </row>
    <row r="351010" spans="1:1" x14ac:dyDescent="0.25">
      <c r="A351010" s="9" t="s">
        <v>17</v>
      </c>
    </row>
    <row r="351011" spans="1:1" x14ac:dyDescent="0.25">
      <c r="A351011" s="9" t="s">
        <v>18</v>
      </c>
    </row>
  </sheetData>
  <mergeCells count="6">
    <mergeCell ref="W2:AA2"/>
    <mergeCell ref="A1:AA1"/>
    <mergeCell ref="L2:N2"/>
    <mergeCell ref="O2:S2"/>
    <mergeCell ref="A2:K2"/>
    <mergeCell ref="T2:V2"/>
  </mergeCells>
  <phoneticPr fontId="11"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dimension ref="A1:AC351013"/>
  <sheetViews>
    <sheetView tabSelected="1" topLeftCell="T1" zoomScale="70" zoomScaleNormal="70" workbookViewId="0">
      <selection activeCell="X3" sqref="X3"/>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5703125" style="9" customWidth="1"/>
    <col min="7" max="7" width="35.5703125" style="15" customWidth="1"/>
    <col min="8" max="8" width="68.5703125" style="15" customWidth="1"/>
    <col min="9" max="9" width="45.7109375"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19" width="21.7109375" style="14" hidden="1" customWidth="1"/>
    <col min="20" max="20" width="66.42578125" style="9" customWidth="1"/>
    <col min="21" max="21" width="35.140625" style="9" customWidth="1"/>
    <col min="22" max="22" width="30.28515625" style="9" customWidth="1"/>
    <col min="23" max="23" width="82.28515625" style="9" customWidth="1"/>
    <col min="24" max="24" width="23.5703125" style="9" customWidth="1"/>
    <col min="25" max="25" width="57.5703125" style="9" customWidth="1"/>
    <col min="26" max="26" width="19.5703125" style="9" customWidth="1"/>
    <col min="27" max="27" width="25.28515625" style="9" customWidth="1"/>
    <col min="28" max="28" width="8" style="9" customWidth="1"/>
    <col min="29" max="29" width="25.5703125" style="9" customWidth="1"/>
    <col min="30" max="251" width="8" style="9" customWidth="1"/>
    <col min="252" max="252" width="7" style="9" customWidth="1"/>
    <col min="253" max="253" width="9.140625" style="9" customWidth="1"/>
    <col min="254" max="16384" width="9.140625" style="9"/>
  </cols>
  <sheetData>
    <row r="1" spans="1:27" ht="47.25" thickBot="1" x14ac:dyDescent="0.3">
      <c r="A1" s="412" t="s">
        <v>307</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row>
    <row r="2" spans="1:27" ht="29.25" customHeight="1" thickBot="1" x14ac:dyDescent="0.3">
      <c r="A2" s="419" t="s">
        <v>261</v>
      </c>
      <c r="B2" s="420"/>
      <c r="C2" s="420"/>
      <c r="D2" s="420"/>
      <c r="E2" s="420"/>
      <c r="F2" s="420"/>
      <c r="G2" s="420"/>
      <c r="H2" s="420"/>
      <c r="I2" s="420"/>
      <c r="J2" s="420"/>
      <c r="K2" s="421"/>
      <c r="L2" s="413" t="s">
        <v>302</v>
      </c>
      <c r="M2" s="414"/>
      <c r="N2" s="415"/>
      <c r="O2" s="416" t="s">
        <v>303</v>
      </c>
      <c r="P2" s="417"/>
      <c r="Q2" s="417"/>
      <c r="R2" s="417"/>
      <c r="S2" s="418"/>
      <c r="T2" s="422" t="s">
        <v>316</v>
      </c>
      <c r="U2" s="423"/>
      <c r="V2" s="424"/>
      <c r="W2" s="409" t="s">
        <v>390</v>
      </c>
      <c r="X2" s="410"/>
      <c r="Y2" s="410"/>
      <c r="Z2" s="410"/>
      <c r="AA2" s="411"/>
    </row>
    <row r="3" spans="1:27" s="13" customFormat="1" ht="140.25" customHeight="1" thickBot="1" x14ac:dyDescent="0.3">
      <c r="A3" s="5" t="s">
        <v>189</v>
      </c>
      <c r="B3" s="6"/>
      <c r="C3" s="6" t="s">
        <v>0</v>
      </c>
      <c r="D3" s="6" t="s">
        <v>290</v>
      </c>
      <c r="E3" s="6" t="s">
        <v>289</v>
      </c>
      <c r="F3" s="6" t="s">
        <v>291</v>
      </c>
      <c r="G3" s="6" t="s">
        <v>107</v>
      </c>
      <c r="H3" s="6" t="s">
        <v>108</v>
      </c>
      <c r="I3" s="6" t="s">
        <v>109</v>
      </c>
      <c r="J3" s="6" t="s">
        <v>288</v>
      </c>
      <c r="K3" s="7" t="s">
        <v>1</v>
      </c>
      <c r="L3" s="5" t="s">
        <v>110</v>
      </c>
      <c r="M3" s="6" t="s">
        <v>292</v>
      </c>
      <c r="N3" s="8" t="s">
        <v>293</v>
      </c>
      <c r="O3" s="10" t="s">
        <v>111</v>
      </c>
      <c r="P3" s="11" t="s">
        <v>112</v>
      </c>
      <c r="Q3" s="11" t="s">
        <v>259</v>
      </c>
      <c r="R3" s="11" t="s">
        <v>287</v>
      </c>
      <c r="S3" s="23" t="s">
        <v>260</v>
      </c>
      <c r="T3" s="21" t="s">
        <v>310</v>
      </c>
      <c r="U3" s="22" t="s">
        <v>308</v>
      </c>
      <c r="V3" s="25" t="s">
        <v>309</v>
      </c>
      <c r="W3" s="24" t="s">
        <v>111</v>
      </c>
      <c r="X3" s="11" t="s">
        <v>112</v>
      </c>
      <c r="Y3" s="11" t="s">
        <v>259</v>
      </c>
      <c r="Z3" s="11" t="s">
        <v>287</v>
      </c>
      <c r="AA3" s="12" t="s">
        <v>312</v>
      </c>
    </row>
    <row r="4" spans="1:27" ht="120" x14ac:dyDescent="0.25">
      <c r="A4" s="233">
        <v>1</v>
      </c>
      <c r="B4" s="218" t="s">
        <v>2</v>
      </c>
      <c r="C4" s="219">
        <v>127</v>
      </c>
      <c r="D4" s="220" t="s">
        <v>17</v>
      </c>
      <c r="E4" s="220">
        <v>54</v>
      </c>
      <c r="F4" s="221" t="s">
        <v>26</v>
      </c>
      <c r="G4" s="222" t="s">
        <v>256</v>
      </c>
      <c r="H4" s="222" t="s">
        <v>251</v>
      </c>
      <c r="I4" s="222" t="s">
        <v>248</v>
      </c>
      <c r="J4" s="223">
        <v>1</v>
      </c>
      <c r="K4" s="224" t="s">
        <v>113</v>
      </c>
      <c r="L4" s="225" t="s">
        <v>190</v>
      </c>
      <c r="M4" s="223" t="s">
        <v>190</v>
      </c>
      <c r="N4" s="165" t="s">
        <v>190</v>
      </c>
      <c r="O4" s="141" t="s">
        <v>294</v>
      </c>
      <c r="P4" s="142">
        <v>1</v>
      </c>
      <c r="Q4" s="143" t="s">
        <v>278</v>
      </c>
      <c r="R4" s="144">
        <v>44536</v>
      </c>
      <c r="S4" s="164" t="e">
        <f t="shared" ref="S4:S40" si="0">+R4-$S$44</f>
        <v>#VALUE!</v>
      </c>
      <c r="T4" s="141" t="s">
        <v>314</v>
      </c>
      <c r="U4" s="142">
        <v>1</v>
      </c>
      <c r="V4" s="165" t="s">
        <v>119</v>
      </c>
      <c r="W4" s="141" t="s">
        <v>342</v>
      </c>
      <c r="X4" s="142">
        <v>1</v>
      </c>
      <c r="Y4" s="237" t="s">
        <v>311</v>
      </c>
      <c r="Z4" s="144">
        <v>44536</v>
      </c>
      <c r="AA4" s="242" t="s">
        <v>313</v>
      </c>
    </row>
    <row r="5" spans="1:27" ht="105" x14ac:dyDescent="0.25">
      <c r="A5" s="234">
        <f>+A4+1</f>
        <v>2</v>
      </c>
      <c r="B5" s="226" t="s">
        <v>19</v>
      </c>
      <c r="C5" s="148">
        <v>127</v>
      </c>
      <c r="D5" s="147" t="s">
        <v>17</v>
      </c>
      <c r="E5" s="147">
        <v>54</v>
      </c>
      <c r="F5" s="166" t="s">
        <v>27</v>
      </c>
      <c r="G5" s="149" t="s">
        <v>257</v>
      </c>
      <c r="H5" s="149" t="s">
        <v>252</v>
      </c>
      <c r="I5" s="149" t="s">
        <v>249</v>
      </c>
      <c r="J5" s="167">
        <v>1</v>
      </c>
      <c r="K5" s="168" t="s">
        <v>29</v>
      </c>
      <c r="L5" s="169" t="s">
        <v>190</v>
      </c>
      <c r="M5" s="167" t="s">
        <v>190</v>
      </c>
      <c r="N5" s="152" t="s">
        <v>190</v>
      </c>
      <c r="O5" s="146" t="s">
        <v>295</v>
      </c>
      <c r="P5" s="132">
        <v>1</v>
      </c>
      <c r="Q5" s="133" t="s">
        <v>278</v>
      </c>
      <c r="R5" s="134">
        <v>44536</v>
      </c>
      <c r="S5" s="154" t="e">
        <f t="shared" si="0"/>
        <v>#VALUE!</v>
      </c>
      <c r="T5" s="146" t="s">
        <v>315</v>
      </c>
      <c r="U5" s="132">
        <v>1</v>
      </c>
      <c r="V5" s="152" t="s">
        <v>119</v>
      </c>
      <c r="W5" s="146" t="s">
        <v>343</v>
      </c>
      <c r="X5" s="132">
        <v>1</v>
      </c>
      <c r="Y5" s="238" t="s">
        <v>311</v>
      </c>
      <c r="Z5" s="134">
        <v>44536</v>
      </c>
      <c r="AA5" s="240" t="s">
        <v>313</v>
      </c>
    </row>
    <row r="6" spans="1:27" ht="90" x14ac:dyDescent="0.25">
      <c r="A6" s="234">
        <f t="shared" ref="A6:A41" si="1">+A5+1</f>
        <v>3</v>
      </c>
      <c r="B6" s="226" t="s">
        <v>20</v>
      </c>
      <c r="C6" s="148">
        <v>127</v>
      </c>
      <c r="D6" s="147" t="s">
        <v>17</v>
      </c>
      <c r="E6" s="147">
        <v>54</v>
      </c>
      <c r="F6" s="166" t="s">
        <v>28</v>
      </c>
      <c r="G6" s="149" t="s">
        <v>258</v>
      </c>
      <c r="H6" s="149" t="s">
        <v>253</v>
      </c>
      <c r="I6" s="149" t="s">
        <v>250</v>
      </c>
      <c r="J6" s="167">
        <v>1</v>
      </c>
      <c r="K6" s="168" t="s">
        <v>106</v>
      </c>
      <c r="L6" s="169" t="s">
        <v>190</v>
      </c>
      <c r="M6" s="167" t="s">
        <v>190</v>
      </c>
      <c r="N6" s="152" t="s">
        <v>190</v>
      </c>
      <c r="O6" s="146" t="s">
        <v>296</v>
      </c>
      <c r="P6" s="132">
        <v>1</v>
      </c>
      <c r="Q6" s="133" t="s">
        <v>278</v>
      </c>
      <c r="R6" s="134">
        <v>44536</v>
      </c>
      <c r="S6" s="154" t="e">
        <f t="shared" si="0"/>
        <v>#VALUE!</v>
      </c>
      <c r="T6" s="146" t="s">
        <v>315</v>
      </c>
      <c r="U6" s="132">
        <v>1</v>
      </c>
      <c r="V6" s="152" t="s">
        <v>119</v>
      </c>
      <c r="W6" s="146" t="s">
        <v>344</v>
      </c>
      <c r="X6" s="132">
        <v>1</v>
      </c>
      <c r="Y6" s="238" t="s">
        <v>311</v>
      </c>
      <c r="Z6" s="134">
        <v>44536</v>
      </c>
      <c r="AA6" s="240" t="s">
        <v>313</v>
      </c>
    </row>
    <row r="7" spans="1:27" ht="287.25" customHeight="1" x14ac:dyDescent="0.25">
      <c r="A7" s="234">
        <f t="shared" si="1"/>
        <v>4</v>
      </c>
      <c r="B7" s="227" t="s">
        <v>21</v>
      </c>
      <c r="C7" s="66">
        <v>127</v>
      </c>
      <c r="D7" s="65" t="s">
        <v>18</v>
      </c>
      <c r="E7" s="65">
        <v>46</v>
      </c>
      <c r="F7" s="67" t="s">
        <v>30</v>
      </c>
      <c r="G7" s="68" t="s">
        <v>114</v>
      </c>
      <c r="H7" s="68" t="s">
        <v>115</v>
      </c>
      <c r="I7" s="68" t="s">
        <v>116</v>
      </c>
      <c r="J7" s="69">
        <v>1</v>
      </c>
      <c r="K7" s="72" t="s">
        <v>72</v>
      </c>
      <c r="L7" s="26" t="s">
        <v>191</v>
      </c>
      <c r="M7" s="27">
        <v>0</v>
      </c>
      <c r="N7" s="28" t="s">
        <v>117</v>
      </c>
      <c r="O7" s="29" t="s">
        <v>297</v>
      </c>
      <c r="P7" s="27">
        <v>0</v>
      </c>
      <c r="Q7" s="30" t="s">
        <v>283</v>
      </c>
      <c r="R7" s="31">
        <v>44916</v>
      </c>
      <c r="S7" s="19" t="e">
        <f t="shared" si="0"/>
        <v>#VALUE!</v>
      </c>
      <c r="T7" s="73" t="s">
        <v>389</v>
      </c>
      <c r="U7" s="74">
        <v>1</v>
      </c>
      <c r="V7" s="75" t="s">
        <v>119</v>
      </c>
      <c r="W7" s="29" t="s">
        <v>365</v>
      </c>
      <c r="X7" s="27">
        <v>1</v>
      </c>
      <c r="Y7" s="76" t="s">
        <v>322</v>
      </c>
      <c r="Z7" s="31">
        <v>44916</v>
      </c>
      <c r="AA7" s="71">
        <f t="shared" ref="AA7:AA38" si="2">+Z7-$AA$42</f>
        <v>82</v>
      </c>
    </row>
    <row r="8" spans="1:27" ht="353.25" customHeight="1" x14ac:dyDescent="0.25">
      <c r="A8" s="234">
        <f t="shared" si="1"/>
        <v>5</v>
      </c>
      <c r="B8" s="228" t="s">
        <v>22</v>
      </c>
      <c r="C8" s="78">
        <v>127</v>
      </c>
      <c r="D8" s="77" t="s">
        <v>18</v>
      </c>
      <c r="E8" s="77">
        <v>46</v>
      </c>
      <c r="F8" s="79" t="s">
        <v>30</v>
      </c>
      <c r="G8" s="80" t="s">
        <v>121</v>
      </c>
      <c r="H8" s="80" t="s">
        <v>115</v>
      </c>
      <c r="I8" s="80" t="s">
        <v>122</v>
      </c>
      <c r="J8" s="77">
        <v>2</v>
      </c>
      <c r="K8" s="81" t="s">
        <v>73</v>
      </c>
      <c r="L8" s="82" t="s">
        <v>118</v>
      </c>
      <c r="M8" s="83">
        <v>0.25</v>
      </c>
      <c r="N8" s="84" t="s">
        <v>119</v>
      </c>
      <c r="O8" s="85" t="s">
        <v>262</v>
      </c>
      <c r="P8" s="83">
        <v>0.1</v>
      </c>
      <c r="Q8" s="80" t="s">
        <v>286</v>
      </c>
      <c r="R8" s="86">
        <v>44916</v>
      </c>
      <c r="S8" s="87" t="e">
        <f t="shared" si="0"/>
        <v>#VALUE!</v>
      </c>
      <c r="T8" s="88" t="s">
        <v>326</v>
      </c>
      <c r="U8" s="89">
        <v>0.85</v>
      </c>
      <c r="V8" s="90" t="s">
        <v>327</v>
      </c>
      <c r="W8" s="85" t="s">
        <v>330</v>
      </c>
      <c r="X8" s="91">
        <v>0.5</v>
      </c>
      <c r="Y8" s="80" t="s">
        <v>352</v>
      </c>
      <c r="Z8" s="86">
        <v>44916</v>
      </c>
      <c r="AA8" s="71">
        <f t="shared" si="2"/>
        <v>82</v>
      </c>
    </row>
    <row r="9" spans="1:27" ht="165" x14ac:dyDescent="0.25">
      <c r="A9" s="234">
        <f t="shared" si="1"/>
        <v>6</v>
      </c>
      <c r="B9" s="229" t="s">
        <v>23</v>
      </c>
      <c r="C9" s="94">
        <v>127</v>
      </c>
      <c r="D9" s="93" t="s">
        <v>18</v>
      </c>
      <c r="E9" s="93">
        <v>46</v>
      </c>
      <c r="F9" s="95" t="s">
        <v>31</v>
      </c>
      <c r="G9" s="96" t="s">
        <v>124</v>
      </c>
      <c r="H9" s="96" t="s">
        <v>125</v>
      </c>
      <c r="I9" s="96" t="s">
        <v>126</v>
      </c>
      <c r="J9" s="97">
        <v>1</v>
      </c>
      <c r="K9" s="98" t="s">
        <v>74</v>
      </c>
      <c r="L9" s="99" t="s">
        <v>123</v>
      </c>
      <c r="M9" s="100">
        <v>0</v>
      </c>
      <c r="N9" s="101" t="s">
        <v>117</v>
      </c>
      <c r="O9" s="102" t="s">
        <v>297</v>
      </c>
      <c r="P9" s="100">
        <v>0</v>
      </c>
      <c r="Q9" s="76" t="s">
        <v>283</v>
      </c>
      <c r="R9" s="103">
        <v>44916</v>
      </c>
      <c r="S9" s="104" t="e">
        <f t="shared" si="0"/>
        <v>#VALUE!</v>
      </c>
      <c r="T9" s="99" t="s">
        <v>317</v>
      </c>
      <c r="U9" s="105">
        <v>0.5</v>
      </c>
      <c r="V9" s="106" t="s">
        <v>119</v>
      </c>
      <c r="W9" s="102" t="s">
        <v>324</v>
      </c>
      <c r="X9" s="91">
        <v>0.5</v>
      </c>
      <c r="Y9" s="76" t="s">
        <v>320</v>
      </c>
      <c r="Z9" s="103">
        <v>44916</v>
      </c>
      <c r="AA9" s="71">
        <f t="shared" si="2"/>
        <v>82</v>
      </c>
    </row>
    <row r="10" spans="1:27" ht="135" x14ac:dyDescent="0.25">
      <c r="A10" s="234">
        <f t="shared" si="1"/>
        <v>7</v>
      </c>
      <c r="B10" s="227" t="s">
        <v>24</v>
      </c>
      <c r="C10" s="66">
        <v>127</v>
      </c>
      <c r="D10" s="65" t="s">
        <v>18</v>
      </c>
      <c r="E10" s="65">
        <v>46</v>
      </c>
      <c r="F10" s="67" t="s">
        <v>32</v>
      </c>
      <c r="G10" s="68" t="s">
        <v>208</v>
      </c>
      <c r="H10" s="67" t="s">
        <v>209</v>
      </c>
      <c r="I10" s="68" t="s">
        <v>210</v>
      </c>
      <c r="J10" s="69">
        <v>1</v>
      </c>
      <c r="K10" s="72" t="s">
        <v>75</v>
      </c>
      <c r="L10" s="29" t="s">
        <v>212</v>
      </c>
      <c r="M10" s="27">
        <v>0.25</v>
      </c>
      <c r="N10" s="28" t="s">
        <v>119</v>
      </c>
      <c r="O10" s="26" t="s">
        <v>263</v>
      </c>
      <c r="P10" s="27">
        <v>0.17</v>
      </c>
      <c r="Q10" s="30" t="s">
        <v>282</v>
      </c>
      <c r="R10" s="31">
        <v>44916</v>
      </c>
      <c r="S10" s="19" t="e">
        <f t="shared" si="0"/>
        <v>#VALUE!</v>
      </c>
      <c r="T10" s="108" t="s">
        <v>349</v>
      </c>
      <c r="U10" s="27">
        <v>1</v>
      </c>
      <c r="V10" s="106" t="s">
        <v>119</v>
      </c>
      <c r="W10" s="26" t="s">
        <v>351</v>
      </c>
      <c r="X10" s="27">
        <v>1</v>
      </c>
      <c r="Y10" s="30" t="s">
        <v>354</v>
      </c>
      <c r="Z10" s="31">
        <v>44916</v>
      </c>
      <c r="AA10" s="71">
        <f t="shared" si="2"/>
        <v>82</v>
      </c>
    </row>
    <row r="11" spans="1:27" ht="135" x14ac:dyDescent="0.25">
      <c r="A11" s="234">
        <f t="shared" si="1"/>
        <v>8</v>
      </c>
      <c r="B11" s="227" t="s">
        <v>25</v>
      </c>
      <c r="C11" s="66">
        <v>127</v>
      </c>
      <c r="D11" s="65" t="s">
        <v>18</v>
      </c>
      <c r="E11" s="65">
        <v>46</v>
      </c>
      <c r="F11" s="67" t="s">
        <v>32</v>
      </c>
      <c r="G11" s="68" t="s">
        <v>208</v>
      </c>
      <c r="H11" s="67" t="s">
        <v>209</v>
      </c>
      <c r="I11" s="67" t="s">
        <v>211</v>
      </c>
      <c r="J11" s="69">
        <v>2</v>
      </c>
      <c r="K11" s="72" t="s">
        <v>76</v>
      </c>
      <c r="L11" s="29" t="s">
        <v>213</v>
      </c>
      <c r="M11" s="27">
        <v>0.25</v>
      </c>
      <c r="N11" s="28" t="s">
        <v>119</v>
      </c>
      <c r="O11" s="32" t="s">
        <v>298</v>
      </c>
      <c r="P11" s="27">
        <v>0.25</v>
      </c>
      <c r="Q11" s="30" t="s">
        <v>285</v>
      </c>
      <c r="R11" s="31">
        <v>44916</v>
      </c>
      <c r="S11" s="19" t="e">
        <f t="shared" si="0"/>
        <v>#VALUE!</v>
      </c>
      <c r="T11" s="109" t="s">
        <v>350</v>
      </c>
      <c r="U11" s="91">
        <v>0.75</v>
      </c>
      <c r="V11" s="106" t="s">
        <v>119</v>
      </c>
      <c r="W11" s="32" t="s">
        <v>355</v>
      </c>
      <c r="X11" s="91">
        <v>0.75</v>
      </c>
      <c r="Y11" s="30" t="s">
        <v>356</v>
      </c>
      <c r="Z11" s="31">
        <v>44916</v>
      </c>
      <c r="AA11" s="71">
        <f t="shared" si="2"/>
        <v>82</v>
      </c>
    </row>
    <row r="12" spans="1:27" ht="195" x14ac:dyDescent="0.25">
      <c r="A12" s="234">
        <f t="shared" si="1"/>
        <v>9</v>
      </c>
      <c r="B12" s="229" t="s">
        <v>49</v>
      </c>
      <c r="C12" s="94">
        <v>127</v>
      </c>
      <c r="D12" s="93" t="s">
        <v>18</v>
      </c>
      <c r="E12" s="93">
        <v>46</v>
      </c>
      <c r="F12" s="95" t="s">
        <v>33</v>
      </c>
      <c r="G12" s="96" t="s">
        <v>127</v>
      </c>
      <c r="H12" s="96" t="s">
        <v>128</v>
      </c>
      <c r="I12" s="96" t="s">
        <v>129</v>
      </c>
      <c r="J12" s="97">
        <v>1</v>
      </c>
      <c r="K12" s="98" t="s">
        <v>77</v>
      </c>
      <c r="L12" s="99" t="s">
        <v>131</v>
      </c>
      <c r="M12" s="100">
        <v>0</v>
      </c>
      <c r="N12" s="101" t="s">
        <v>117</v>
      </c>
      <c r="O12" s="99" t="s">
        <v>297</v>
      </c>
      <c r="P12" s="100">
        <v>0</v>
      </c>
      <c r="Q12" s="76" t="s">
        <v>247</v>
      </c>
      <c r="R12" s="103">
        <v>44916</v>
      </c>
      <c r="S12" s="104" t="e">
        <f t="shared" si="0"/>
        <v>#VALUE!</v>
      </c>
      <c r="T12" s="99" t="s">
        <v>319</v>
      </c>
      <c r="U12" s="110">
        <v>1</v>
      </c>
      <c r="V12" s="106" t="s">
        <v>119</v>
      </c>
      <c r="W12" s="99" t="s">
        <v>331</v>
      </c>
      <c r="X12" s="100">
        <v>1</v>
      </c>
      <c r="Y12" s="76" t="s">
        <v>323</v>
      </c>
      <c r="Z12" s="103">
        <v>44916</v>
      </c>
      <c r="AA12" s="71">
        <f t="shared" si="2"/>
        <v>82</v>
      </c>
    </row>
    <row r="13" spans="1:27" ht="313.5" customHeight="1" x14ac:dyDescent="0.25">
      <c r="A13" s="234">
        <f t="shared" si="1"/>
        <v>10</v>
      </c>
      <c r="B13" s="229" t="s">
        <v>50</v>
      </c>
      <c r="C13" s="94">
        <v>127</v>
      </c>
      <c r="D13" s="93" t="s">
        <v>18</v>
      </c>
      <c r="E13" s="93">
        <v>46</v>
      </c>
      <c r="F13" s="95" t="s">
        <v>33</v>
      </c>
      <c r="G13" s="96" t="s">
        <v>127</v>
      </c>
      <c r="H13" s="96" t="s">
        <v>128</v>
      </c>
      <c r="I13" s="111" t="s">
        <v>130</v>
      </c>
      <c r="J13" s="97">
        <v>2</v>
      </c>
      <c r="K13" s="98" t="s">
        <v>78</v>
      </c>
      <c r="L13" s="99" t="s">
        <v>132</v>
      </c>
      <c r="M13" s="100">
        <v>0.25</v>
      </c>
      <c r="N13" s="101" t="s">
        <v>119</v>
      </c>
      <c r="O13" s="99" t="s">
        <v>299</v>
      </c>
      <c r="P13" s="100">
        <v>0.25</v>
      </c>
      <c r="Q13" s="76" t="s">
        <v>120</v>
      </c>
      <c r="R13" s="103">
        <v>44916</v>
      </c>
      <c r="S13" s="104" t="e">
        <f t="shared" si="0"/>
        <v>#VALUE!</v>
      </c>
      <c r="T13" s="99" t="s">
        <v>318</v>
      </c>
      <c r="U13" s="105">
        <v>0.75</v>
      </c>
      <c r="V13" s="106" t="s">
        <v>119</v>
      </c>
      <c r="W13" s="99" t="s">
        <v>353</v>
      </c>
      <c r="X13" s="91">
        <v>0.75</v>
      </c>
      <c r="Y13" s="76" t="s">
        <v>321</v>
      </c>
      <c r="Z13" s="103">
        <v>44916</v>
      </c>
      <c r="AA13" s="71">
        <f t="shared" si="2"/>
        <v>82</v>
      </c>
    </row>
    <row r="14" spans="1:27" ht="180" x14ac:dyDescent="0.25">
      <c r="A14" s="234">
        <f t="shared" si="1"/>
        <v>11</v>
      </c>
      <c r="B14" s="227" t="s">
        <v>51</v>
      </c>
      <c r="C14" s="66">
        <v>127</v>
      </c>
      <c r="D14" s="65" t="s">
        <v>18</v>
      </c>
      <c r="E14" s="65">
        <v>46</v>
      </c>
      <c r="F14" s="67" t="s">
        <v>34</v>
      </c>
      <c r="G14" s="68" t="s">
        <v>133</v>
      </c>
      <c r="H14" s="68" t="s">
        <v>134</v>
      </c>
      <c r="I14" s="68" t="s">
        <v>135</v>
      </c>
      <c r="J14" s="69">
        <v>1</v>
      </c>
      <c r="K14" s="72" t="s">
        <v>79</v>
      </c>
      <c r="L14" s="26" t="s">
        <v>192</v>
      </c>
      <c r="M14" s="27">
        <v>1</v>
      </c>
      <c r="N14" s="28" t="s">
        <v>119</v>
      </c>
      <c r="O14" s="26" t="s">
        <v>300</v>
      </c>
      <c r="P14" s="27">
        <v>1</v>
      </c>
      <c r="Q14" s="30" t="s">
        <v>278</v>
      </c>
      <c r="R14" s="31">
        <v>44916</v>
      </c>
      <c r="S14" s="19" t="e">
        <f t="shared" si="0"/>
        <v>#VALUE!</v>
      </c>
      <c r="T14" s="99" t="s">
        <v>357</v>
      </c>
      <c r="U14" s="110">
        <v>1</v>
      </c>
      <c r="V14" s="106" t="s">
        <v>119</v>
      </c>
      <c r="W14" s="26" t="s">
        <v>358</v>
      </c>
      <c r="X14" s="27">
        <v>1</v>
      </c>
      <c r="Y14" s="76" t="s">
        <v>322</v>
      </c>
      <c r="Z14" s="31">
        <v>44916</v>
      </c>
      <c r="AA14" s="71">
        <f t="shared" si="2"/>
        <v>82</v>
      </c>
    </row>
    <row r="15" spans="1:27" ht="150" x14ac:dyDescent="0.25">
      <c r="A15" s="234">
        <f t="shared" si="1"/>
        <v>12</v>
      </c>
      <c r="B15" s="227" t="s">
        <v>52</v>
      </c>
      <c r="C15" s="66">
        <v>127</v>
      </c>
      <c r="D15" s="65" t="s">
        <v>18</v>
      </c>
      <c r="E15" s="65">
        <v>46</v>
      </c>
      <c r="F15" s="67" t="s">
        <v>35</v>
      </c>
      <c r="G15" s="68" t="s">
        <v>136</v>
      </c>
      <c r="H15" s="68" t="s">
        <v>137</v>
      </c>
      <c r="I15" s="68" t="s">
        <v>138</v>
      </c>
      <c r="J15" s="69">
        <v>1</v>
      </c>
      <c r="K15" s="72" t="s">
        <v>79</v>
      </c>
      <c r="L15" s="26" t="s">
        <v>193</v>
      </c>
      <c r="M15" s="27">
        <v>1</v>
      </c>
      <c r="N15" s="28" t="s">
        <v>119</v>
      </c>
      <c r="O15" s="26" t="s">
        <v>264</v>
      </c>
      <c r="P15" s="27">
        <v>1</v>
      </c>
      <c r="Q15" s="30" t="s">
        <v>278</v>
      </c>
      <c r="R15" s="31">
        <v>44916</v>
      </c>
      <c r="S15" s="19" t="e">
        <f t="shared" si="0"/>
        <v>#VALUE!</v>
      </c>
      <c r="T15" s="99" t="s">
        <v>357</v>
      </c>
      <c r="U15" s="110">
        <v>1</v>
      </c>
      <c r="V15" s="106" t="s">
        <v>119</v>
      </c>
      <c r="W15" s="26" t="s">
        <v>359</v>
      </c>
      <c r="X15" s="27">
        <v>1</v>
      </c>
      <c r="Y15" s="76" t="s">
        <v>322</v>
      </c>
      <c r="Z15" s="31">
        <v>44916</v>
      </c>
      <c r="AA15" s="71">
        <f t="shared" si="2"/>
        <v>82</v>
      </c>
    </row>
    <row r="16" spans="1:27" ht="165" x14ac:dyDescent="0.25">
      <c r="A16" s="234">
        <f t="shared" si="1"/>
        <v>13</v>
      </c>
      <c r="B16" s="227" t="s">
        <v>53</v>
      </c>
      <c r="C16" s="66">
        <v>127</v>
      </c>
      <c r="D16" s="65" t="s">
        <v>18</v>
      </c>
      <c r="E16" s="65">
        <v>46</v>
      </c>
      <c r="F16" s="67" t="s">
        <v>36</v>
      </c>
      <c r="G16" s="68" t="s">
        <v>139</v>
      </c>
      <c r="H16" s="68" t="s">
        <v>140</v>
      </c>
      <c r="I16" s="68" t="s">
        <v>141</v>
      </c>
      <c r="J16" s="69">
        <v>1</v>
      </c>
      <c r="K16" s="72" t="s">
        <v>79</v>
      </c>
      <c r="L16" s="26" t="s">
        <v>194</v>
      </c>
      <c r="M16" s="27">
        <v>1</v>
      </c>
      <c r="N16" s="28" t="s">
        <v>119</v>
      </c>
      <c r="O16" s="26" t="s">
        <v>265</v>
      </c>
      <c r="P16" s="27">
        <v>1</v>
      </c>
      <c r="Q16" s="30" t="s">
        <v>278</v>
      </c>
      <c r="R16" s="31">
        <v>44916</v>
      </c>
      <c r="S16" s="19" t="e">
        <f t="shared" si="0"/>
        <v>#VALUE!</v>
      </c>
      <c r="T16" s="99" t="s">
        <v>357</v>
      </c>
      <c r="U16" s="110">
        <v>1</v>
      </c>
      <c r="V16" s="106" t="s">
        <v>119</v>
      </c>
      <c r="W16" s="26" t="s">
        <v>360</v>
      </c>
      <c r="X16" s="27">
        <v>1</v>
      </c>
      <c r="Y16" s="76" t="s">
        <v>322</v>
      </c>
      <c r="Z16" s="31">
        <v>44916</v>
      </c>
      <c r="AA16" s="71">
        <f t="shared" si="2"/>
        <v>82</v>
      </c>
    </row>
    <row r="17" spans="1:29" ht="150" x14ac:dyDescent="0.25">
      <c r="A17" s="234">
        <f t="shared" si="1"/>
        <v>14</v>
      </c>
      <c r="B17" s="227" t="s">
        <v>54</v>
      </c>
      <c r="C17" s="66">
        <v>127</v>
      </c>
      <c r="D17" s="65" t="s">
        <v>18</v>
      </c>
      <c r="E17" s="65">
        <v>46</v>
      </c>
      <c r="F17" s="67" t="s">
        <v>37</v>
      </c>
      <c r="G17" s="68" t="s">
        <v>142</v>
      </c>
      <c r="H17" s="68" t="s">
        <v>143</v>
      </c>
      <c r="I17" s="68" t="s">
        <v>144</v>
      </c>
      <c r="J17" s="69">
        <v>1</v>
      </c>
      <c r="K17" s="72" t="s">
        <v>79</v>
      </c>
      <c r="L17" s="26" t="s">
        <v>195</v>
      </c>
      <c r="M17" s="27">
        <v>1</v>
      </c>
      <c r="N17" s="28" t="s">
        <v>119</v>
      </c>
      <c r="O17" s="26" t="s">
        <v>306</v>
      </c>
      <c r="P17" s="27">
        <v>1</v>
      </c>
      <c r="Q17" s="30" t="s">
        <v>278</v>
      </c>
      <c r="R17" s="31">
        <v>44916</v>
      </c>
      <c r="S17" s="19" t="e">
        <f t="shared" si="0"/>
        <v>#VALUE!</v>
      </c>
      <c r="T17" s="99" t="s">
        <v>357</v>
      </c>
      <c r="U17" s="110">
        <v>1</v>
      </c>
      <c r="V17" s="106" t="s">
        <v>119</v>
      </c>
      <c r="W17" s="26" t="s">
        <v>361</v>
      </c>
      <c r="X17" s="27">
        <v>1</v>
      </c>
      <c r="Y17" s="76" t="s">
        <v>322</v>
      </c>
      <c r="Z17" s="31">
        <v>44916</v>
      </c>
      <c r="AA17" s="71">
        <f t="shared" si="2"/>
        <v>82</v>
      </c>
    </row>
    <row r="18" spans="1:29" ht="135" x14ac:dyDescent="0.25">
      <c r="A18" s="234">
        <f t="shared" si="1"/>
        <v>15</v>
      </c>
      <c r="B18" s="227" t="s">
        <v>55</v>
      </c>
      <c r="C18" s="66">
        <v>127</v>
      </c>
      <c r="D18" s="65" t="s">
        <v>18</v>
      </c>
      <c r="E18" s="65">
        <v>46</v>
      </c>
      <c r="F18" s="67" t="s">
        <v>38</v>
      </c>
      <c r="G18" s="68" t="s">
        <v>146</v>
      </c>
      <c r="H18" s="68" t="s">
        <v>147</v>
      </c>
      <c r="I18" s="112" t="s">
        <v>148</v>
      </c>
      <c r="J18" s="69">
        <v>1</v>
      </c>
      <c r="K18" s="113" t="s">
        <v>80</v>
      </c>
      <c r="L18" s="26" t="s">
        <v>145</v>
      </c>
      <c r="M18" s="27">
        <v>0</v>
      </c>
      <c r="N18" s="28" t="s">
        <v>117</v>
      </c>
      <c r="O18" s="32" t="s">
        <v>301</v>
      </c>
      <c r="P18" s="27">
        <v>0</v>
      </c>
      <c r="Q18" s="30" t="s">
        <v>283</v>
      </c>
      <c r="R18" s="31">
        <v>44916</v>
      </c>
      <c r="S18" s="19" t="e">
        <f t="shared" si="0"/>
        <v>#VALUE!</v>
      </c>
      <c r="T18" s="99" t="s">
        <v>325</v>
      </c>
      <c r="U18" s="110">
        <v>1</v>
      </c>
      <c r="V18" s="106" t="s">
        <v>119</v>
      </c>
      <c r="W18" s="99" t="s">
        <v>332</v>
      </c>
      <c r="X18" s="100">
        <v>1</v>
      </c>
      <c r="Y18" s="76" t="s">
        <v>322</v>
      </c>
      <c r="Z18" s="103">
        <v>44916</v>
      </c>
      <c r="AA18" s="71">
        <f t="shared" si="2"/>
        <v>82</v>
      </c>
    </row>
    <row r="19" spans="1:29" ht="105" x14ac:dyDescent="0.25">
      <c r="A19" s="234">
        <f t="shared" si="1"/>
        <v>16</v>
      </c>
      <c r="B19" s="227" t="s">
        <v>56</v>
      </c>
      <c r="C19" s="66">
        <v>127</v>
      </c>
      <c r="D19" s="65" t="s">
        <v>18</v>
      </c>
      <c r="E19" s="65">
        <v>46</v>
      </c>
      <c r="F19" s="67" t="s">
        <v>39</v>
      </c>
      <c r="G19" s="68" t="s">
        <v>151</v>
      </c>
      <c r="H19" s="68" t="s">
        <v>152</v>
      </c>
      <c r="I19" s="68" t="s">
        <v>153</v>
      </c>
      <c r="J19" s="69">
        <v>1</v>
      </c>
      <c r="K19" s="81" t="s">
        <v>81</v>
      </c>
      <c r="L19" s="26" t="s">
        <v>154</v>
      </c>
      <c r="M19" s="27">
        <v>0</v>
      </c>
      <c r="N19" s="28" t="s">
        <v>117</v>
      </c>
      <c r="O19" s="32" t="s">
        <v>301</v>
      </c>
      <c r="P19" s="27">
        <v>0</v>
      </c>
      <c r="Q19" s="30" t="s">
        <v>283</v>
      </c>
      <c r="R19" s="31">
        <v>44916</v>
      </c>
      <c r="S19" s="19" t="e">
        <f t="shared" si="0"/>
        <v>#VALUE!</v>
      </c>
      <c r="T19" s="99" t="s">
        <v>325</v>
      </c>
      <c r="U19" s="110">
        <v>1</v>
      </c>
      <c r="V19" s="106" t="s">
        <v>119</v>
      </c>
      <c r="W19" s="99" t="s">
        <v>333</v>
      </c>
      <c r="X19" s="100">
        <v>1</v>
      </c>
      <c r="Y19" s="76" t="s">
        <v>322</v>
      </c>
      <c r="Z19" s="103">
        <v>44916</v>
      </c>
      <c r="AA19" s="71">
        <f t="shared" si="2"/>
        <v>82</v>
      </c>
    </row>
    <row r="20" spans="1:29" ht="120" x14ac:dyDescent="0.25">
      <c r="A20" s="234">
        <f t="shared" si="1"/>
        <v>17</v>
      </c>
      <c r="B20" s="227" t="s">
        <v>57</v>
      </c>
      <c r="C20" s="66">
        <v>127</v>
      </c>
      <c r="D20" s="65" t="s">
        <v>18</v>
      </c>
      <c r="E20" s="65">
        <v>46</v>
      </c>
      <c r="F20" s="67" t="s">
        <v>40</v>
      </c>
      <c r="G20" s="68" t="s">
        <v>214</v>
      </c>
      <c r="H20" s="68" t="s">
        <v>215</v>
      </c>
      <c r="I20" s="67" t="s">
        <v>216</v>
      </c>
      <c r="J20" s="69">
        <v>1</v>
      </c>
      <c r="K20" s="72" t="s">
        <v>82</v>
      </c>
      <c r="L20" s="29" t="s">
        <v>245</v>
      </c>
      <c r="M20" s="27">
        <v>1</v>
      </c>
      <c r="N20" s="28" t="s">
        <v>119</v>
      </c>
      <c r="O20" s="32" t="s">
        <v>266</v>
      </c>
      <c r="P20" s="27">
        <v>1</v>
      </c>
      <c r="Q20" s="114" t="s">
        <v>278</v>
      </c>
      <c r="R20" s="31">
        <v>44916</v>
      </c>
      <c r="S20" s="19" t="e">
        <f t="shared" si="0"/>
        <v>#VALUE!</v>
      </c>
      <c r="T20" s="99" t="s">
        <v>345</v>
      </c>
      <c r="U20" s="110">
        <v>1</v>
      </c>
      <c r="V20" s="106" t="s">
        <v>119</v>
      </c>
      <c r="W20" s="26" t="s">
        <v>347</v>
      </c>
      <c r="X20" s="27">
        <v>1</v>
      </c>
      <c r="Y20" s="30" t="s">
        <v>329</v>
      </c>
      <c r="Z20" s="31">
        <v>44916</v>
      </c>
      <c r="AA20" s="71">
        <f t="shared" si="2"/>
        <v>82</v>
      </c>
    </row>
    <row r="21" spans="1:29" ht="120" x14ac:dyDescent="0.25">
      <c r="A21" s="234">
        <f t="shared" si="1"/>
        <v>18</v>
      </c>
      <c r="B21" s="227" t="s">
        <v>58</v>
      </c>
      <c r="C21" s="66">
        <v>127</v>
      </c>
      <c r="D21" s="65" t="s">
        <v>18</v>
      </c>
      <c r="E21" s="65">
        <v>46</v>
      </c>
      <c r="F21" s="67" t="s">
        <v>40</v>
      </c>
      <c r="G21" s="68" t="s">
        <v>214</v>
      </c>
      <c r="H21" s="68" t="s">
        <v>215</v>
      </c>
      <c r="I21" s="67" t="s">
        <v>217</v>
      </c>
      <c r="J21" s="69">
        <v>2</v>
      </c>
      <c r="K21" s="72" t="s">
        <v>83</v>
      </c>
      <c r="L21" s="29" t="s">
        <v>246</v>
      </c>
      <c r="M21" s="27">
        <v>1</v>
      </c>
      <c r="N21" s="28" t="s">
        <v>119</v>
      </c>
      <c r="O21" s="32" t="s">
        <v>267</v>
      </c>
      <c r="P21" s="27">
        <v>1</v>
      </c>
      <c r="Q21" s="30" t="s">
        <v>278</v>
      </c>
      <c r="R21" s="31">
        <v>44916</v>
      </c>
      <c r="S21" s="19" t="e">
        <f t="shared" si="0"/>
        <v>#VALUE!</v>
      </c>
      <c r="T21" s="99" t="s">
        <v>345</v>
      </c>
      <c r="U21" s="110">
        <v>1</v>
      </c>
      <c r="V21" s="106" t="s">
        <v>119</v>
      </c>
      <c r="W21" s="26" t="s">
        <v>348</v>
      </c>
      <c r="X21" s="27">
        <v>1</v>
      </c>
      <c r="Y21" s="30" t="s">
        <v>329</v>
      </c>
      <c r="Z21" s="31">
        <v>44916</v>
      </c>
      <c r="AA21" s="71">
        <f t="shared" si="2"/>
        <v>82</v>
      </c>
    </row>
    <row r="22" spans="1:29" ht="174.75" customHeight="1" x14ac:dyDescent="0.25">
      <c r="A22" s="234">
        <f t="shared" si="1"/>
        <v>19</v>
      </c>
      <c r="B22" s="227" t="s">
        <v>59</v>
      </c>
      <c r="C22" s="66">
        <v>127</v>
      </c>
      <c r="D22" s="65" t="s">
        <v>18</v>
      </c>
      <c r="E22" s="65">
        <v>46</v>
      </c>
      <c r="F22" s="67" t="s">
        <v>26</v>
      </c>
      <c r="G22" s="68" t="s">
        <v>155</v>
      </c>
      <c r="H22" s="68" t="s">
        <v>156</v>
      </c>
      <c r="I22" s="68" t="s">
        <v>157</v>
      </c>
      <c r="J22" s="69">
        <v>1</v>
      </c>
      <c r="K22" s="72" t="s">
        <v>84</v>
      </c>
      <c r="L22" s="26" t="s">
        <v>196</v>
      </c>
      <c r="M22" s="27">
        <v>0</v>
      </c>
      <c r="N22" s="28" t="s">
        <v>117</v>
      </c>
      <c r="O22" s="32" t="s">
        <v>297</v>
      </c>
      <c r="P22" s="27">
        <v>0</v>
      </c>
      <c r="Q22" s="30" t="s">
        <v>284</v>
      </c>
      <c r="R22" s="31">
        <v>44916</v>
      </c>
      <c r="S22" s="19" t="e">
        <f t="shared" si="0"/>
        <v>#VALUE!</v>
      </c>
      <c r="T22" s="26" t="s">
        <v>328</v>
      </c>
      <c r="U22" s="27">
        <v>1</v>
      </c>
      <c r="V22" s="106" t="s">
        <v>119</v>
      </c>
      <c r="W22" s="26" t="s">
        <v>334</v>
      </c>
      <c r="X22" s="27">
        <v>1</v>
      </c>
      <c r="Y22" s="30" t="s">
        <v>329</v>
      </c>
      <c r="Z22" s="31">
        <v>44916</v>
      </c>
      <c r="AA22" s="71">
        <f t="shared" si="2"/>
        <v>82</v>
      </c>
    </row>
    <row r="23" spans="1:29" ht="120" x14ac:dyDescent="0.25">
      <c r="A23" s="234">
        <f t="shared" si="1"/>
        <v>20</v>
      </c>
      <c r="B23" s="227" t="s">
        <v>60</v>
      </c>
      <c r="C23" s="66">
        <v>127</v>
      </c>
      <c r="D23" s="65" t="s">
        <v>18</v>
      </c>
      <c r="E23" s="65">
        <v>46</v>
      </c>
      <c r="F23" s="67" t="s">
        <v>26</v>
      </c>
      <c r="G23" s="68" t="s">
        <v>155</v>
      </c>
      <c r="H23" s="68" t="s">
        <v>156</v>
      </c>
      <c r="I23" s="67" t="s">
        <v>158</v>
      </c>
      <c r="J23" s="69">
        <v>2</v>
      </c>
      <c r="K23" s="72" t="s">
        <v>85</v>
      </c>
      <c r="L23" s="26" t="s">
        <v>197</v>
      </c>
      <c r="M23" s="27">
        <v>0</v>
      </c>
      <c r="N23" s="28" t="s">
        <v>117</v>
      </c>
      <c r="O23" s="32" t="s">
        <v>297</v>
      </c>
      <c r="P23" s="27">
        <v>0</v>
      </c>
      <c r="Q23" s="30" t="s">
        <v>284</v>
      </c>
      <c r="R23" s="31">
        <v>44916</v>
      </c>
      <c r="S23" s="19" t="e">
        <f t="shared" si="0"/>
        <v>#VALUE!</v>
      </c>
      <c r="T23" s="26" t="s">
        <v>328</v>
      </c>
      <c r="U23" s="27">
        <v>1</v>
      </c>
      <c r="V23" s="106" t="s">
        <v>119</v>
      </c>
      <c r="W23" s="26" t="s">
        <v>335</v>
      </c>
      <c r="X23" s="27">
        <v>1</v>
      </c>
      <c r="Y23" s="30" t="s">
        <v>329</v>
      </c>
      <c r="Z23" s="31">
        <v>44916</v>
      </c>
      <c r="AA23" s="71">
        <f t="shared" si="2"/>
        <v>82</v>
      </c>
    </row>
    <row r="24" spans="1:29" ht="180" x14ac:dyDescent="0.25">
      <c r="A24" s="234">
        <f t="shared" si="1"/>
        <v>21</v>
      </c>
      <c r="B24" s="227" t="s">
        <v>61</v>
      </c>
      <c r="C24" s="66">
        <v>127</v>
      </c>
      <c r="D24" s="65" t="s">
        <v>18</v>
      </c>
      <c r="E24" s="65">
        <v>46</v>
      </c>
      <c r="F24" s="67" t="s">
        <v>27</v>
      </c>
      <c r="G24" s="67" t="s">
        <v>159</v>
      </c>
      <c r="H24" s="67" t="s">
        <v>160</v>
      </c>
      <c r="I24" s="67" t="s">
        <v>161</v>
      </c>
      <c r="J24" s="69">
        <v>1</v>
      </c>
      <c r="K24" s="72" t="s">
        <v>86</v>
      </c>
      <c r="L24" s="26" t="s">
        <v>198</v>
      </c>
      <c r="M24" s="27">
        <v>0</v>
      </c>
      <c r="N24" s="28" t="s">
        <v>117</v>
      </c>
      <c r="O24" s="32" t="s">
        <v>297</v>
      </c>
      <c r="P24" s="27">
        <v>0</v>
      </c>
      <c r="Q24" s="30" t="s">
        <v>284</v>
      </c>
      <c r="R24" s="31">
        <v>44916</v>
      </c>
      <c r="S24" s="19" t="e">
        <f t="shared" si="0"/>
        <v>#VALUE!</v>
      </c>
      <c r="T24" s="26" t="s">
        <v>328</v>
      </c>
      <c r="U24" s="27">
        <v>1</v>
      </c>
      <c r="V24" s="106" t="s">
        <v>119</v>
      </c>
      <c r="W24" s="26" t="s">
        <v>336</v>
      </c>
      <c r="X24" s="27">
        <v>1</v>
      </c>
      <c r="Y24" s="30" t="s">
        <v>329</v>
      </c>
      <c r="Z24" s="31">
        <v>44916</v>
      </c>
      <c r="AA24" s="71">
        <f t="shared" si="2"/>
        <v>82</v>
      </c>
    </row>
    <row r="25" spans="1:29" ht="135" x14ac:dyDescent="0.25">
      <c r="A25" s="234">
        <f t="shared" si="1"/>
        <v>22</v>
      </c>
      <c r="B25" s="227" t="s">
        <v>62</v>
      </c>
      <c r="C25" s="66">
        <v>127</v>
      </c>
      <c r="D25" s="65" t="s">
        <v>18</v>
      </c>
      <c r="E25" s="65">
        <v>46</v>
      </c>
      <c r="F25" s="67" t="s">
        <v>28</v>
      </c>
      <c r="G25" s="68" t="s">
        <v>162</v>
      </c>
      <c r="H25" s="67" t="s">
        <v>163</v>
      </c>
      <c r="I25" s="67" t="s">
        <v>164</v>
      </c>
      <c r="J25" s="69">
        <v>1</v>
      </c>
      <c r="K25" s="72" t="s">
        <v>87</v>
      </c>
      <c r="L25" s="26" t="s">
        <v>199</v>
      </c>
      <c r="M25" s="27">
        <v>0</v>
      </c>
      <c r="N25" s="28" t="s">
        <v>117</v>
      </c>
      <c r="O25" s="32" t="s">
        <v>297</v>
      </c>
      <c r="P25" s="27">
        <v>0</v>
      </c>
      <c r="Q25" s="30" t="s">
        <v>284</v>
      </c>
      <c r="R25" s="31">
        <v>44916</v>
      </c>
      <c r="S25" s="19" t="e">
        <f t="shared" si="0"/>
        <v>#VALUE!</v>
      </c>
      <c r="T25" s="26" t="s">
        <v>328</v>
      </c>
      <c r="U25" s="27">
        <v>1</v>
      </c>
      <c r="V25" s="106" t="s">
        <v>119</v>
      </c>
      <c r="W25" s="26" t="s">
        <v>346</v>
      </c>
      <c r="X25" s="27">
        <v>1</v>
      </c>
      <c r="Y25" s="30" t="s">
        <v>329</v>
      </c>
      <c r="Z25" s="31">
        <v>44916</v>
      </c>
      <c r="AA25" s="71">
        <f t="shared" si="2"/>
        <v>82</v>
      </c>
    </row>
    <row r="26" spans="1:29" ht="120" x14ac:dyDescent="0.25">
      <c r="A26" s="234">
        <f t="shared" si="1"/>
        <v>23</v>
      </c>
      <c r="B26" s="227" t="s">
        <v>63</v>
      </c>
      <c r="C26" s="66">
        <v>127</v>
      </c>
      <c r="D26" s="65" t="s">
        <v>18</v>
      </c>
      <c r="E26" s="65">
        <v>46</v>
      </c>
      <c r="F26" s="67" t="s">
        <v>41</v>
      </c>
      <c r="G26" s="68" t="s">
        <v>165</v>
      </c>
      <c r="H26" s="68" t="s">
        <v>166</v>
      </c>
      <c r="I26" s="67" t="s">
        <v>167</v>
      </c>
      <c r="J26" s="69">
        <v>1</v>
      </c>
      <c r="K26" s="72" t="s">
        <v>88</v>
      </c>
      <c r="L26" s="26" t="s">
        <v>200</v>
      </c>
      <c r="M26" s="27">
        <v>0</v>
      </c>
      <c r="N26" s="28" t="s">
        <v>117</v>
      </c>
      <c r="O26" s="32" t="s">
        <v>297</v>
      </c>
      <c r="P26" s="27">
        <v>0</v>
      </c>
      <c r="Q26" s="30" t="s">
        <v>284</v>
      </c>
      <c r="R26" s="31">
        <v>44916</v>
      </c>
      <c r="S26" s="19" t="e">
        <f t="shared" si="0"/>
        <v>#VALUE!</v>
      </c>
      <c r="T26" s="26" t="s">
        <v>337</v>
      </c>
      <c r="U26" s="27">
        <v>1</v>
      </c>
      <c r="V26" s="28" t="s">
        <v>119</v>
      </c>
      <c r="W26" s="26" t="s">
        <v>362</v>
      </c>
      <c r="X26" s="27">
        <v>1</v>
      </c>
      <c r="Y26" s="30" t="s">
        <v>329</v>
      </c>
      <c r="Z26" s="31">
        <v>44916</v>
      </c>
      <c r="AA26" s="71">
        <f t="shared" si="2"/>
        <v>82</v>
      </c>
    </row>
    <row r="27" spans="1:29" ht="256.14999999999998" customHeight="1" x14ac:dyDescent="0.25">
      <c r="A27" s="234">
        <f>+A26+1</f>
        <v>24</v>
      </c>
      <c r="B27" s="227" t="s">
        <v>64</v>
      </c>
      <c r="C27" s="66">
        <v>127</v>
      </c>
      <c r="D27" s="65" t="s">
        <v>18</v>
      </c>
      <c r="E27" s="65">
        <v>46</v>
      </c>
      <c r="F27" s="67" t="s">
        <v>42</v>
      </c>
      <c r="G27" s="67" t="s">
        <v>168</v>
      </c>
      <c r="H27" s="67" t="s">
        <v>169</v>
      </c>
      <c r="I27" s="67" t="s">
        <v>170</v>
      </c>
      <c r="J27" s="69">
        <v>1</v>
      </c>
      <c r="K27" s="72" t="s">
        <v>89</v>
      </c>
      <c r="L27" s="26" t="s">
        <v>201</v>
      </c>
      <c r="M27" s="27">
        <v>1</v>
      </c>
      <c r="N27" s="28" t="s">
        <v>119</v>
      </c>
      <c r="O27" s="32" t="s">
        <v>268</v>
      </c>
      <c r="P27" s="27">
        <v>1</v>
      </c>
      <c r="Q27" s="30" t="s">
        <v>278</v>
      </c>
      <c r="R27" s="31">
        <v>44916</v>
      </c>
      <c r="S27" s="19" t="e">
        <f t="shared" si="0"/>
        <v>#VALUE!</v>
      </c>
      <c r="T27" s="99" t="s">
        <v>357</v>
      </c>
      <c r="U27" s="110">
        <v>1</v>
      </c>
      <c r="V27" s="106" t="s">
        <v>119</v>
      </c>
      <c r="W27" s="26" t="s">
        <v>363</v>
      </c>
      <c r="X27" s="27">
        <v>1</v>
      </c>
      <c r="Y27" s="30" t="s">
        <v>329</v>
      </c>
      <c r="Z27" s="31">
        <v>44916</v>
      </c>
      <c r="AA27" s="71">
        <f t="shared" si="2"/>
        <v>82</v>
      </c>
    </row>
    <row r="28" spans="1:29" ht="135" x14ac:dyDescent="0.25">
      <c r="A28" s="234">
        <f t="shared" si="1"/>
        <v>25</v>
      </c>
      <c r="B28" s="227" t="s">
        <v>65</v>
      </c>
      <c r="C28" s="66">
        <v>127</v>
      </c>
      <c r="D28" s="65" t="s">
        <v>18</v>
      </c>
      <c r="E28" s="65">
        <v>46</v>
      </c>
      <c r="F28" s="67" t="s">
        <v>43</v>
      </c>
      <c r="G28" s="68" t="s">
        <v>171</v>
      </c>
      <c r="H28" s="67" t="s">
        <v>172</v>
      </c>
      <c r="I28" s="67" t="s">
        <v>173</v>
      </c>
      <c r="J28" s="69">
        <v>1</v>
      </c>
      <c r="K28" s="113" t="s">
        <v>90</v>
      </c>
      <c r="L28" s="26" t="s">
        <v>202</v>
      </c>
      <c r="M28" s="27">
        <v>1</v>
      </c>
      <c r="N28" s="28" t="s">
        <v>119</v>
      </c>
      <c r="O28" s="32" t="s">
        <v>269</v>
      </c>
      <c r="P28" s="27">
        <v>1</v>
      </c>
      <c r="Q28" s="30" t="s">
        <v>278</v>
      </c>
      <c r="R28" s="31">
        <v>44916</v>
      </c>
      <c r="S28" s="19" t="e">
        <f t="shared" si="0"/>
        <v>#VALUE!</v>
      </c>
      <c r="T28" s="99" t="s">
        <v>357</v>
      </c>
      <c r="U28" s="110">
        <v>1</v>
      </c>
      <c r="V28" s="106" t="s">
        <v>119</v>
      </c>
      <c r="W28" s="26" t="s">
        <v>364</v>
      </c>
      <c r="X28" s="27">
        <v>1</v>
      </c>
      <c r="Y28" s="30" t="s">
        <v>329</v>
      </c>
      <c r="Z28" s="31">
        <v>44916</v>
      </c>
      <c r="AA28" s="71">
        <f t="shared" si="2"/>
        <v>82</v>
      </c>
    </row>
    <row r="29" spans="1:29" ht="255" x14ac:dyDescent="0.25">
      <c r="A29" s="234">
        <f t="shared" si="1"/>
        <v>26</v>
      </c>
      <c r="B29" s="227" t="s">
        <v>66</v>
      </c>
      <c r="C29" s="66">
        <v>127</v>
      </c>
      <c r="D29" s="65" t="s">
        <v>18</v>
      </c>
      <c r="E29" s="65">
        <v>46</v>
      </c>
      <c r="F29" s="67" t="s">
        <v>44</v>
      </c>
      <c r="G29" s="68" t="s">
        <v>174</v>
      </c>
      <c r="H29" s="68" t="s">
        <v>226</v>
      </c>
      <c r="I29" s="68" t="s">
        <v>227</v>
      </c>
      <c r="J29" s="69">
        <v>1</v>
      </c>
      <c r="K29" s="72" t="s">
        <v>91</v>
      </c>
      <c r="L29" s="29" t="s">
        <v>228</v>
      </c>
      <c r="M29" s="27">
        <v>0.25</v>
      </c>
      <c r="N29" s="28" t="s">
        <v>119</v>
      </c>
      <c r="O29" s="26" t="s">
        <v>270</v>
      </c>
      <c r="P29" s="27">
        <v>0.25</v>
      </c>
      <c r="Q29" s="30" t="s">
        <v>281</v>
      </c>
      <c r="R29" s="31">
        <v>44916</v>
      </c>
      <c r="S29" s="19" t="e">
        <f t="shared" si="0"/>
        <v>#VALUE!</v>
      </c>
      <c r="T29" s="109" t="s">
        <v>375</v>
      </c>
      <c r="U29" s="89">
        <v>0.75</v>
      </c>
      <c r="V29" s="115" t="s">
        <v>376</v>
      </c>
      <c r="W29" s="26" t="s">
        <v>377</v>
      </c>
      <c r="X29" s="91">
        <v>0.75</v>
      </c>
      <c r="Y29" s="30" t="s">
        <v>356</v>
      </c>
      <c r="Z29" s="31">
        <v>44916</v>
      </c>
      <c r="AA29" s="71">
        <f t="shared" si="2"/>
        <v>82</v>
      </c>
      <c r="AC29" s="49"/>
    </row>
    <row r="30" spans="1:29" ht="120" x14ac:dyDescent="0.25">
      <c r="A30" s="234">
        <f t="shared" si="1"/>
        <v>27</v>
      </c>
      <c r="B30" s="227" t="s">
        <v>67</v>
      </c>
      <c r="C30" s="66">
        <v>127</v>
      </c>
      <c r="D30" s="65" t="s">
        <v>18</v>
      </c>
      <c r="E30" s="65">
        <v>46</v>
      </c>
      <c r="F30" s="67" t="s">
        <v>44</v>
      </c>
      <c r="G30" s="68" t="s">
        <v>174</v>
      </c>
      <c r="H30" s="67" t="s">
        <v>175</v>
      </c>
      <c r="I30" s="67" t="s">
        <v>176</v>
      </c>
      <c r="J30" s="69">
        <v>2</v>
      </c>
      <c r="K30" s="72" t="s">
        <v>92</v>
      </c>
      <c r="L30" s="26" t="s">
        <v>203</v>
      </c>
      <c r="M30" s="27">
        <v>0</v>
      </c>
      <c r="N30" s="28" t="s">
        <v>117</v>
      </c>
      <c r="O30" s="32" t="s">
        <v>297</v>
      </c>
      <c r="P30" s="27">
        <v>0</v>
      </c>
      <c r="Q30" s="30" t="s">
        <v>283</v>
      </c>
      <c r="R30" s="31">
        <v>44916</v>
      </c>
      <c r="S30" s="19" t="e">
        <f t="shared" si="0"/>
        <v>#VALUE!</v>
      </c>
      <c r="T30" s="116" t="s">
        <v>368</v>
      </c>
      <c r="U30" s="89">
        <v>0.2</v>
      </c>
      <c r="V30" s="75" t="s">
        <v>119</v>
      </c>
      <c r="W30" s="26" t="s">
        <v>649</v>
      </c>
      <c r="X30" s="91">
        <v>0.2</v>
      </c>
      <c r="Y30" s="30" t="s">
        <v>369</v>
      </c>
      <c r="Z30" s="31">
        <v>44916</v>
      </c>
      <c r="AA30" s="71">
        <f t="shared" si="2"/>
        <v>82</v>
      </c>
    </row>
    <row r="31" spans="1:29" ht="105" x14ac:dyDescent="0.25">
      <c r="A31" s="234">
        <f t="shared" si="1"/>
        <v>28</v>
      </c>
      <c r="B31" s="227" t="s">
        <v>68</v>
      </c>
      <c r="C31" s="66">
        <v>127</v>
      </c>
      <c r="D31" s="65" t="s">
        <v>18</v>
      </c>
      <c r="E31" s="65">
        <v>46</v>
      </c>
      <c r="F31" s="67" t="s">
        <v>45</v>
      </c>
      <c r="G31" s="67" t="s">
        <v>186</v>
      </c>
      <c r="H31" s="67" t="s">
        <v>187</v>
      </c>
      <c r="I31" s="67" t="s">
        <v>188</v>
      </c>
      <c r="J31" s="69">
        <v>1</v>
      </c>
      <c r="K31" s="72" t="s">
        <v>93</v>
      </c>
      <c r="L31" s="26" t="s">
        <v>204</v>
      </c>
      <c r="M31" s="27">
        <v>1</v>
      </c>
      <c r="N31" s="28" t="s">
        <v>119</v>
      </c>
      <c r="O31" s="32" t="s">
        <v>271</v>
      </c>
      <c r="P31" s="27">
        <v>1</v>
      </c>
      <c r="Q31" s="30" t="s">
        <v>278</v>
      </c>
      <c r="R31" s="31">
        <v>44916</v>
      </c>
      <c r="S31" s="19" t="e">
        <f t="shared" si="0"/>
        <v>#VALUE!</v>
      </c>
      <c r="T31" s="99" t="s">
        <v>357</v>
      </c>
      <c r="U31" s="110">
        <v>1</v>
      </c>
      <c r="V31" s="106" t="s">
        <v>119</v>
      </c>
      <c r="W31" s="26" t="s">
        <v>366</v>
      </c>
      <c r="X31" s="27">
        <v>1</v>
      </c>
      <c r="Y31" s="30" t="s">
        <v>329</v>
      </c>
      <c r="Z31" s="31">
        <v>44916</v>
      </c>
      <c r="AA31" s="71">
        <f t="shared" si="2"/>
        <v>82</v>
      </c>
    </row>
    <row r="32" spans="1:29" ht="156.75" customHeight="1" x14ac:dyDescent="0.25">
      <c r="A32" s="234">
        <f t="shared" si="1"/>
        <v>29</v>
      </c>
      <c r="B32" s="227" t="s">
        <v>69</v>
      </c>
      <c r="C32" s="66">
        <v>127</v>
      </c>
      <c r="D32" s="65" t="s">
        <v>18</v>
      </c>
      <c r="E32" s="65">
        <v>46</v>
      </c>
      <c r="F32" s="67" t="s">
        <v>46</v>
      </c>
      <c r="G32" s="68" t="s">
        <v>177</v>
      </c>
      <c r="H32" s="68" t="s">
        <v>178</v>
      </c>
      <c r="I32" s="67" t="s">
        <v>179</v>
      </c>
      <c r="J32" s="69">
        <v>1</v>
      </c>
      <c r="K32" s="72" t="s">
        <v>94</v>
      </c>
      <c r="L32" s="26" t="s">
        <v>205</v>
      </c>
      <c r="M32" s="27">
        <v>0</v>
      </c>
      <c r="N32" s="28" t="s">
        <v>117</v>
      </c>
      <c r="O32" s="32" t="s">
        <v>297</v>
      </c>
      <c r="P32" s="27">
        <v>0</v>
      </c>
      <c r="Q32" s="30" t="s">
        <v>283</v>
      </c>
      <c r="R32" s="31">
        <v>44916</v>
      </c>
      <c r="S32" s="19" t="e">
        <f t="shared" si="0"/>
        <v>#VALUE!</v>
      </c>
      <c r="T32" s="73" t="s">
        <v>371</v>
      </c>
      <c r="U32" s="89">
        <v>0.7</v>
      </c>
      <c r="V32" s="75" t="s">
        <v>119</v>
      </c>
      <c r="W32" s="82" t="s">
        <v>650</v>
      </c>
      <c r="X32" s="91">
        <v>0.66700000000000004</v>
      </c>
      <c r="Y32" s="80" t="s">
        <v>651</v>
      </c>
      <c r="Z32" s="86">
        <v>44916</v>
      </c>
      <c r="AA32" s="71">
        <f t="shared" si="2"/>
        <v>82</v>
      </c>
    </row>
    <row r="33" spans="1:28" ht="135" x14ac:dyDescent="0.25">
      <c r="A33" s="234">
        <f t="shared" si="1"/>
        <v>30</v>
      </c>
      <c r="B33" s="227" t="s">
        <v>70</v>
      </c>
      <c r="C33" s="66">
        <v>127</v>
      </c>
      <c r="D33" s="65" t="s">
        <v>18</v>
      </c>
      <c r="E33" s="65">
        <v>46</v>
      </c>
      <c r="F33" s="67" t="s">
        <v>47</v>
      </c>
      <c r="G33" s="67" t="s">
        <v>180</v>
      </c>
      <c r="H33" s="68" t="s">
        <v>181</v>
      </c>
      <c r="I33" s="67" t="s">
        <v>182</v>
      </c>
      <c r="J33" s="69">
        <v>1</v>
      </c>
      <c r="K33" s="72" t="s">
        <v>94</v>
      </c>
      <c r="L33" s="26" t="s">
        <v>206</v>
      </c>
      <c r="M33" s="27">
        <v>0</v>
      </c>
      <c r="N33" s="28" t="s">
        <v>117</v>
      </c>
      <c r="O33" s="32" t="s">
        <v>297</v>
      </c>
      <c r="P33" s="27">
        <v>0</v>
      </c>
      <c r="Q33" s="30" t="s">
        <v>283</v>
      </c>
      <c r="R33" s="31">
        <v>44916</v>
      </c>
      <c r="S33" s="19" t="e">
        <f t="shared" si="0"/>
        <v>#VALUE!</v>
      </c>
      <c r="T33" s="73" t="s">
        <v>372</v>
      </c>
      <c r="U33" s="89">
        <v>0.7</v>
      </c>
      <c r="V33" s="75" t="s">
        <v>119</v>
      </c>
      <c r="W33" s="32" t="s">
        <v>652</v>
      </c>
      <c r="X33" s="91">
        <v>0.7</v>
      </c>
      <c r="Y33" s="80" t="s">
        <v>653</v>
      </c>
      <c r="Z33" s="31">
        <v>44916</v>
      </c>
      <c r="AA33" s="71">
        <f t="shared" si="2"/>
        <v>82</v>
      </c>
    </row>
    <row r="34" spans="1:28" ht="168.75" customHeight="1" x14ac:dyDescent="0.25">
      <c r="A34" s="234">
        <f t="shared" si="1"/>
        <v>31</v>
      </c>
      <c r="B34" s="227" t="s">
        <v>71</v>
      </c>
      <c r="C34" s="66">
        <v>127</v>
      </c>
      <c r="D34" s="65" t="s">
        <v>18</v>
      </c>
      <c r="E34" s="65">
        <v>46</v>
      </c>
      <c r="F34" s="67" t="s">
        <v>48</v>
      </c>
      <c r="G34" s="67" t="s">
        <v>183</v>
      </c>
      <c r="H34" s="67" t="s">
        <v>184</v>
      </c>
      <c r="I34" s="67" t="s">
        <v>185</v>
      </c>
      <c r="J34" s="69">
        <v>1</v>
      </c>
      <c r="K34" s="72" t="s">
        <v>72</v>
      </c>
      <c r="L34" s="26" t="s">
        <v>207</v>
      </c>
      <c r="M34" s="27">
        <v>0</v>
      </c>
      <c r="N34" s="28" t="s">
        <v>117</v>
      </c>
      <c r="O34" s="32" t="s">
        <v>297</v>
      </c>
      <c r="P34" s="27">
        <v>0</v>
      </c>
      <c r="Q34" s="30" t="s">
        <v>283</v>
      </c>
      <c r="R34" s="31">
        <v>44916</v>
      </c>
      <c r="S34" s="19" t="e">
        <f t="shared" si="0"/>
        <v>#VALUE!</v>
      </c>
      <c r="T34" s="99" t="s">
        <v>357</v>
      </c>
      <c r="U34" s="110">
        <v>1</v>
      </c>
      <c r="V34" s="106" t="s">
        <v>119</v>
      </c>
      <c r="W34" s="26" t="s">
        <v>367</v>
      </c>
      <c r="X34" s="27">
        <v>1</v>
      </c>
      <c r="Y34" s="30" t="s">
        <v>329</v>
      </c>
      <c r="Z34" s="31">
        <v>44916</v>
      </c>
      <c r="AA34" s="71">
        <f t="shared" si="2"/>
        <v>82</v>
      </c>
    </row>
    <row r="35" spans="1:28" ht="320.25" customHeight="1" x14ac:dyDescent="0.25">
      <c r="A35" s="234">
        <f t="shared" si="1"/>
        <v>32</v>
      </c>
      <c r="B35" s="227" t="s">
        <v>95</v>
      </c>
      <c r="C35" s="66">
        <v>127</v>
      </c>
      <c r="D35" s="65" t="s">
        <v>18</v>
      </c>
      <c r="E35" s="65">
        <v>48</v>
      </c>
      <c r="F35" s="67" t="s">
        <v>43</v>
      </c>
      <c r="G35" s="68" t="s">
        <v>229</v>
      </c>
      <c r="H35" s="67" t="s">
        <v>230</v>
      </c>
      <c r="I35" s="67" t="s">
        <v>231</v>
      </c>
      <c r="J35" s="69">
        <v>1</v>
      </c>
      <c r="K35" s="117" t="s">
        <v>102</v>
      </c>
      <c r="L35" s="102" t="s">
        <v>232</v>
      </c>
      <c r="M35" s="27">
        <v>0.15</v>
      </c>
      <c r="N35" s="28" t="s">
        <v>119</v>
      </c>
      <c r="O35" s="26" t="s">
        <v>272</v>
      </c>
      <c r="P35" s="27">
        <v>0.15</v>
      </c>
      <c r="Q35" s="30" t="s">
        <v>282</v>
      </c>
      <c r="R35" s="31">
        <v>44918</v>
      </c>
      <c r="S35" s="19" t="e">
        <f t="shared" si="0"/>
        <v>#VALUE!</v>
      </c>
      <c r="T35" s="26" t="s">
        <v>378</v>
      </c>
      <c r="U35" s="89">
        <v>0.75</v>
      </c>
      <c r="V35" s="115" t="s">
        <v>379</v>
      </c>
      <c r="W35" s="26" t="s">
        <v>381</v>
      </c>
      <c r="X35" s="91">
        <v>0.75</v>
      </c>
      <c r="Y35" s="30" t="s">
        <v>380</v>
      </c>
      <c r="Z35" s="31">
        <v>44918</v>
      </c>
      <c r="AA35" s="71">
        <f t="shared" si="2"/>
        <v>84</v>
      </c>
    </row>
    <row r="36" spans="1:28" ht="255" x14ac:dyDescent="0.25">
      <c r="A36" s="234">
        <f t="shared" si="1"/>
        <v>33</v>
      </c>
      <c r="B36" s="227" t="s">
        <v>96</v>
      </c>
      <c r="C36" s="66">
        <v>127</v>
      </c>
      <c r="D36" s="65" t="s">
        <v>18</v>
      </c>
      <c r="E36" s="65">
        <v>48</v>
      </c>
      <c r="F36" s="67" t="s">
        <v>100</v>
      </c>
      <c r="G36" s="68" t="s">
        <v>233</v>
      </c>
      <c r="H36" s="68" t="s">
        <v>234</v>
      </c>
      <c r="I36" s="68" t="s">
        <v>235</v>
      </c>
      <c r="J36" s="69">
        <v>1</v>
      </c>
      <c r="K36" s="117" t="s">
        <v>103</v>
      </c>
      <c r="L36" s="102" t="s">
        <v>236</v>
      </c>
      <c r="M36" s="27">
        <v>0.4</v>
      </c>
      <c r="N36" s="28" t="s">
        <v>119</v>
      </c>
      <c r="O36" s="26" t="s">
        <v>273</v>
      </c>
      <c r="P36" s="27">
        <v>0.3</v>
      </c>
      <c r="Q36" s="30" t="s">
        <v>281</v>
      </c>
      <c r="R36" s="31">
        <v>44918</v>
      </c>
      <c r="S36" s="19" t="e">
        <f t="shared" si="0"/>
        <v>#VALUE!</v>
      </c>
      <c r="T36" s="109" t="s">
        <v>382</v>
      </c>
      <c r="U36" s="89">
        <v>0.75</v>
      </c>
      <c r="V36" s="115" t="s">
        <v>383</v>
      </c>
      <c r="W36" s="82" t="s">
        <v>391</v>
      </c>
      <c r="X36" s="91">
        <v>0.75</v>
      </c>
      <c r="Y36" s="30" t="s">
        <v>356</v>
      </c>
      <c r="Z36" s="31">
        <v>44918</v>
      </c>
      <c r="AA36" s="71">
        <f t="shared" si="2"/>
        <v>84</v>
      </c>
    </row>
    <row r="37" spans="1:28" ht="210" x14ac:dyDescent="0.25">
      <c r="A37" s="234">
        <f t="shared" si="1"/>
        <v>34</v>
      </c>
      <c r="B37" s="227" t="s">
        <v>97</v>
      </c>
      <c r="C37" s="66">
        <v>127</v>
      </c>
      <c r="D37" s="65" t="s">
        <v>18</v>
      </c>
      <c r="E37" s="65">
        <v>48</v>
      </c>
      <c r="F37" s="67" t="s">
        <v>101</v>
      </c>
      <c r="G37" s="68" t="s">
        <v>237</v>
      </c>
      <c r="H37" s="68" t="s">
        <v>238</v>
      </c>
      <c r="I37" s="68" t="s">
        <v>239</v>
      </c>
      <c r="J37" s="69">
        <v>1</v>
      </c>
      <c r="K37" s="117" t="s">
        <v>104</v>
      </c>
      <c r="L37" s="102" t="s">
        <v>242</v>
      </c>
      <c r="M37" s="27">
        <v>0.3</v>
      </c>
      <c r="N37" s="28" t="s">
        <v>119</v>
      </c>
      <c r="O37" s="26" t="s">
        <v>274</v>
      </c>
      <c r="P37" s="27">
        <v>0.3</v>
      </c>
      <c r="Q37" s="30" t="s">
        <v>280</v>
      </c>
      <c r="R37" s="31">
        <v>44918</v>
      </c>
      <c r="S37" s="19" t="e">
        <f t="shared" si="0"/>
        <v>#VALUE!</v>
      </c>
      <c r="T37" s="109" t="s">
        <v>384</v>
      </c>
      <c r="U37" s="89">
        <v>0.8</v>
      </c>
      <c r="V37" s="115" t="s">
        <v>385</v>
      </c>
      <c r="W37" s="26" t="s">
        <v>392</v>
      </c>
      <c r="X37" s="91">
        <v>0.75</v>
      </c>
      <c r="Y37" s="30" t="s">
        <v>544</v>
      </c>
      <c r="Z37" s="31">
        <v>44918</v>
      </c>
      <c r="AA37" s="71">
        <f t="shared" si="2"/>
        <v>84</v>
      </c>
    </row>
    <row r="38" spans="1:28" ht="210" x14ac:dyDescent="0.25">
      <c r="A38" s="234">
        <f t="shared" si="1"/>
        <v>35</v>
      </c>
      <c r="B38" s="227" t="s">
        <v>98</v>
      </c>
      <c r="C38" s="66">
        <v>127</v>
      </c>
      <c r="D38" s="65" t="s">
        <v>18</v>
      </c>
      <c r="E38" s="65">
        <v>48</v>
      </c>
      <c r="F38" s="67" t="s">
        <v>101</v>
      </c>
      <c r="G38" s="68" t="s">
        <v>237</v>
      </c>
      <c r="H38" s="68" t="s">
        <v>238</v>
      </c>
      <c r="I38" s="68" t="s">
        <v>240</v>
      </c>
      <c r="J38" s="69">
        <v>2</v>
      </c>
      <c r="K38" s="117" t="s">
        <v>105</v>
      </c>
      <c r="L38" s="102" t="s">
        <v>243</v>
      </c>
      <c r="M38" s="27">
        <v>0.3</v>
      </c>
      <c r="N38" s="28" t="s">
        <v>119</v>
      </c>
      <c r="O38" s="26" t="s">
        <v>275</v>
      </c>
      <c r="P38" s="27">
        <v>0.3</v>
      </c>
      <c r="Q38" s="30" t="s">
        <v>280</v>
      </c>
      <c r="R38" s="31">
        <v>44918</v>
      </c>
      <c r="S38" s="19" t="e">
        <f t="shared" si="0"/>
        <v>#VALUE!</v>
      </c>
      <c r="T38" s="109" t="s">
        <v>386</v>
      </c>
      <c r="U38" s="89">
        <v>0.75</v>
      </c>
      <c r="V38" s="115" t="s">
        <v>387</v>
      </c>
      <c r="W38" s="26" t="s">
        <v>394</v>
      </c>
      <c r="X38" s="91">
        <v>0.75</v>
      </c>
      <c r="Y38" s="30" t="s">
        <v>356</v>
      </c>
      <c r="Z38" s="31">
        <v>44918</v>
      </c>
      <c r="AA38" s="71">
        <f t="shared" si="2"/>
        <v>84</v>
      </c>
    </row>
    <row r="39" spans="1:28" ht="285" x14ac:dyDescent="0.25">
      <c r="A39" s="235">
        <f t="shared" si="1"/>
        <v>36</v>
      </c>
      <c r="B39" s="230" t="s">
        <v>99</v>
      </c>
      <c r="C39" s="119">
        <v>127</v>
      </c>
      <c r="D39" s="118" t="s">
        <v>18</v>
      </c>
      <c r="E39" s="118">
        <v>48</v>
      </c>
      <c r="F39" s="120" t="s">
        <v>46</v>
      </c>
      <c r="G39" s="121" t="s">
        <v>241</v>
      </c>
      <c r="H39" s="121" t="s">
        <v>230</v>
      </c>
      <c r="I39" s="120" t="s">
        <v>231</v>
      </c>
      <c r="J39" s="122">
        <v>1</v>
      </c>
      <c r="K39" s="123" t="s">
        <v>102</v>
      </c>
      <c r="L39" s="33" t="s">
        <v>244</v>
      </c>
      <c r="M39" s="34">
        <v>0.15</v>
      </c>
      <c r="N39" s="35" t="s">
        <v>119</v>
      </c>
      <c r="O39" s="26" t="s">
        <v>276</v>
      </c>
      <c r="P39" s="27">
        <v>0.15</v>
      </c>
      <c r="Q39" s="30" t="s">
        <v>280</v>
      </c>
      <c r="R39" s="31">
        <v>44918</v>
      </c>
      <c r="S39" s="19" t="e">
        <f t="shared" si="0"/>
        <v>#VALUE!</v>
      </c>
      <c r="T39" s="109" t="s">
        <v>388</v>
      </c>
      <c r="U39" s="89">
        <v>0.75</v>
      </c>
      <c r="V39" s="115" t="s">
        <v>379</v>
      </c>
      <c r="W39" s="26" t="s">
        <v>395</v>
      </c>
      <c r="X39" s="91">
        <v>0.75</v>
      </c>
      <c r="Y39" s="30" t="s">
        <v>356</v>
      </c>
      <c r="Z39" s="31">
        <v>44918</v>
      </c>
      <c r="AA39" s="71">
        <f>+Z39-$AA$42</f>
        <v>84</v>
      </c>
      <c r="AB39" s="50"/>
    </row>
    <row r="40" spans="1:28" ht="165" x14ac:dyDescent="0.25">
      <c r="A40" s="234">
        <f t="shared" si="1"/>
        <v>37</v>
      </c>
      <c r="B40" s="226" t="s">
        <v>149</v>
      </c>
      <c r="C40" s="148">
        <v>127</v>
      </c>
      <c r="D40" s="147" t="s">
        <v>17</v>
      </c>
      <c r="E40" s="147">
        <v>47</v>
      </c>
      <c r="F40" s="149" t="s">
        <v>36</v>
      </c>
      <c r="G40" s="149" t="s">
        <v>218</v>
      </c>
      <c r="H40" s="149" t="s">
        <v>219</v>
      </c>
      <c r="I40" s="149" t="s">
        <v>220</v>
      </c>
      <c r="J40" s="150">
        <v>2</v>
      </c>
      <c r="K40" s="151" t="s">
        <v>254</v>
      </c>
      <c r="L40" s="131" t="s">
        <v>221</v>
      </c>
      <c r="M40" s="132">
        <v>1</v>
      </c>
      <c r="N40" s="152" t="s">
        <v>119</v>
      </c>
      <c r="O40" s="131" t="s">
        <v>304</v>
      </c>
      <c r="P40" s="153">
        <v>0.66600000000000004</v>
      </c>
      <c r="Q40" s="133" t="s">
        <v>279</v>
      </c>
      <c r="R40" s="134">
        <v>44593</v>
      </c>
      <c r="S40" s="154" t="e">
        <f t="shared" si="0"/>
        <v>#VALUE!</v>
      </c>
      <c r="T40" s="146" t="s">
        <v>338</v>
      </c>
      <c r="U40" s="132">
        <v>1</v>
      </c>
      <c r="V40" s="152" t="s">
        <v>119</v>
      </c>
      <c r="W40" s="131" t="s">
        <v>339</v>
      </c>
      <c r="X40" s="132">
        <v>1</v>
      </c>
      <c r="Y40" s="238" t="s">
        <v>341</v>
      </c>
      <c r="Z40" s="134">
        <v>44593</v>
      </c>
      <c r="AA40" s="240" t="s">
        <v>313</v>
      </c>
      <c r="AB40" s="9" t="s">
        <v>305</v>
      </c>
    </row>
    <row r="41" spans="1:28" ht="217.5" customHeight="1" thickBot="1" x14ac:dyDescent="0.3">
      <c r="A41" s="236">
        <f t="shared" si="1"/>
        <v>38</v>
      </c>
      <c r="B41" s="231" t="s">
        <v>150</v>
      </c>
      <c r="C41" s="156">
        <v>127</v>
      </c>
      <c r="D41" s="155" t="s">
        <v>17</v>
      </c>
      <c r="E41" s="155">
        <v>47</v>
      </c>
      <c r="F41" s="157" t="s">
        <v>38</v>
      </c>
      <c r="G41" s="157" t="s">
        <v>223</v>
      </c>
      <c r="H41" s="157" t="s">
        <v>224</v>
      </c>
      <c r="I41" s="158" t="s">
        <v>225</v>
      </c>
      <c r="J41" s="159">
        <v>1</v>
      </c>
      <c r="K41" s="160" t="s">
        <v>255</v>
      </c>
      <c r="L41" s="136" t="s">
        <v>222</v>
      </c>
      <c r="M41" s="137">
        <v>1</v>
      </c>
      <c r="N41" s="161" t="s">
        <v>119</v>
      </c>
      <c r="O41" s="136" t="s">
        <v>277</v>
      </c>
      <c r="P41" s="137">
        <v>1</v>
      </c>
      <c r="Q41" s="138" t="s">
        <v>278</v>
      </c>
      <c r="R41" s="139">
        <v>44593</v>
      </c>
      <c r="S41" s="162" t="e">
        <f>+R41-S44</f>
        <v>#VALUE!</v>
      </c>
      <c r="T41" s="232" t="s">
        <v>338</v>
      </c>
      <c r="U41" s="137">
        <v>1</v>
      </c>
      <c r="V41" s="161" t="s">
        <v>119</v>
      </c>
      <c r="W41" s="136" t="s">
        <v>340</v>
      </c>
      <c r="X41" s="137">
        <v>1</v>
      </c>
      <c r="Y41" s="239" t="s">
        <v>311</v>
      </c>
      <c r="Z41" s="139">
        <v>44593</v>
      </c>
      <c r="AA41" s="241" t="s">
        <v>313</v>
      </c>
      <c r="AB41" s="9" t="s">
        <v>305</v>
      </c>
    </row>
    <row r="42" spans="1:28" x14ac:dyDescent="0.25">
      <c r="A42" s="205"/>
      <c r="B42" s="206"/>
      <c r="C42" s="207"/>
      <c r="D42" s="206"/>
      <c r="E42" s="206"/>
      <c r="F42" s="208"/>
      <c r="G42" s="208"/>
      <c r="H42" s="208"/>
      <c r="I42" s="209"/>
      <c r="J42" s="210"/>
      <c r="K42" s="211"/>
      <c r="L42" s="211"/>
      <c r="M42" s="212"/>
      <c r="N42" s="213"/>
      <c r="O42" s="211"/>
      <c r="P42" s="212"/>
      <c r="Q42" s="211"/>
      <c r="R42" s="214"/>
      <c r="S42" s="215"/>
      <c r="T42" s="216"/>
      <c r="U42" s="212"/>
      <c r="V42" s="213"/>
      <c r="W42" s="211"/>
      <c r="X42" s="212"/>
      <c r="Y42" s="243"/>
      <c r="Z42" s="214"/>
      <c r="AA42" s="244">
        <v>44834</v>
      </c>
    </row>
    <row r="43" spans="1:28" s="217" customFormat="1" ht="21" customHeight="1" thickBot="1" x14ac:dyDescent="0.3">
      <c r="A43" s="425" t="s">
        <v>573</v>
      </c>
      <c r="B43" s="425"/>
      <c r="C43" s="425"/>
      <c r="D43" s="425"/>
      <c r="E43" s="425"/>
      <c r="F43" s="425"/>
      <c r="G43" s="208"/>
      <c r="H43" s="208"/>
      <c r="I43" s="209"/>
      <c r="J43" s="210"/>
      <c r="K43" s="211"/>
      <c r="L43" s="211"/>
      <c r="M43" s="212"/>
      <c r="N43" s="213"/>
      <c r="O43" s="211"/>
      <c r="P43" s="212"/>
      <c r="Q43" s="211"/>
      <c r="R43" s="214"/>
      <c r="S43" s="215"/>
      <c r="T43" s="216"/>
      <c r="U43" s="212"/>
      <c r="V43" s="213"/>
      <c r="W43" s="211"/>
      <c r="X43" s="212"/>
      <c r="Y43" s="211"/>
      <c r="Z43" s="214"/>
      <c r="AA43" s="215"/>
    </row>
    <row r="44" spans="1:28" s="13" customFormat="1" ht="90.75" thickBot="1" x14ac:dyDescent="0.3">
      <c r="A44" s="5" t="s">
        <v>189</v>
      </c>
      <c r="B44" s="6"/>
      <c r="C44" s="6" t="s">
        <v>0</v>
      </c>
      <c r="D44" s="6" t="s">
        <v>290</v>
      </c>
      <c r="E44" s="6" t="s">
        <v>289</v>
      </c>
      <c r="F44" s="6" t="s">
        <v>291</v>
      </c>
      <c r="G44" s="6" t="s">
        <v>107</v>
      </c>
      <c r="H44" s="6" t="s">
        <v>108</v>
      </c>
      <c r="I44" s="6" t="s">
        <v>109</v>
      </c>
      <c r="J44" s="6" t="s">
        <v>288</v>
      </c>
      <c r="K44" s="7" t="s">
        <v>1</v>
      </c>
      <c r="L44" s="5" t="s">
        <v>110</v>
      </c>
      <c r="M44" s="6" t="s">
        <v>292</v>
      </c>
      <c r="N44" s="8" t="s">
        <v>293</v>
      </c>
      <c r="O44" s="252" t="s">
        <v>111</v>
      </c>
      <c r="P44" s="253" t="s">
        <v>112</v>
      </c>
      <c r="Q44" s="253" t="s">
        <v>259</v>
      </c>
      <c r="R44" s="253" t="s">
        <v>287</v>
      </c>
      <c r="S44" s="254" t="s">
        <v>260</v>
      </c>
      <c r="T44" s="5" t="s">
        <v>570</v>
      </c>
      <c r="U44" s="6" t="s">
        <v>569</v>
      </c>
      <c r="V44" s="7" t="s">
        <v>571</v>
      </c>
      <c r="W44" s="255" t="s">
        <v>111</v>
      </c>
      <c r="X44" s="253" t="s">
        <v>112</v>
      </c>
      <c r="Y44" s="253" t="s">
        <v>259</v>
      </c>
      <c r="Z44" s="253" t="s">
        <v>287</v>
      </c>
      <c r="AA44" s="256" t="s">
        <v>572</v>
      </c>
    </row>
    <row r="45" spans="1:28" s="18" customFormat="1" ht="83.25" customHeight="1" x14ac:dyDescent="0.25">
      <c r="A45" s="245">
        <f>+A41+1</f>
        <v>39</v>
      </c>
      <c r="B45" s="163" t="s">
        <v>398</v>
      </c>
      <c r="C45" s="204">
        <v>127</v>
      </c>
      <c r="D45" s="51" t="s">
        <v>396</v>
      </c>
      <c r="E45" s="51">
        <v>44</v>
      </c>
      <c r="F45" s="51" t="s">
        <v>28</v>
      </c>
      <c r="G45" s="54" t="s">
        <v>401</v>
      </c>
      <c r="H45" s="246" t="s">
        <v>397</v>
      </c>
      <c r="I45" s="246" t="s">
        <v>400</v>
      </c>
      <c r="J45" s="51">
        <v>1</v>
      </c>
      <c r="K45" s="246" t="s">
        <v>399</v>
      </c>
      <c r="L45" s="247"/>
      <c r="M45" s="247"/>
      <c r="N45" s="247"/>
      <c r="O45" s="247"/>
      <c r="P45" s="247"/>
      <c r="Q45" s="247"/>
      <c r="R45" s="247"/>
      <c r="S45" s="247"/>
      <c r="T45" s="247" t="s">
        <v>419</v>
      </c>
      <c r="U45" s="248">
        <v>0</v>
      </c>
      <c r="V45" s="247" t="s">
        <v>546</v>
      </c>
      <c r="W45" s="246" t="s">
        <v>547</v>
      </c>
      <c r="X45" s="248">
        <v>0</v>
      </c>
      <c r="Y45" s="249" t="s">
        <v>545</v>
      </c>
      <c r="Z45" s="250">
        <v>45016</v>
      </c>
      <c r="AA45" s="251">
        <f t="shared" ref="AA45:AA67" ca="1" si="3">+$AA$69-Z45</f>
        <v>-161</v>
      </c>
    </row>
    <row r="46" spans="1:28" ht="71.25" customHeight="1" x14ac:dyDescent="0.25">
      <c r="A46" s="173">
        <f t="shared" ref="A46:A68" si="4">+A45+1</f>
        <v>40</v>
      </c>
      <c r="B46" s="147" t="s">
        <v>402</v>
      </c>
      <c r="C46" s="66">
        <v>127</v>
      </c>
      <c r="D46" s="65" t="s">
        <v>396</v>
      </c>
      <c r="E46" s="65">
        <v>44</v>
      </c>
      <c r="F46" s="65" t="s">
        <v>41</v>
      </c>
      <c r="G46" s="178" t="s">
        <v>403</v>
      </c>
      <c r="H46" s="181" t="s">
        <v>409</v>
      </c>
      <c r="I46" s="180" t="s">
        <v>407</v>
      </c>
      <c r="J46" s="179">
        <v>1</v>
      </c>
      <c r="K46" s="177" t="s">
        <v>405</v>
      </c>
      <c r="L46" s="176"/>
      <c r="M46" s="65"/>
      <c r="N46" s="65"/>
      <c r="O46" s="175"/>
      <c r="P46" s="172"/>
      <c r="Q46" s="175"/>
      <c r="R46" s="172"/>
      <c r="S46" s="172"/>
      <c r="T46" s="65" t="s">
        <v>420</v>
      </c>
      <c r="U46" s="200">
        <v>0</v>
      </c>
      <c r="V46" s="65" t="s">
        <v>546</v>
      </c>
      <c r="W46" s="68" t="s">
        <v>548</v>
      </c>
      <c r="X46" s="200">
        <v>0</v>
      </c>
      <c r="Y46" s="257" t="s">
        <v>545</v>
      </c>
      <c r="Z46" s="191">
        <v>45016</v>
      </c>
      <c r="AA46" s="202">
        <f t="shared" ca="1" si="3"/>
        <v>-161</v>
      </c>
    </row>
    <row r="47" spans="1:28" ht="60" x14ac:dyDescent="0.25">
      <c r="A47" s="173">
        <f t="shared" si="4"/>
        <v>41</v>
      </c>
      <c r="B47" s="147" t="s">
        <v>404</v>
      </c>
      <c r="C47" s="119">
        <v>127</v>
      </c>
      <c r="D47" s="118" t="s">
        <v>396</v>
      </c>
      <c r="E47" s="118">
        <v>44</v>
      </c>
      <c r="F47" s="118" t="s">
        <v>41</v>
      </c>
      <c r="G47" s="182" t="s">
        <v>403</v>
      </c>
      <c r="H47" s="183" t="s">
        <v>409</v>
      </c>
      <c r="I47" s="184" t="s">
        <v>408</v>
      </c>
      <c r="J47" s="185">
        <v>2</v>
      </c>
      <c r="K47" s="186" t="s">
        <v>406</v>
      </c>
      <c r="L47" s="187"/>
      <c r="M47" s="118"/>
      <c r="N47" s="118"/>
      <c r="O47" s="188"/>
      <c r="P47" s="189"/>
      <c r="Q47" s="188"/>
      <c r="R47" s="189"/>
      <c r="S47" s="189"/>
      <c r="T47" s="118" t="s">
        <v>421</v>
      </c>
      <c r="U47" s="198">
        <v>0</v>
      </c>
      <c r="V47" s="118" t="s">
        <v>546</v>
      </c>
      <c r="W47" s="68" t="s">
        <v>549</v>
      </c>
      <c r="X47" s="198">
        <v>0</v>
      </c>
      <c r="Y47" s="190" t="s">
        <v>545</v>
      </c>
      <c r="Z47" s="191">
        <v>44926</v>
      </c>
      <c r="AA47" s="203">
        <f t="shared" ca="1" si="3"/>
        <v>-71</v>
      </c>
    </row>
    <row r="48" spans="1:28" s="195" customFormat="1" ht="80.25" customHeight="1" x14ac:dyDescent="0.25">
      <c r="A48" s="173">
        <f t="shared" si="4"/>
        <v>42</v>
      </c>
      <c r="B48" s="192" t="s">
        <v>410</v>
      </c>
      <c r="C48" s="193">
        <v>127</v>
      </c>
      <c r="D48" s="171" t="s">
        <v>396</v>
      </c>
      <c r="E48" s="171">
        <v>44</v>
      </c>
      <c r="F48" s="171" t="s">
        <v>411</v>
      </c>
      <c r="G48" s="68" t="s">
        <v>412</v>
      </c>
      <c r="H48" s="68" t="s">
        <v>413</v>
      </c>
      <c r="I48" s="68" t="s">
        <v>414</v>
      </c>
      <c r="J48" s="171">
        <v>1</v>
      </c>
      <c r="K48" s="68" t="s">
        <v>415</v>
      </c>
      <c r="L48" s="171"/>
      <c r="M48" s="171"/>
      <c r="N48" s="171"/>
      <c r="O48" s="171"/>
      <c r="P48" s="171"/>
      <c r="Q48" s="171"/>
      <c r="R48" s="171"/>
      <c r="S48" s="171"/>
      <c r="T48" s="171" t="s">
        <v>417</v>
      </c>
      <c r="U48" s="199">
        <v>0</v>
      </c>
      <c r="V48" s="171" t="s">
        <v>546</v>
      </c>
      <c r="W48" s="68" t="s">
        <v>550</v>
      </c>
      <c r="X48" s="199">
        <v>0</v>
      </c>
      <c r="Y48" s="194" t="s">
        <v>545</v>
      </c>
      <c r="Z48" s="191">
        <v>44926</v>
      </c>
      <c r="AA48" s="203">
        <f t="shared" ca="1" si="3"/>
        <v>-71</v>
      </c>
    </row>
    <row r="49" spans="1:27" s="16" customFormat="1" ht="102.75" customHeight="1" x14ac:dyDescent="0.25">
      <c r="A49" s="173">
        <f t="shared" si="4"/>
        <v>43</v>
      </c>
      <c r="B49" s="192" t="s">
        <v>416</v>
      </c>
      <c r="C49" s="193">
        <v>127</v>
      </c>
      <c r="D49" s="171" t="s">
        <v>396</v>
      </c>
      <c r="E49" s="171">
        <v>44</v>
      </c>
      <c r="F49" s="171" t="s">
        <v>422</v>
      </c>
      <c r="G49" s="67" t="s">
        <v>426</v>
      </c>
      <c r="H49" s="68" t="s">
        <v>423</v>
      </c>
      <c r="I49" s="67" t="s">
        <v>424</v>
      </c>
      <c r="J49" s="65">
        <v>1</v>
      </c>
      <c r="K49" s="65" t="s">
        <v>425</v>
      </c>
      <c r="L49" s="175"/>
      <c r="M49" s="175"/>
      <c r="N49" s="175"/>
      <c r="O49" s="175"/>
      <c r="P49" s="175"/>
      <c r="Q49" s="175"/>
      <c r="R49" s="175"/>
      <c r="S49" s="175"/>
      <c r="T49" s="65" t="s">
        <v>418</v>
      </c>
      <c r="U49" s="200">
        <v>0</v>
      </c>
      <c r="V49" s="65" t="s">
        <v>546</v>
      </c>
      <c r="W49" s="68" t="s">
        <v>551</v>
      </c>
      <c r="X49" s="200">
        <v>0</v>
      </c>
      <c r="Y49" s="65" t="s">
        <v>545</v>
      </c>
      <c r="Z49" s="191">
        <v>45046</v>
      </c>
      <c r="AA49" s="202">
        <f t="shared" ca="1" si="3"/>
        <v>-191</v>
      </c>
    </row>
    <row r="50" spans="1:27" ht="75" x14ac:dyDescent="0.25">
      <c r="A50" s="173">
        <f t="shared" si="4"/>
        <v>44</v>
      </c>
      <c r="B50" s="192" t="s">
        <v>427</v>
      </c>
      <c r="C50" s="193">
        <v>127</v>
      </c>
      <c r="D50" s="171" t="s">
        <v>396</v>
      </c>
      <c r="E50" s="171">
        <v>44</v>
      </c>
      <c r="F50" s="171" t="s">
        <v>428</v>
      </c>
      <c r="G50" s="170" t="s">
        <v>430</v>
      </c>
      <c r="H50" s="67" t="s">
        <v>423</v>
      </c>
      <c r="I50" s="67" t="s">
        <v>424</v>
      </c>
      <c r="J50" s="65">
        <v>1</v>
      </c>
      <c r="K50" s="65" t="s">
        <v>425</v>
      </c>
      <c r="L50" s="67"/>
      <c r="M50" s="65"/>
      <c r="N50" s="65"/>
      <c r="O50" s="175"/>
      <c r="P50" s="172"/>
      <c r="Q50" s="175"/>
      <c r="R50" s="172"/>
      <c r="S50" s="172"/>
      <c r="T50" s="65" t="s">
        <v>429</v>
      </c>
      <c r="U50" s="200">
        <v>0</v>
      </c>
      <c r="V50" s="65" t="s">
        <v>546</v>
      </c>
      <c r="W50" s="68" t="s">
        <v>552</v>
      </c>
      <c r="X50" s="200">
        <v>0</v>
      </c>
      <c r="Y50" s="65" t="s">
        <v>545</v>
      </c>
      <c r="Z50" s="196">
        <v>45046</v>
      </c>
      <c r="AA50" s="202">
        <f t="shared" ca="1" si="3"/>
        <v>-191</v>
      </c>
    </row>
    <row r="51" spans="1:27" ht="130.5" customHeight="1" x14ac:dyDescent="0.25">
      <c r="A51" s="173">
        <f t="shared" si="4"/>
        <v>45</v>
      </c>
      <c r="B51" s="192" t="s">
        <v>432</v>
      </c>
      <c r="C51" s="193">
        <v>127</v>
      </c>
      <c r="D51" s="171" t="s">
        <v>396</v>
      </c>
      <c r="E51" s="171">
        <v>44</v>
      </c>
      <c r="F51" s="171" t="s">
        <v>431</v>
      </c>
      <c r="G51" s="170" t="s">
        <v>437</v>
      </c>
      <c r="H51" s="67" t="s">
        <v>433</v>
      </c>
      <c r="I51" s="67" t="s">
        <v>434</v>
      </c>
      <c r="J51" s="65">
        <v>1</v>
      </c>
      <c r="K51" s="67" t="s">
        <v>436</v>
      </c>
      <c r="L51" s="67"/>
      <c r="M51" s="65"/>
      <c r="N51" s="65"/>
      <c r="O51" s="175"/>
      <c r="P51" s="172"/>
      <c r="Q51" s="175"/>
      <c r="R51" s="172"/>
      <c r="S51" s="172"/>
      <c r="T51" s="65" t="s">
        <v>435</v>
      </c>
      <c r="U51" s="200">
        <v>0</v>
      </c>
      <c r="V51" s="65" t="s">
        <v>546</v>
      </c>
      <c r="W51" s="68" t="s">
        <v>553</v>
      </c>
      <c r="X51" s="200">
        <v>0</v>
      </c>
      <c r="Y51" s="257" t="s">
        <v>545</v>
      </c>
      <c r="Z51" s="196">
        <v>45196</v>
      </c>
      <c r="AA51" s="202">
        <f t="shared" ca="1" si="3"/>
        <v>-341</v>
      </c>
    </row>
    <row r="52" spans="1:27" ht="110.25" customHeight="1" x14ac:dyDescent="0.25">
      <c r="A52" s="173">
        <f t="shared" si="4"/>
        <v>46</v>
      </c>
      <c r="B52" s="192" t="s">
        <v>438</v>
      </c>
      <c r="C52" s="193">
        <v>127</v>
      </c>
      <c r="D52" s="171" t="s">
        <v>396</v>
      </c>
      <c r="E52" s="171">
        <v>44</v>
      </c>
      <c r="F52" s="171" t="s">
        <v>43</v>
      </c>
      <c r="G52" s="170" t="s">
        <v>443</v>
      </c>
      <c r="H52" s="170" t="s">
        <v>439</v>
      </c>
      <c r="I52" s="170" t="s">
        <v>440</v>
      </c>
      <c r="J52" s="65">
        <v>1</v>
      </c>
      <c r="K52" s="67" t="s">
        <v>441</v>
      </c>
      <c r="L52" s="67"/>
      <c r="M52" s="65"/>
      <c r="N52" s="65"/>
      <c r="O52" s="175"/>
      <c r="P52" s="172"/>
      <c r="Q52" s="175"/>
      <c r="R52" s="172"/>
      <c r="S52" s="172"/>
      <c r="T52" s="65" t="s">
        <v>442</v>
      </c>
      <c r="U52" s="200">
        <v>0</v>
      </c>
      <c r="V52" s="65" t="s">
        <v>546</v>
      </c>
      <c r="W52" s="68" t="s">
        <v>554</v>
      </c>
      <c r="X52" s="200">
        <v>0</v>
      </c>
      <c r="Y52" s="257" t="s">
        <v>545</v>
      </c>
      <c r="Z52" s="196">
        <v>44985</v>
      </c>
      <c r="AA52" s="202">
        <f t="shared" ca="1" si="3"/>
        <v>-130</v>
      </c>
    </row>
    <row r="53" spans="1:27" ht="141" customHeight="1" x14ac:dyDescent="0.25">
      <c r="A53" s="173">
        <f t="shared" si="4"/>
        <v>47</v>
      </c>
      <c r="B53" s="192" t="s">
        <v>444</v>
      </c>
      <c r="C53" s="193">
        <v>127</v>
      </c>
      <c r="D53" s="171" t="s">
        <v>396</v>
      </c>
      <c r="E53" s="171">
        <v>44</v>
      </c>
      <c r="F53" s="171" t="s">
        <v>445</v>
      </c>
      <c r="G53" s="170" t="s">
        <v>450</v>
      </c>
      <c r="H53" s="67" t="s">
        <v>447</v>
      </c>
      <c r="I53" s="67" t="s">
        <v>448</v>
      </c>
      <c r="J53" s="65">
        <v>1</v>
      </c>
      <c r="K53" s="67" t="s">
        <v>449</v>
      </c>
      <c r="L53" s="67"/>
      <c r="M53" s="65"/>
      <c r="N53" s="65"/>
      <c r="O53" s="175"/>
      <c r="P53" s="172"/>
      <c r="Q53" s="175"/>
      <c r="R53" s="172"/>
      <c r="S53" s="172"/>
      <c r="T53" s="65" t="s">
        <v>446</v>
      </c>
      <c r="U53" s="200">
        <v>0</v>
      </c>
      <c r="V53" s="65" t="s">
        <v>546</v>
      </c>
      <c r="W53" s="68" t="s">
        <v>555</v>
      </c>
      <c r="X53" s="200">
        <v>0</v>
      </c>
      <c r="Y53" s="257" t="s">
        <v>545</v>
      </c>
      <c r="Z53" s="196">
        <v>45196</v>
      </c>
      <c r="AA53" s="202">
        <f t="shared" ca="1" si="3"/>
        <v>-341</v>
      </c>
    </row>
    <row r="54" spans="1:27" ht="120" customHeight="1" x14ac:dyDescent="0.25">
      <c r="A54" s="173">
        <f t="shared" si="4"/>
        <v>48</v>
      </c>
      <c r="B54" s="192" t="s">
        <v>451</v>
      </c>
      <c r="C54" s="193">
        <v>127</v>
      </c>
      <c r="D54" s="171" t="s">
        <v>396</v>
      </c>
      <c r="E54" s="171">
        <v>44</v>
      </c>
      <c r="F54" s="171" t="s">
        <v>452</v>
      </c>
      <c r="G54" s="170" t="s">
        <v>453</v>
      </c>
      <c r="H54" s="67" t="s">
        <v>454</v>
      </c>
      <c r="I54" s="170" t="s">
        <v>455</v>
      </c>
      <c r="J54" s="65">
        <v>1</v>
      </c>
      <c r="K54" s="67" t="s">
        <v>456</v>
      </c>
      <c r="L54" s="67"/>
      <c r="M54" s="65"/>
      <c r="N54" s="65"/>
      <c r="O54" s="175"/>
      <c r="P54" s="172"/>
      <c r="Q54" s="175"/>
      <c r="R54" s="172"/>
      <c r="S54" s="172"/>
      <c r="T54" s="65" t="s">
        <v>457</v>
      </c>
      <c r="U54" s="200">
        <v>0</v>
      </c>
      <c r="V54" s="65" t="s">
        <v>546</v>
      </c>
      <c r="W54" s="68" t="s">
        <v>556</v>
      </c>
      <c r="X54" s="200">
        <v>0</v>
      </c>
      <c r="Y54" s="257" t="s">
        <v>545</v>
      </c>
      <c r="Z54" s="191">
        <v>45196</v>
      </c>
      <c r="AA54" s="202">
        <f t="shared" ca="1" si="3"/>
        <v>-341</v>
      </c>
    </row>
    <row r="55" spans="1:27" ht="148.5" customHeight="1" x14ac:dyDescent="0.25">
      <c r="A55" s="173">
        <f t="shared" si="4"/>
        <v>49</v>
      </c>
      <c r="B55" s="192" t="s">
        <v>458</v>
      </c>
      <c r="C55" s="193">
        <v>127</v>
      </c>
      <c r="D55" s="171" t="s">
        <v>396</v>
      </c>
      <c r="E55" s="171">
        <v>44</v>
      </c>
      <c r="F55" s="171" t="s">
        <v>460</v>
      </c>
      <c r="G55" s="170" t="s">
        <v>465</v>
      </c>
      <c r="H55" s="67" t="s">
        <v>462</v>
      </c>
      <c r="I55" s="67" t="s">
        <v>463</v>
      </c>
      <c r="J55" s="65">
        <v>1</v>
      </c>
      <c r="K55" s="67" t="s">
        <v>464</v>
      </c>
      <c r="L55" s="67"/>
      <c r="M55" s="65"/>
      <c r="N55" s="65"/>
      <c r="O55" s="175"/>
      <c r="P55" s="172"/>
      <c r="Q55" s="175"/>
      <c r="R55" s="172"/>
      <c r="S55" s="172"/>
      <c r="T55" s="65" t="s">
        <v>461</v>
      </c>
      <c r="U55" s="200">
        <v>0</v>
      </c>
      <c r="V55" s="65" t="s">
        <v>546</v>
      </c>
      <c r="W55" s="68" t="s">
        <v>557</v>
      </c>
      <c r="X55" s="200">
        <v>0</v>
      </c>
      <c r="Y55" s="65" t="s">
        <v>545</v>
      </c>
      <c r="Z55" s="196">
        <v>45196</v>
      </c>
      <c r="AA55" s="202">
        <f t="shared" ca="1" si="3"/>
        <v>-341</v>
      </c>
    </row>
    <row r="56" spans="1:27" ht="102.75" customHeight="1" x14ac:dyDescent="0.25">
      <c r="A56" s="173">
        <f t="shared" si="4"/>
        <v>50</v>
      </c>
      <c r="B56" s="192" t="s">
        <v>459</v>
      </c>
      <c r="C56" s="193">
        <v>127</v>
      </c>
      <c r="D56" s="171" t="s">
        <v>396</v>
      </c>
      <c r="E56" s="171">
        <v>44</v>
      </c>
      <c r="F56" s="171" t="s">
        <v>44</v>
      </c>
      <c r="G56" s="67" t="s">
        <v>470</v>
      </c>
      <c r="H56" s="67" t="s">
        <v>466</v>
      </c>
      <c r="I56" s="67" t="s">
        <v>467</v>
      </c>
      <c r="J56" s="65">
        <v>1</v>
      </c>
      <c r="K56" s="67" t="s">
        <v>468</v>
      </c>
      <c r="L56" s="67"/>
      <c r="M56" s="65"/>
      <c r="N56" s="65"/>
      <c r="O56" s="175"/>
      <c r="P56" s="172"/>
      <c r="Q56" s="175"/>
      <c r="R56" s="172"/>
      <c r="S56" s="172"/>
      <c r="T56" s="65" t="s">
        <v>469</v>
      </c>
      <c r="U56" s="200">
        <v>0</v>
      </c>
      <c r="V56" s="65" t="s">
        <v>546</v>
      </c>
      <c r="W56" s="68" t="s">
        <v>558</v>
      </c>
      <c r="X56" s="200">
        <v>0</v>
      </c>
      <c r="Y56" s="65" t="s">
        <v>545</v>
      </c>
      <c r="Z56" s="196">
        <v>44985</v>
      </c>
      <c r="AA56" s="202">
        <f t="shared" ca="1" si="3"/>
        <v>-130</v>
      </c>
    </row>
    <row r="57" spans="1:27" ht="105" x14ac:dyDescent="0.25">
      <c r="A57" s="173">
        <f t="shared" si="4"/>
        <v>51</v>
      </c>
      <c r="B57" s="192" t="s">
        <v>471</v>
      </c>
      <c r="C57" s="193">
        <v>127</v>
      </c>
      <c r="D57" s="171" t="s">
        <v>396</v>
      </c>
      <c r="E57" s="171">
        <v>44</v>
      </c>
      <c r="F57" s="171" t="s">
        <v>45</v>
      </c>
      <c r="G57" s="170" t="s">
        <v>472</v>
      </c>
      <c r="H57" s="67" t="s">
        <v>473</v>
      </c>
      <c r="I57" s="67" t="s">
        <v>474</v>
      </c>
      <c r="J57" s="65">
        <v>1</v>
      </c>
      <c r="K57" s="67" t="s">
        <v>441</v>
      </c>
      <c r="L57" s="67"/>
      <c r="M57" s="65"/>
      <c r="N57" s="65"/>
      <c r="O57" s="175"/>
      <c r="P57" s="172"/>
      <c r="Q57" s="175"/>
      <c r="R57" s="172"/>
      <c r="S57" s="172"/>
      <c r="T57" s="65" t="s">
        <v>475</v>
      </c>
      <c r="U57" s="200">
        <v>0</v>
      </c>
      <c r="V57" s="65" t="s">
        <v>546</v>
      </c>
      <c r="W57" s="68" t="s">
        <v>559</v>
      </c>
      <c r="X57" s="200">
        <v>0</v>
      </c>
      <c r="Y57" s="257" t="s">
        <v>545</v>
      </c>
      <c r="Z57" s="191">
        <v>44985</v>
      </c>
      <c r="AA57" s="202">
        <f t="shared" ca="1" si="3"/>
        <v>-130</v>
      </c>
    </row>
    <row r="58" spans="1:27" ht="117" customHeight="1" x14ac:dyDescent="0.25">
      <c r="A58" s="173">
        <f t="shared" si="4"/>
        <v>52</v>
      </c>
      <c r="B58" s="192" t="s">
        <v>476</v>
      </c>
      <c r="C58" s="193">
        <v>127</v>
      </c>
      <c r="D58" s="171" t="s">
        <v>396</v>
      </c>
      <c r="E58" s="171">
        <v>44</v>
      </c>
      <c r="F58" s="171" t="s">
        <v>477</v>
      </c>
      <c r="G58" s="67" t="s">
        <v>481</v>
      </c>
      <c r="H58" s="67" t="s">
        <v>479</v>
      </c>
      <c r="I58" s="67" t="s">
        <v>480</v>
      </c>
      <c r="J58" s="65">
        <v>1</v>
      </c>
      <c r="K58" s="67" t="s">
        <v>441</v>
      </c>
      <c r="L58" s="67"/>
      <c r="M58" s="65"/>
      <c r="N58" s="65"/>
      <c r="O58" s="175"/>
      <c r="P58" s="172"/>
      <c r="Q58" s="175"/>
      <c r="R58" s="172"/>
      <c r="S58" s="172"/>
      <c r="T58" s="65" t="s">
        <v>478</v>
      </c>
      <c r="U58" s="200">
        <v>0</v>
      </c>
      <c r="V58" s="65" t="s">
        <v>546</v>
      </c>
      <c r="W58" s="68" t="s">
        <v>560</v>
      </c>
      <c r="X58" s="200">
        <v>0</v>
      </c>
      <c r="Y58" s="65" t="s">
        <v>545</v>
      </c>
      <c r="Z58" s="191">
        <v>44985</v>
      </c>
      <c r="AA58" s="202">
        <f t="shared" ca="1" si="3"/>
        <v>-130</v>
      </c>
    </row>
    <row r="59" spans="1:27" ht="135" x14ac:dyDescent="0.25">
      <c r="A59" s="173">
        <f t="shared" si="4"/>
        <v>53</v>
      </c>
      <c r="B59" s="192" t="s">
        <v>482</v>
      </c>
      <c r="C59" s="193">
        <v>127</v>
      </c>
      <c r="D59" s="171" t="s">
        <v>396</v>
      </c>
      <c r="E59" s="171">
        <v>44</v>
      </c>
      <c r="F59" s="171" t="s">
        <v>483</v>
      </c>
      <c r="G59" s="170" t="s">
        <v>488</v>
      </c>
      <c r="H59" s="67" t="s">
        <v>485</v>
      </c>
      <c r="I59" s="170" t="s">
        <v>486</v>
      </c>
      <c r="J59" s="65">
        <v>1</v>
      </c>
      <c r="K59" s="171" t="s">
        <v>487</v>
      </c>
      <c r="L59" s="67"/>
      <c r="M59" s="65"/>
      <c r="N59" s="65"/>
      <c r="O59" s="175"/>
      <c r="P59" s="172"/>
      <c r="Q59" s="175"/>
      <c r="R59" s="172"/>
      <c r="S59" s="172"/>
      <c r="T59" s="65" t="s">
        <v>484</v>
      </c>
      <c r="U59" s="200">
        <v>0</v>
      </c>
      <c r="V59" s="65" t="s">
        <v>546</v>
      </c>
      <c r="W59" s="68" t="s">
        <v>561</v>
      </c>
      <c r="X59" s="200">
        <v>0</v>
      </c>
      <c r="Y59" s="65" t="s">
        <v>545</v>
      </c>
      <c r="Z59" s="191">
        <v>44985</v>
      </c>
      <c r="AA59" s="202">
        <f t="shared" ca="1" si="3"/>
        <v>-130</v>
      </c>
    </row>
    <row r="60" spans="1:27" ht="89.25" customHeight="1" x14ac:dyDescent="0.25">
      <c r="A60" s="173">
        <f t="shared" si="4"/>
        <v>54</v>
      </c>
      <c r="B60" s="192" t="s">
        <v>490</v>
      </c>
      <c r="C60" s="193">
        <v>127</v>
      </c>
      <c r="D60" s="171" t="s">
        <v>396</v>
      </c>
      <c r="E60" s="171">
        <v>44</v>
      </c>
      <c r="F60" s="171" t="s">
        <v>491</v>
      </c>
      <c r="G60" s="67" t="s">
        <v>489</v>
      </c>
      <c r="H60" s="67" t="s">
        <v>492</v>
      </c>
      <c r="I60" s="67" t="s">
        <v>493</v>
      </c>
      <c r="J60" s="65">
        <v>1</v>
      </c>
      <c r="K60" s="67" t="s">
        <v>494</v>
      </c>
      <c r="L60" s="67"/>
      <c r="M60" s="65"/>
      <c r="N60" s="65"/>
      <c r="O60" s="175"/>
      <c r="P60" s="172"/>
      <c r="Q60" s="175"/>
      <c r="R60" s="172"/>
      <c r="S60" s="172"/>
      <c r="T60" s="65" t="s">
        <v>495</v>
      </c>
      <c r="U60" s="200">
        <v>0</v>
      </c>
      <c r="V60" s="65" t="s">
        <v>546</v>
      </c>
      <c r="W60" s="68" t="s">
        <v>562</v>
      </c>
      <c r="X60" s="200">
        <v>0</v>
      </c>
      <c r="Y60" s="65" t="s">
        <v>545</v>
      </c>
      <c r="Z60" s="191">
        <v>44925</v>
      </c>
      <c r="AA60" s="203">
        <f t="shared" ca="1" si="3"/>
        <v>-70</v>
      </c>
    </row>
    <row r="61" spans="1:27" ht="150" x14ac:dyDescent="0.25">
      <c r="A61" s="173">
        <f t="shared" si="4"/>
        <v>55</v>
      </c>
      <c r="B61" s="192" t="s">
        <v>496</v>
      </c>
      <c r="C61" s="193">
        <v>127</v>
      </c>
      <c r="D61" s="171" t="s">
        <v>396</v>
      </c>
      <c r="E61" s="171">
        <v>44</v>
      </c>
      <c r="F61" s="171" t="s">
        <v>497</v>
      </c>
      <c r="G61" s="170" t="s">
        <v>499</v>
      </c>
      <c r="H61" s="67" t="s">
        <v>485</v>
      </c>
      <c r="I61" s="170" t="s">
        <v>486</v>
      </c>
      <c r="J61" s="65">
        <v>1</v>
      </c>
      <c r="K61" s="67" t="s">
        <v>487</v>
      </c>
      <c r="L61" s="67"/>
      <c r="M61" s="65"/>
      <c r="N61" s="65"/>
      <c r="O61" s="175"/>
      <c r="P61" s="172"/>
      <c r="Q61" s="175"/>
      <c r="R61" s="172"/>
      <c r="S61" s="172"/>
      <c r="T61" s="65" t="s">
        <v>498</v>
      </c>
      <c r="U61" s="200">
        <v>0</v>
      </c>
      <c r="V61" s="65" t="s">
        <v>546</v>
      </c>
      <c r="W61" s="68" t="s">
        <v>563</v>
      </c>
      <c r="X61" s="200">
        <v>0</v>
      </c>
      <c r="Y61" s="65" t="s">
        <v>545</v>
      </c>
      <c r="Z61" s="191">
        <v>44985</v>
      </c>
      <c r="AA61" s="202">
        <f t="shared" ca="1" si="3"/>
        <v>-130</v>
      </c>
    </row>
    <row r="62" spans="1:27" ht="90" x14ac:dyDescent="0.25">
      <c r="A62" s="173">
        <f t="shared" si="4"/>
        <v>56</v>
      </c>
      <c r="B62" s="192" t="s">
        <v>500</v>
      </c>
      <c r="C62" s="193">
        <v>127</v>
      </c>
      <c r="D62" s="171" t="s">
        <v>396</v>
      </c>
      <c r="E62" s="171">
        <v>44</v>
      </c>
      <c r="F62" s="171" t="s">
        <v>501</v>
      </c>
      <c r="G62" s="170" t="s">
        <v>503</v>
      </c>
      <c r="H62" s="67" t="s">
        <v>504</v>
      </c>
      <c r="I62" s="170" t="s">
        <v>505</v>
      </c>
      <c r="J62" s="65">
        <v>1</v>
      </c>
      <c r="K62" s="67" t="s">
        <v>468</v>
      </c>
      <c r="L62" s="67"/>
      <c r="M62" s="65"/>
      <c r="N62" s="65"/>
      <c r="O62" s="175"/>
      <c r="P62" s="172"/>
      <c r="Q62" s="175"/>
      <c r="R62" s="172"/>
      <c r="S62" s="172"/>
      <c r="T62" s="65" t="s">
        <v>502</v>
      </c>
      <c r="U62" s="200">
        <v>0</v>
      </c>
      <c r="V62" s="65" t="s">
        <v>546</v>
      </c>
      <c r="W62" s="68" t="s">
        <v>564</v>
      </c>
      <c r="X62" s="200">
        <v>0</v>
      </c>
      <c r="Y62" s="65" t="s">
        <v>545</v>
      </c>
      <c r="Z62" s="191">
        <v>44985</v>
      </c>
      <c r="AA62" s="202">
        <f t="shared" ca="1" si="3"/>
        <v>-130</v>
      </c>
    </row>
    <row r="63" spans="1:27" ht="126.75" customHeight="1" x14ac:dyDescent="0.25">
      <c r="A63" s="173">
        <f t="shared" si="4"/>
        <v>57</v>
      </c>
      <c r="B63" s="192" t="s">
        <v>506</v>
      </c>
      <c r="C63" s="193">
        <v>127</v>
      </c>
      <c r="D63" s="171" t="s">
        <v>396</v>
      </c>
      <c r="E63" s="171">
        <v>44</v>
      </c>
      <c r="F63" s="171" t="s">
        <v>507</v>
      </c>
      <c r="G63" s="170" t="s">
        <v>512</v>
      </c>
      <c r="H63" s="67" t="s">
        <v>508</v>
      </c>
      <c r="I63" s="67" t="s">
        <v>509</v>
      </c>
      <c r="J63" s="65">
        <v>1</v>
      </c>
      <c r="K63" s="67" t="s">
        <v>510</v>
      </c>
      <c r="L63" s="67"/>
      <c r="M63" s="65"/>
      <c r="N63" s="65"/>
      <c r="O63" s="175"/>
      <c r="P63" s="172"/>
      <c r="Q63" s="175"/>
      <c r="R63" s="172"/>
      <c r="S63" s="172"/>
      <c r="T63" s="65" t="s">
        <v>511</v>
      </c>
      <c r="U63" s="200">
        <v>0</v>
      </c>
      <c r="V63" s="65" t="s">
        <v>546</v>
      </c>
      <c r="W63" s="68" t="s">
        <v>565</v>
      </c>
      <c r="X63" s="200">
        <v>0</v>
      </c>
      <c r="Y63" s="65" t="s">
        <v>545</v>
      </c>
      <c r="Z63" s="191">
        <v>45046</v>
      </c>
      <c r="AA63" s="202">
        <f t="shared" ca="1" si="3"/>
        <v>-191</v>
      </c>
    </row>
    <row r="64" spans="1:27" ht="120" x14ac:dyDescent="0.25">
      <c r="A64" s="173">
        <f t="shared" si="4"/>
        <v>58</v>
      </c>
      <c r="B64" s="192" t="s">
        <v>513</v>
      </c>
      <c r="C64" s="193">
        <v>127</v>
      </c>
      <c r="D64" s="171" t="s">
        <v>396</v>
      </c>
      <c r="E64" s="171">
        <v>44</v>
      </c>
      <c r="F64" s="174" t="s">
        <v>515</v>
      </c>
      <c r="G64" s="197" t="s">
        <v>519</v>
      </c>
      <c r="H64" s="120" t="s">
        <v>516</v>
      </c>
      <c r="I64" s="120" t="s">
        <v>517</v>
      </c>
      <c r="J64" s="118">
        <v>1</v>
      </c>
      <c r="K64" s="120" t="s">
        <v>518</v>
      </c>
      <c r="T64" s="118" t="s">
        <v>514</v>
      </c>
      <c r="U64" s="198">
        <v>0</v>
      </c>
      <c r="V64" s="118" t="s">
        <v>546</v>
      </c>
      <c r="W64" s="68" t="s">
        <v>566</v>
      </c>
      <c r="X64" s="198">
        <v>0</v>
      </c>
      <c r="Y64" s="65" t="s">
        <v>545</v>
      </c>
      <c r="Z64" s="196">
        <v>44985</v>
      </c>
      <c r="AA64" s="202">
        <f t="shared" ca="1" si="3"/>
        <v>-130</v>
      </c>
    </row>
    <row r="65" spans="1:27" ht="195" customHeight="1" x14ac:dyDescent="0.25">
      <c r="A65" s="173">
        <f t="shared" si="4"/>
        <v>59</v>
      </c>
      <c r="B65" s="192" t="s">
        <v>520</v>
      </c>
      <c r="C65" s="193">
        <v>127</v>
      </c>
      <c r="D65" s="171" t="s">
        <v>396</v>
      </c>
      <c r="E65" s="171">
        <v>44</v>
      </c>
      <c r="F65" s="65" t="s">
        <v>27</v>
      </c>
      <c r="G65" s="120" t="s">
        <v>522</v>
      </c>
      <c r="H65" s="120" t="s">
        <v>523</v>
      </c>
      <c r="I65" s="197" t="s">
        <v>524</v>
      </c>
      <c r="J65" s="118">
        <v>1</v>
      </c>
      <c r="K65" s="120" t="s">
        <v>525</v>
      </c>
      <c r="L65" s="120"/>
      <c r="M65" s="118"/>
      <c r="N65" s="118"/>
      <c r="O65" s="188"/>
      <c r="P65" s="189"/>
      <c r="Q65" s="188"/>
      <c r="R65" s="189"/>
      <c r="S65" s="189"/>
      <c r="T65" s="118" t="s">
        <v>521</v>
      </c>
      <c r="U65" s="198">
        <v>0</v>
      </c>
      <c r="V65" s="118" t="s">
        <v>546</v>
      </c>
      <c r="W65" s="68" t="s">
        <v>567</v>
      </c>
      <c r="X65" s="198">
        <v>0</v>
      </c>
      <c r="Y65" s="65" t="s">
        <v>545</v>
      </c>
      <c r="Z65" s="196">
        <v>45046</v>
      </c>
      <c r="AA65" s="202">
        <f t="shared" ca="1" si="3"/>
        <v>-191</v>
      </c>
    </row>
    <row r="66" spans="1:27" ht="135" x14ac:dyDescent="0.25">
      <c r="A66" s="173">
        <f t="shared" si="4"/>
        <v>60</v>
      </c>
      <c r="B66" s="192" t="s">
        <v>526</v>
      </c>
      <c r="C66" s="193">
        <v>127</v>
      </c>
      <c r="D66" s="171" t="s">
        <v>396</v>
      </c>
      <c r="E66" s="171">
        <v>44</v>
      </c>
      <c r="F66" s="65" t="s">
        <v>527</v>
      </c>
      <c r="G66" s="67" t="s">
        <v>532</v>
      </c>
      <c r="H66" s="67" t="s">
        <v>528</v>
      </c>
      <c r="I66" s="170" t="s">
        <v>529</v>
      </c>
      <c r="J66" s="65">
        <v>1</v>
      </c>
      <c r="K66" s="67" t="s">
        <v>530</v>
      </c>
      <c r="L66" s="67"/>
      <c r="M66" s="65"/>
      <c r="N66" s="65"/>
      <c r="O66" s="175"/>
      <c r="P66" s="172"/>
      <c r="Q66" s="175"/>
      <c r="R66" s="172"/>
      <c r="S66" s="172"/>
      <c r="T66" s="65" t="s">
        <v>531</v>
      </c>
      <c r="U66" s="200">
        <v>0</v>
      </c>
      <c r="V66" s="65" t="s">
        <v>546</v>
      </c>
      <c r="W66" s="68" t="s">
        <v>568</v>
      </c>
      <c r="X66" s="200">
        <v>0</v>
      </c>
      <c r="Y66" s="65" t="s">
        <v>545</v>
      </c>
      <c r="Z66" s="191">
        <v>44985</v>
      </c>
      <c r="AA66" s="202">
        <f t="shared" ca="1" si="3"/>
        <v>-130</v>
      </c>
    </row>
    <row r="67" spans="1:27" ht="150" x14ac:dyDescent="0.25">
      <c r="A67" s="173">
        <f t="shared" si="4"/>
        <v>61</v>
      </c>
      <c r="B67" s="192" t="s">
        <v>533</v>
      </c>
      <c r="C67" s="193">
        <v>127</v>
      </c>
      <c r="D67" s="171" t="s">
        <v>396</v>
      </c>
      <c r="E67" s="171">
        <v>44</v>
      </c>
      <c r="F67" s="65" t="s">
        <v>534</v>
      </c>
      <c r="G67" s="170" t="s">
        <v>541</v>
      </c>
      <c r="H67" s="170" t="s">
        <v>535</v>
      </c>
      <c r="I67" s="67" t="s">
        <v>537</v>
      </c>
      <c r="J67" s="65">
        <v>1</v>
      </c>
      <c r="K67" s="67" t="s">
        <v>539</v>
      </c>
      <c r="L67" s="67"/>
      <c r="M67" s="65"/>
      <c r="N67" s="65"/>
      <c r="O67" s="175"/>
      <c r="P67" s="172"/>
      <c r="Q67" s="175"/>
      <c r="R67" s="172"/>
      <c r="S67" s="172"/>
      <c r="T67" s="65" t="s">
        <v>543</v>
      </c>
      <c r="U67" s="200">
        <v>0</v>
      </c>
      <c r="V67" s="65" t="s">
        <v>546</v>
      </c>
      <c r="W67" s="68" t="s">
        <v>574</v>
      </c>
      <c r="X67" s="200">
        <v>0</v>
      </c>
      <c r="Y67" s="65" t="s">
        <v>545</v>
      </c>
      <c r="Z67" s="191">
        <v>45196</v>
      </c>
      <c r="AA67" s="202">
        <f t="shared" ca="1" si="3"/>
        <v>-341</v>
      </c>
    </row>
    <row r="68" spans="1:27" ht="150" x14ac:dyDescent="0.25">
      <c r="A68" s="173">
        <f t="shared" si="4"/>
        <v>62</v>
      </c>
      <c r="B68" s="192" t="s">
        <v>536</v>
      </c>
      <c r="C68" s="193">
        <v>127</v>
      </c>
      <c r="D68" s="171" t="s">
        <v>396</v>
      </c>
      <c r="E68" s="171">
        <v>44</v>
      </c>
      <c r="F68" s="65" t="s">
        <v>534</v>
      </c>
      <c r="G68" s="170" t="s">
        <v>541</v>
      </c>
      <c r="H68" s="170" t="s">
        <v>535</v>
      </c>
      <c r="I68" s="170" t="s">
        <v>538</v>
      </c>
      <c r="J68" s="65">
        <v>2</v>
      </c>
      <c r="K68" s="67" t="s">
        <v>540</v>
      </c>
      <c r="L68" s="67"/>
      <c r="M68" s="65"/>
      <c r="N68" s="65"/>
      <c r="O68" s="175"/>
      <c r="P68" s="172"/>
      <c r="Q68" s="175"/>
      <c r="R68" s="172"/>
      <c r="S68" s="172"/>
      <c r="T68" s="65" t="s">
        <v>542</v>
      </c>
      <c r="U68" s="200">
        <v>0</v>
      </c>
      <c r="V68" s="65" t="s">
        <v>546</v>
      </c>
      <c r="W68" s="68" t="s">
        <v>575</v>
      </c>
      <c r="X68" s="200">
        <v>0</v>
      </c>
      <c r="Y68" s="65" t="s">
        <v>545</v>
      </c>
      <c r="Z68" s="191">
        <v>45168</v>
      </c>
      <c r="AA68" s="202">
        <f ca="1">+$AA$69-Z68</f>
        <v>-313</v>
      </c>
    </row>
    <row r="69" spans="1:27" x14ac:dyDescent="0.25">
      <c r="AA69" s="201">
        <f ca="1">+TODAY()</f>
        <v>44855</v>
      </c>
    </row>
    <row r="350998" spans="1:1" x14ac:dyDescent="0.25">
      <c r="A350998" s="9" t="s">
        <v>3</v>
      </c>
    </row>
    <row r="350999" spans="1:1" x14ac:dyDescent="0.25">
      <c r="A350999" s="9" t="s">
        <v>4</v>
      </c>
    </row>
    <row r="351000" spans="1:1" x14ac:dyDescent="0.25">
      <c r="A351000" s="9" t="s">
        <v>5</v>
      </c>
    </row>
    <row r="351001" spans="1:1" x14ac:dyDescent="0.25">
      <c r="A351001" s="9" t="s">
        <v>6</v>
      </c>
    </row>
    <row r="351002" spans="1:1" x14ac:dyDescent="0.25">
      <c r="A351002" s="9" t="s">
        <v>7</v>
      </c>
    </row>
    <row r="351003" spans="1:1" x14ac:dyDescent="0.25">
      <c r="A351003" s="9" t="s">
        <v>8</v>
      </c>
    </row>
    <row r="351004" spans="1:1" x14ac:dyDescent="0.25">
      <c r="A351004" s="9" t="s">
        <v>9</v>
      </c>
    </row>
    <row r="351005" spans="1:1" x14ac:dyDescent="0.25">
      <c r="A351005" s="9" t="s">
        <v>10</v>
      </c>
    </row>
    <row r="351006" spans="1:1" x14ac:dyDescent="0.25">
      <c r="A351006" s="9" t="s">
        <v>11</v>
      </c>
    </row>
    <row r="351007" spans="1:1" x14ac:dyDescent="0.25">
      <c r="A351007" s="9" t="s">
        <v>12</v>
      </c>
    </row>
    <row r="351008" spans="1:1" x14ac:dyDescent="0.25">
      <c r="A351008" s="9" t="s">
        <v>13</v>
      </c>
    </row>
    <row r="351009" spans="1:1" x14ac:dyDescent="0.25">
      <c r="A351009" s="9" t="s">
        <v>14</v>
      </c>
    </row>
    <row r="351010" spans="1:1" x14ac:dyDescent="0.25">
      <c r="A351010" s="9" t="s">
        <v>15</v>
      </c>
    </row>
    <row r="351011" spans="1:1" x14ac:dyDescent="0.25">
      <c r="A351011" s="9" t="s">
        <v>16</v>
      </c>
    </row>
    <row r="351012" spans="1:1" x14ac:dyDescent="0.25">
      <c r="A351012" s="9" t="s">
        <v>17</v>
      </c>
    </row>
    <row r="351013" spans="1:1" x14ac:dyDescent="0.25">
      <c r="A351013" s="9" t="s">
        <v>18</v>
      </c>
    </row>
  </sheetData>
  <mergeCells count="7">
    <mergeCell ref="A43:F43"/>
    <mergeCell ref="A1:AA1"/>
    <mergeCell ref="A2:K2"/>
    <mergeCell ref="L2:N2"/>
    <mergeCell ref="O2:S2"/>
    <mergeCell ref="T2:V2"/>
    <mergeCell ref="W2:AA2"/>
  </mergeCells>
  <dataValidations count="17">
    <dataValidation type="textLength" allowBlank="1" showInputMessage="1" showErrorMessage="1" errorTitle="Entrada no válida" error="Escriba un texto  Maximo 200 Caracteres" promptTitle="Cualquier contenido Maximo 200 Caracteres" sqref="L29 L35:L39" xr:uid="{9B8239C1-4175-4C8D-9289-50EBD90938AF}">
      <formula1>0</formula1>
      <formula2>2000</formula2>
    </dataValidation>
    <dataValidation type="textLength" allowBlank="1" showInputMessage="1" showErrorMessage="1" errorTitle="Entrada no válida" error="Escriba un texto  Maximo 600 Caracteres" promptTitle="Cualquier contenido Maximo 600 Caracteres" sqref="L41:L43" xr:uid="{A3CF142D-E248-4E9B-8ED5-813365D1366E}">
      <formula1>0</formula1>
      <formula2>2000</formula2>
    </dataValidation>
    <dataValidation type="textLength" allowBlank="1" showInputMessage="1" showErrorMessage="1" errorTitle="Entrada no válida" error="Escriba un texto  Maximo 600 Caracteres" promptTitle="Cualquier contenido Maximo 600 Caracteres" sqref="L40" xr:uid="{665E2143-4185-4AF1-8467-62BC063F01C7}">
      <formula1>0</formula1>
      <formula2>600</formula2>
    </dataValidation>
    <dataValidation type="textLength" allowBlank="1" showInputMessage="1" showErrorMessage="1" errorTitle="Entrada no válida" error="Escriba un texto  Maximo 300 Caracteres" promptTitle="Cualquier contenido Maximo 300 Caracteres" sqref="K40:K43" xr:uid="{CF3F758D-20DE-4AD4-A1A9-118B58AD6F18}">
      <formula1>0</formula1>
      <formula2>300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2C61D869-6ED4-4D44-BF54-2E1CCFC58D18}">
      <formula1>0</formula1>
      <formula2>20000</formula2>
    </dataValidation>
    <dataValidation type="textLength" allowBlank="1" showInputMessage="1" showErrorMessage="1" errorTitle="Entrada no válida" error="Escriba un texto  Maximo 100 Caracteres" promptTitle="Cualquier contenido Maximo 100 Caracteres" sqref="K33 K27"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25:K26 K28:K32 K34:K39 K46:K47" xr:uid="{96003BD8-D08B-41DE-B1F7-C97CBDFBED6D}">
      <formula1>0</formula1>
      <formula2>200</formula2>
    </dataValidation>
    <dataValidation type="decimal" allowBlank="1" showInputMessage="1" showErrorMessage="1" errorTitle="Entrada no válida" error="Por favor escriba un número" promptTitle="Escriba un número en esta casilla" sqref="E25:E34 E45:E68" xr:uid="{6720F240-9236-456A-BC9A-3568A36EAB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4 J25:J43" xr:uid="{E0B7F0A7-7D1A-41B2-A172-B9516EDD7975}">
      <formula1>-999</formula1>
      <formula2>999</formula2>
    </dataValidation>
    <dataValidation type="textLength" allowBlank="1" showInputMessage="1" showErrorMessage="1" errorTitle="Entrada no válida" error="Escriba un texto  Maximo 20 Caracteres" promptTitle="Cualquier contenido Maximo 20 Caracteres" sqref="F45:F68 F4 F25:F42" xr:uid="{446521E5-F5D1-4AD7-93CD-7F93EE5BAB6C}">
      <formula1>0</formula1>
      <formula2>20</formula2>
    </dataValidation>
    <dataValidation type="decimal" allowBlank="1" showInputMessage="1" showErrorMessage="1" errorTitle="Entrada no válida" error="Por favor escriba un número" promptTitle="Escriba un número en esta casilla" sqref="E4" xr:uid="{573FA628-5D1E-4077-B6D6-78F424E59D65}">
      <formula1>-9999999999</formula1>
      <formula2>9999999999</formula2>
    </dataValidation>
    <dataValidation type="list" allowBlank="1" showInputMessage="1" showErrorMessage="1" errorTitle="Entrada no válida" error="Por favor seleccione un elemento de la lista" promptTitle="Seleccione un elemento de la lista" sqref="D4:D42" xr:uid="{E7C6E07D-3520-44EB-9BA6-790517BD735B}">
      <formula1>$A$350997:$A$351013</formula1>
    </dataValidation>
    <dataValidation type="textLength" allowBlank="1" showInputMessage="1" showErrorMessage="1" errorTitle="Entrada no válida" error="Escriba un texto  Maximo 10 Caracteres" promptTitle="Cualquier contenido Maximo 10 Caracteres" sqref="C4" xr:uid="{FB6C3BDF-CE43-4EF9-A405-5C5917BDE3CD}">
      <formula1>0</formula1>
      <formula2>10</formula2>
    </dataValidation>
    <dataValidation type="textLength" allowBlank="1" showInputMessage="1" showErrorMessage="1" errorTitle="Entrada no válida" error="Escriba un texto  Maximo 500 Caracteres" promptTitle="Cualquier contenido Maximo 500 Caracteres" sqref="H45:H47 I46:I47"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45:D68" xr:uid="{9C4AF109-B852-4C84-92BB-4BFF29B42AB3}">
      <formula1>$A$351006:$A$351023</formula1>
    </dataValidation>
    <dataValidation type="textLength" allowBlank="1" showInputMessage="1" showErrorMessage="1" errorTitle="Entrada no válida" error="Escriba un texto  Maximo 9 Caracteres" promptTitle="Cualquier contenido Maximo 9 Caracteres" sqref="C45:C68" xr:uid="{7510A3A2-6292-4A53-A099-788910D2539E}">
      <formula1>0</formula1>
      <formula2>9</formula2>
    </dataValidation>
    <dataValidation type="date" allowBlank="1" showInputMessage="1" errorTitle="Entrada no válida" error="Por favor escriba una fecha válida (AAAA/MM/DD)" promptTitle="Ingrese una fecha (AAAA/MM/DD)" sqref="Z45:Z48 Z51:Z59 Z61:Z62 Z64:Z68" xr:uid="{C50F89F2-0DA8-4045-B064-F19E6C8C43FE}">
      <formula1>1900/1/1</formula1>
      <formula2>3000/1/1</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K66"/>
  <sheetViews>
    <sheetView topLeftCell="A43" workbookViewId="0">
      <selection activeCell="L29" sqref="L29"/>
    </sheetView>
  </sheetViews>
  <sheetFormatPr baseColWidth="10" defaultRowHeight="11.25" x14ac:dyDescent="0.2"/>
  <cols>
    <col min="1" max="10" width="11.42578125" style="324"/>
    <col min="11" max="11" width="33.7109375" style="324" customWidth="1"/>
    <col min="12" max="16384" width="11.42578125" style="324"/>
  </cols>
  <sheetData>
    <row r="1" spans="2:11" ht="12" thickBot="1" x14ac:dyDescent="0.25"/>
    <row r="2" spans="2:11" ht="23.25" thickBot="1" x14ac:dyDescent="0.25">
      <c r="B2" s="290" t="s">
        <v>615</v>
      </c>
      <c r="C2" s="291" t="s">
        <v>616</v>
      </c>
      <c r="D2" s="291" t="s">
        <v>617</v>
      </c>
      <c r="E2" s="291" t="s">
        <v>618</v>
      </c>
      <c r="F2" s="292" t="s">
        <v>619</v>
      </c>
      <c r="G2" s="292" t="s">
        <v>620</v>
      </c>
      <c r="H2" s="292" t="s">
        <v>621</v>
      </c>
      <c r="I2" s="292" t="s">
        <v>622</v>
      </c>
      <c r="J2" s="293" t="s">
        <v>623</v>
      </c>
      <c r="K2" s="294" t="s">
        <v>624</v>
      </c>
    </row>
    <row r="3" spans="2:11" x14ac:dyDescent="0.2">
      <c r="B3" s="441">
        <v>2020</v>
      </c>
      <c r="C3" s="444">
        <v>54</v>
      </c>
      <c r="D3" s="444" t="s">
        <v>625</v>
      </c>
      <c r="E3" s="295" t="s">
        <v>26</v>
      </c>
      <c r="F3" s="296">
        <v>1</v>
      </c>
      <c r="G3" s="446" t="s">
        <v>626</v>
      </c>
      <c r="H3" s="297">
        <v>200647</v>
      </c>
      <c r="I3" s="298">
        <v>44359</v>
      </c>
      <c r="J3" s="325">
        <v>1</v>
      </c>
      <c r="K3" s="448" t="s">
        <v>627</v>
      </c>
    </row>
    <row r="4" spans="2:11" x14ac:dyDescent="0.2">
      <c r="B4" s="442"/>
      <c r="C4" s="434"/>
      <c r="D4" s="434"/>
      <c r="E4" s="299" t="s">
        <v>27</v>
      </c>
      <c r="F4" s="300">
        <v>1</v>
      </c>
      <c r="G4" s="436"/>
      <c r="H4" s="301">
        <v>200648</v>
      </c>
      <c r="I4" s="302">
        <v>44359</v>
      </c>
      <c r="J4" s="326">
        <v>1</v>
      </c>
      <c r="K4" s="449"/>
    </row>
    <row r="5" spans="2:11" ht="12" thickBot="1" x14ac:dyDescent="0.25">
      <c r="B5" s="443"/>
      <c r="C5" s="445"/>
      <c r="D5" s="445"/>
      <c r="E5" s="303" t="s">
        <v>28</v>
      </c>
      <c r="F5" s="304">
        <v>1</v>
      </c>
      <c r="G5" s="447"/>
      <c r="H5" s="305">
        <v>200649</v>
      </c>
      <c r="I5" s="306">
        <v>44359</v>
      </c>
      <c r="J5" s="327">
        <v>1</v>
      </c>
      <c r="K5" s="449"/>
    </row>
    <row r="6" spans="2:11" x14ac:dyDescent="0.2">
      <c r="B6" s="442">
        <v>2020</v>
      </c>
      <c r="C6" s="434">
        <v>47</v>
      </c>
      <c r="D6" s="434" t="s">
        <v>628</v>
      </c>
      <c r="E6" s="307" t="s">
        <v>36</v>
      </c>
      <c r="F6" s="300">
        <v>2</v>
      </c>
      <c r="G6" s="436" t="s">
        <v>629</v>
      </c>
      <c r="H6" s="301">
        <v>200589</v>
      </c>
      <c r="I6" s="302">
        <v>44563</v>
      </c>
      <c r="J6" s="326">
        <v>1</v>
      </c>
      <c r="K6" s="449"/>
    </row>
    <row r="7" spans="2:11" ht="12" thickBot="1" x14ac:dyDescent="0.25">
      <c r="B7" s="443"/>
      <c r="C7" s="445"/>
      <c r="D7" s="445"/>
      <c r="E7" s="308" t="s">
        <v>38</v>
      </c>
      <c r="F7" s="304">
        <v>1</v>
      </c>
      <c r="G7" s="447"/>
      <c r="H7" s="305">
        <v>200590</v>
      </c>
      <c r="I7" s="306">
        <v>44563</v>
      </c>
      <c r="J7" s="327">
        <v>1</v>
      </c>
      <c r="K7" s="450"/>
    </row>
    <row r="8" spans="2:11" ht="12" thickBot="1" x14ac:dyDescent="0.25">
      <c r="B8" s="309" t="s">
        <v>630</v>
      </c>
      <c r="C8" s="309" t="s">
        <v>630</v>
      </c>
      <c r="D8" s="309" t="s">
        <v>630</v>
      </c>
      <c r="E8" s="309" t="s">
        <v>630</v>
      </c>
      <c r="F8" s="309" t="s">
        <v>630</v>
      </c>
      <c r="G8" s="309" t="s">
        <v>630</v>
      </c>
      <c r="H8" s="309" t="s">
        <v>630</v>
      </c>
      <c r="I8" s="309" t="s">
        <v>630</v>
      </c>
      <c r="J8" s="309" t="s">
        <v>630</v>
      </c>
      <c r="K8" s="309" t="s">
        <v>630</v>
      </c>
    </row>
    <row r="9" spans="2:11" ht="23.25" thickBot="1" x14ac:dyDescent="0.25">
      <c r="B9" s="364" t="s">
        <v>615</v>
      </c>
      <c r="C9" s="365" t="s">
        <v>616</v>
      </c>
      <c r="D9" s="365" t="s">
        <v>617</v>
      </c>
      <c r="E9" s="365" t="s">
        <v>618</v>
      </c>
      <c r="F9" s="366" t="s">
        <v>619</v>
      </c>
      <c r="G9" s="366" t="s">
        <v>620</v>
      </c>
      <c r="H9" s="366" t="s">
        <v>621</v>
      </c>
      <c r="I9" s="366" t="s">
        <v>622</v>
      </c>
      <c r="J9" s="366" t="s">
        <v>623</v>
      </c>
      <c r="K9" s="367" t="s">
        <v>578</v>
      </c>
    </row>
    <row r="10" spans="2:11" x14ac:dyDescent="0.2">
      <c r="B10" s="432">
        <v>2021</v>
      </c>
      <c r="C10" s="434">
        <v>46</v>
      </c>
      <c r="D10" s="436" t="s">
        <v>628</v>
      </c>
      <c r="E10" s="299" t="s">
        <v>30</v>
      </c>
      <c r="F10" s="315">
        <v>1</v>
      </c>
      <c r="G10" s="315" t="s">
        <v>631</v>
      </c>
      <c r="H10" s="315">
        <v>200717</v>
      </c>
      <c r="I10" s="318" t="s">
        <v>632</v>
      </c>
      <c r="J10" s="313">
        <v>1</v>
      </c>
      <c r="K10" s="363">
        <f ca="1">+I10-TODAY()</f>
        <v>61</v>
      </c>
    </row>
    <row r="11" spans="2:11" x14ac:dyDescent="0.2">
      <c r="B11" s="432"/>
      <c r="C11" s="434"/>
      <c r="D11" s="436"/>
      <c r="E11" s="299" t="s">
        <v>30</v>
      </c>
      <c r="F11" s="315">
        <v>2</v>
      </c>
      <c r="G11" s="315" t="s">
        <v>633</v>
      </c>
      <c r="H11" s="315">
        <v>200712</v>
      </c>
      <c r="I11" s="316" t="s">
        <v>632</v>
      </c>
      <c r="J11" s="347">
        <v>0.85</v>
      </c>
      <c r="K11" s="321">
        <f t="shared" ref="K11:K66" ca="1" si="0">+I11-TODAY()</f>
        <v>61</v>
      </c>
    </row>
    <row r="12" spans="2:11" x14ac:dyDescent="0.2">
      <c r="B12" s="432"/>
      <c r="C12" s="434"/>
      <c r="D12" s="436"/>
      <c r="E12" s="299" t="s">
        <v>31</v>
      </c>
      <c r="F12" s="315">
        <v>1</v>
      </c>
      <c r="G12" s="315" t="s">
        <v>626</v>
      </c>
      <c r="H12" s="315">
        <v>200713</v>
      </c>
      <c r="I12" s="315" t="s">
        <v>632</v>
      </c>
      <c r="J12" s="344">
        <v>0.5</v>
      </c>
      <c r="K12" s="321">
        <f t="shared" ca="1" si="0"/>
        <v>61</v>
      </c>
    </row>
    <row r="13" spans="2:11" ht="33.75" x14ac:dyDescent="0.2">
      <c r="B13" s="432"/>
      <c r="C13" s="434"/>
      <c r="D13" s="436"/>
      <c r="E13" s="299" t="s">
        <v>32</v>
      </c>
      <c r="F13" s="315">
        <v>1</v>
      </c>
      <c r="G13" s="315" t="s">
        <v>629</v>
      </c>
      <c r="H13" s="317" t="s">
        <v>634</v>
      </c>
      <c r="I13" s="315" t="s">
        <v>632</v>
      </c>
      <c r="J13" s="313">
        <v>1</v>
      </c>
      <c r="K13" s="321">
        <f t="shared" ca="1" si="0"/>
        <v>61</v>
      </c>
    </row>
    <row r="14" spans="2:11" ht="33.75" x14ac:dyDescent="0.2">
      <c r="B14" s="432"/>
      <c r="C14" s="434"/>
      <c r="D14" s="436"/>
      <c r="E14" s="299" t="s">
        <v>32</v>
      </c>
      <c r="F14" s="315">
        <v>2</v>
      </c>
      <c r="G14" s="315" t="s">
        <v>629</v>
      </c>
      <c r="H14" s="317" t="s">
        <v>635</v>
      </c>
      <c r="I14" s="315" t="s">
        <v>632</v>
      </c>
      <c r="J14" s="344">
        <v>0.75</v>
      </c>
      <c r="K14" s="321">
        <f t="shared" ca="1" si="0"/>
        <v>61</v>
      </c>
    </row>
    <row r="15" spans="2:11" ht="33.75" x14ac:dyDescent="0.2">
      <c r="B15" s="432"/>
      <c r="C15" s="434"/>
      <c r="D15" s="436"/>
      <c r="E15" s="299" t="s">
        <v>33</v>
      </c>
      <c r="F15" s="315">
        <v>1</v>
      </c>
      <c r="G15" s="315" t="s">
        <v>626</v>
      </c>
      <c r="H15" s="317" t="s">
        <v>636</v>
      </c>
      <c r="I15" s="315" t="s">
        <v>632</v>
      </c>
      <c r="J15" s="346">
        <v>1</v>
      </c>
      <c r="K15" s="321">
        <f t="shared" ca="1" si="0"/>
        <v>61</v>
      </c>
    </row>
    <row r="16" spans="2:11" ht="33.75" x14ac:dyDescent="0.2">
      <c r="B16" s="432"/>
      <c r="C16" s="434"/>
      <c r="D16" s="436"/>
      <c r="E16" s="299" t="s">
        <v>33</v>
      </c>
      <c r="F16" s="315">
        <v>2</v>
      </c>
      <c r="G16" s="315" t="s">
        <v>626</v>
      </c>
      <c r="H16" s="317" t="s">
        <v>637</v>
      </c>
      <c r="I16" s="315" t="s">
        <v>632</v>
      </c>
      <c r="J16" s="344">
        <v>0.75</v>
      </c>
      <c r="K16" s="321">
        <f t="shared" ca="1" si="0"/>
        <v>61</v>
      </c>
    </row>
    <row r="17" spans="2:11" x14ac:dyDescent="0.2">
      <c r="B17" s="432"/>
      <c r="C17" s="434"/>
      <c r="D17" s="436"/>
      <c r="E17" s="299" t="s">
        <v>34</v>
      </c>
      <c r="F17" s="315">
        <v>1</v>
      </c>
      <c r="G17" s="315" t="s">
        <v>631</v>
      </c>
      <c r="H17" s="315">
        <v>200718</v>
      </c>
      <c r="I17" s="315" t="s">
        <v>632</v>
      </c>
      <c r="J17" s="313">
        <v>1</v>
      </c>
      <c r="K17" s="321">
        <f t="shared" ca="1" si="0"/>
        <v>61</v>
      </c>
    </row>
    <row r="18" spans="2:11" x14ac:dyDescent="0.2">
      <c r="B18" s="432"/>
      <c r="C18" s="434"/>
      <c r="D18" s="436"/>
      <c r="E18" s="299" t="s">
        <v>35</v>
      </c>
      <c r="F18" s="315">
        <v>1</v>
      </c>
      <c r="G18" s="315" t="s">
        <v>631</v>
      </c>
      <c r="H18" s="315">
        <v>200719</v>
      </c>
      <c r="I18" s="315" t="s">
        <v>632</v>
      </c>
      <c r="J18" s="313">
        <v>1</v>
      </c>
      <c r="K18" s="321">
        <f t="shared" ca="1" si="0"/>
        <v>61</v>
      </c>
    </row>
    <row r="19" spans="2:11" x14ac:dyDescent="0.2">
      <c r="B19" s="432"/>
      <c r="C19" s="434"/>
      <c r="D19" s="436"/>
      <c r="E19" s="299" t="s">
        <v>36</v>
      </c>
      <c r="F19" s="315">
        <v>1</v>
      </c>
      <c r="G19" s="315" t="s">
        <v>631</v>
      </c>
      <c r="H19" s="315">
        <v>200720</v>
      </c>
      <c r="I19" s="315" t="s">
        <v>632</v>
      </c>
      <c r="J19" s="313">
        <v>1</v>
      </c>
      <c r="K19" s="321">
        <f t="shared" ca="1" si="0"/>
        <v>61</v>
      </c>
    </row>
    <row r="20" spans="2:11" x14ac:dyDescent="0.2">
      <c r="B20" s="432"/>
      <c r="C20" s="434"/>
      <c r="D20" s="436"/>
      <c r="E20" s="299" t="s">
        <v>37</v>
      </c>
      <c r="F20" s="315">
        <v>1</v>
      </c>
      <c r="G20" s="315" t="s">
        <v>631</v>
      </c>
      <c r="H20" s="315">
        <v>200721</v>
      </c>
      <c r="I20" s="315" t="s">
        <v>632</v>
      </c>
      <c r="J20" s="313">
        <v>1</v>
      </c>
      <c r="K20" s="321">
        <f t="shared" ca="1" si="0"/>
        <v>61</v>
      </c>
    </row>
    <row r="21" spans="2:11" x14ac:dyDescent="0.2">
      <c r="B21" s="432"/>
      <c r="C21" s="434"/>
      <c r="D21" s="436"/>
      <c r="E21" s="299" t="s">
        <v>38</v>
      </c>
      <c r="F21" s="315">
        <v>1</v>
      </c>
      <c r="G21" s="315" t="s">
        <v>626</v>
      </c>
      <c r="H21" s="315">
        <v>200715</v>
      </c>
      <c r="I21" s="315" t="s">
        <v>632</v>
      </c>
      <c r="J21" s="313">
        <v>1</v>
      </c>
      <c r="K21" s="321">
        <f t="shared" ca="1" si="0"/>
        <v>61</v>
      </c>
    </row>
    <row r="22" spans="2:11" x14ac:dyDescent="0.2">
      <c r="B22" s="432"/>
      <c r="C22" s="434"/>
      <c r="D22" s="436"/>
      <c r="E22" s="299" t="s">
        <v>39</v>
      </c>
      <c r="F22" s="315">
        <v>1</v>
      </c>
      <c r="G22" s="315" t="s">
        <v>626</v>
      </c>
      <c r="H22" s="315">
        <v>200716</v>
      </c>
      <c r="I22" s="315" t="s">
        <v>632</v>
      </c>
      <c r="J22" s="313">
        <v>1</v>
      </c>
      <c r="K22" s="321">
        <f t="shared" ca="1" si="0"/>
        <v>61</v>
      </c>
    </row>
    <row r="23" spans="2:11" ht="33.75" x14ac:dyDescent="0.2">
      <c r="B23" s="432"/>
      <c r="C23" s="434"/>
      <c r="D23" s="436"/>
      <c r="E23" s="299" t="s">
        <v>40</v>
      </c>
      <c r="F23" s="315">
        <v>1</v>
      </c>
      <c r="G23" s="315" t="s">
        <v>629</v>
      </c>
      <c r="H23" s="317" t="s">
        <v>638</v>
      </c>
      <c r="I23" s="315" t="s">
        <v>632</v>
      </c>
      <c r="J23" s="313">
        <v>1</v>
      </c>
      <c r="K23" s="321">
        <f t="shared" ca="1" si="0"/>
        <v>61</v>
      </c>
    </row>
    <row r="24" spans="2:11" ht="33.75" x14ac:dyDescent="0.2">
      <c r="B24" s="432"/>
      <c r="C24" s="434"/>
      <c r="D24" s="436"/>
      <c r="E24" s="299" t="s">
        <v>40</v>
      </c>
      <c r="F24" s="315">
        <v>2</v>
      </c>
      <c r="G24" s="315" t="s">
        <v>629</v>
      </c>
      <c r="H24" s="317" t="s">
        <v>639</v>
      </c>
      <c r="I24" s="315" t="s">
        <v>632</v>
      </c>
      <c r="J24" s="313">
        <v>1</v>
      </c>
      <c r="K24" s="321">
        <f t="shared" ca="1" si="0"/>
        <v>61</v>
      </c>
    </row>
    <row r="25" spans="2:11" x14ac:dyDescent="0.2">
      <c r="B25" s="432"/>
      <c r="C25" s="434"/>
      <c r="D25" s="436"/>
      <c r="E25" s="299" t="s">
        <v>26</v>
      </c>
      <c r="F25" s="315">
        <v>1</v>
      </c>
      <c r="G25" s="315" t="s">
        <v>640</v>
      </c>
      <c r="H25" s="315">
        <v>200708</v>
      </c>
      <c r="I25" s="315" t="s">
        <v>632</v>
      </c>
      <c r="J25" s="313">
        <v>1</v>
      </c>
      <c r="K25" s="321">
        <f t="shared" ca="1" si="0"/>
        <v>61</v>
      </c>
    </row>
    <row r="26" spans="2:11" x14ac:dyDescent="0.2">
      <c r="B26" s="432"/>
      <c r="C26" s="434"/>
      <c r="D26" s="436"/>
      <c r="E26" s="299" t="s">
        <v>26</v>
      </c>
      <c r="F26" s="315">
        <v>2</v>
      </c>
      <c r="G26" s="315" t="s">
        <v>640</v>
      </c>
      <c r="H26" s="315">
        <v>200704</v>
      </c>
      <c r="I26" s="315" t="s">
        <v>632</v>
      </c>
      <c r="J26" s="313">
        <v>1</v>
      </c>
      <c r="K26" s="321">
        <f t="shared" ca="1" si="0"/>
        <v>61</v>
      </c>
    </row>
    <row r="27" spans="2:11" x14ac:dyDescent="0.2">
      <c r="B27" s="432"/>
      <c r="C27" s="434"/>
      <c r="D27" s="436"/>
      <c r="E27" s="299" t="s">
        <v>27</v>
      </c>
      <c r="F27" s="315">
        <v>1</v>
      </c>
      <c r="G27" s="315" t="s">
        <v>640</v>
      </c>
      <c r="H27" s="315">
        <v>200705</v>
      </c>
      <c r="I27" s="315" t="s">
        <v>632</v>
      </c>
      <c r="J27" s="313">
        <v>1</v>
      </c>
      <c r="K27" s="321">
        <f t="shared" ca="1" si="0"/>
        <v>61</v>
      </c>
    </row>
    <row r="28" spans="2:11" x14ac:dyDescent="0.2">
      <c r="B28" s="432"/>
      <c r="C28" s="434"/>
      <c r="D28" s="436"/>
      <c r="E28" s="299" t="s">
        <v>28</v>
      </c>
      <c r="F28" s="315">
        <v>1</v>
      </c>
      <c r="G28" s="315" t="s">
        <v>640</v>
      </c>
      <c r="H28" s="315">
        <v>200706</v>
      </c>
      <c r="I28" s="315" t="s">
        <v>632</v>
      </c>
      <c r="J28" s="313">
        <v>1</v>
      </c>
      <c r="K28" s="321">
        <f t="shared" ca="1" si="0"/>
        <v>61</v>
      </c>
    </row>
    <row r="29" spans="2:11" x14ac:dyDescent="0.2">
      <c r="B29" s="432"/>
      <c r="C29" s="434"/>
      <c r="D29" s="436"/>
      <c r="E29" s="299" t="s">
        <v>41</v>
      </c>
      <c r="F29" s="315">
        <v>1</v>
      </c>
      <c r="G29" s="315" t="s">
        <v>640</v>
      </c>
      <c r="H29" s="315">
        <v>200707</v>
      </c>
      <c r="I29" s="315" t="s">
        <v>632</v>
      </c>
      <c r="J29" s="313">
        <v>1</v>
      </c>
      <c r="K29" s="321">
        <f t="shared" ca="1" si="0"/>
        <v>61</v>
      </c>
    </row>
    <row r="30" spans="2:11" x14ac:dyDescent="0.2">
      <c r="B30" s="432"/>
      <c r="C30" s="434"/>
      <c r="D30" s="436"/>
      <c r="E30" s="299" t="s">
        <v>42</v>
      </c>
      <c r="F30" s="315">
        <v>1</v>
      </c>
      <c r="G30" s="315" t="s">
        <v>631</v>
      </c>
      <c r="H30" s="315">
        <v>200722</v>
      </c>
      <c r="I30" s="315" t="s">
        <v>632</v>
      </c>
      <c r="J30" s="313">
        <v>1</v>
      </c>
      <c r="K30" s="321">
        <f t="shared" ca="1" si="0"/>
        <v>61</v>
      </c>
    </row>
    <row r="31" spans="2:11" x14ac:dyDescent="0.2">
      <c r="B31" s="432"/>
      <c r="C31" s="434"/>
      <c r="D31" s="436"/>
      <c r="E31" s="299" t="s">
        <v>43</v>
      </c>
      <c r="F31" s="315">
        <v>1</v>
      </c>
      <c r="G31" s="315" t="s">
        <v>631</v>
      </c>
      <c r="H31" s="315">
        <v>200723</v>
      </c>
      <c r="I31" s="315" t="s">
        <v>632</v>
      </c>
      <c r="J31" s="313">
        <v>1</v>
      </c>
      <c r="K31" s="321">
        <f t="shared" ca="1" si="0"/>
        <v>61</v>
      </c>
    </row>
    <row r="32" spans="2:11" x14ac:dyDescent="0.2">
      <c r="B32" s="432"/>
      <c r="C32" s="434"/>
      <c r="D32" s="436"/>
      <c r="E32" s="299" t="s">
        <v>44</v>
      </c>
      <c r="F32" s="315">
        <v>1</v>
      </c>
      <c r="G32" s="315" t="s">
        <v>641</v>
      </c>
      <c r="H32" s="315">
        <v>200698</v>
      </c>
      <c r="I32" s="315" t="s">
        <v>632</v>
      </c>
      <c r="J32" s="344">
        <v>0.75</v>
      </c>
      <c r="K32" s="321">
        <f t="shared" ca="1" si="0"/>
        <v>61</v>
      </c>
    </row>
    <row r="33" spans="2:11" x14ac:dyDescent="0.2">
      <c r="B33" s="432"/>
      <c r="C33" s="434"/>
      <c r="D33" s="436"/>
      <c r="E33" s="299" t="s">
        <v>44</v>
      </c>
      <c r="F33" s="315">
        <v>2</v>
      </c>
      <c r="G33" s="315" t="s">
        <v>631</v>
      </c>
      <c r="H33" s="315">
        <v>200724</v>
      </c>
      <c r="I33" s="315" t="s">
        <v>632</v>
      </c>
      <c r="J33" s="345">
        <v>0.2</v>
      </c>
      <c r="K33" s="321">
        <f t="shared" ca="1" si="0"/>
        <v>61</v>
      </c>
    </row>
    <row r="34" spans="2:11" x14ac:dyDescent="0.2">
      <c r="B34" s="432"/>
      <c r="C34" s="434"/>
      <c r="D34" s="436"/>
      <c r="E34" s="299" t="s">
        <v>45</v>
      </c>
      <c r="F34" s="315">
        <v>1</v>
      </c>
      <c r="G34" s="315" t="s">
        <v>631</v>
      </c>
      <c r="H34" s="315">
        <v>200725</v>
      </c>
      <c r="I34" s="315" t="s">
        <v>632</v>
      </c>
      <c r="J34" s="313">
        <v>1</v>
      </c>
      <c r="K34" s="321">
        <f t="shared" ca="1" si="0"/>
        <v>61</v>
      </c>
    </row>
    <row r="35" spans="2:11" x14ac:dyDescent="0.2">
      <c r="B35" s="432"/>
      <c r="C35" s="434"/>
      <c r="D35" s="436"/>
      <c r="E35" s="299" t="s">
        <v>46</v>
      </c>
      <c r="F35" s="315">
        <v>1</v>
      </c>
      <c r="G35" s="315" t="s">
        <v>631</v>
      </c>
      <c r="H35" s="315">
        <v>200726</v>
      </c>
      <c r="I35" s="315" t="s">
        <v>632</v>
      </c>
      <c r="J35" s="344">
        <v>0.7</v>
      </c>
      <c r="K35" s="321">
        <f t="shared" ca="1" si="0"/>
        <v>61</v>
      </c>
    </row>
    <row r="36" spans="2:11" x14ac:dyDescent="0.2">
      <c r="B36" s="432"/>
      <c r="C36" s="434"/>
      <c r="D36" s="436"/>
      <c r="E36" s="299" t="s">
        <v>47</v>
      </c>
      <c r="F36" s="315">
        <v>1</v>
      </c>
      <c r="G36" s="315" t="s">
        <v>631</v>
      </c>
      <c r="H36" s="315">
        <v>200727</v>
      </c>
      <c r="I36" s="315" t="s">
        <v>632</v>
      </c>
      <c r="J36" s="344">
        <v>0.7</v>
      </c>
      <c r="K36" s="321">
        <f t="shared" ca="1" si="0"/>
        <v>61</v>
      </c>
    </row>
    <row r="37" spans="2:11" ht="12" thickBot="1" x14ac:dyDescent="0.25">
      <c r="B37" s="433"/>
      <c r="C37" s="435"/>
      <c r="D37" s="437"/>
      <c r="E37" s="312" t="s">
        <v>48</v>
      </c>
      <c r="F37" s="319">
        <v>1</v>
      </c>
      <c r="G37" s="319" t="s">
        <v>631</v>
      </c>
      <c r="H37" s="319">
        <v>200728</v>
      </c>
      <c r="I37" s="319" t="s">
        <v>632</v>
      </c>
      <c r="J37" s="322">
        <v>1</v>
      </c>
      <c r="K37" s="323">
        <f t="shared" ca="1" si="0"/>
        <v>61</v>
      </c>
    </row>
    <row r="38" spans="2:11" x14ac:dyDescent="0.2">
      <c r="B38" s="438">
        <v>2021</v>
      </c>
      <c r="C38" s="439">
        <v>48</v>
      </c>
      <c r="D38" s="440" t="s">
        <v>625</v>
      </c>
      <c r="E38" s="310" t="s">
        <v>43</v>
      </c>
      <c r="F38" s="314">
        <v>1</v>
      </c>
      <c r="G38" s="314" t="s">
        <v>641</v>
      </c>
      <c r="H38" s="314">
        <v>200699</v>
      </c>
      <c r="I38" s="314" t="s">
        <v>642</v>
      </c>
      <c r="J38" s="343">
        <v>0.75</v>
      </c>
      <c r="K38" s="320">
        <f t="shared" ca="1" si="0"/>
        <v>63</v>
      </c>
    </row>
    <row r="39" spans="2:11" x14ac:dyDescent="0.2">
      <c r="B39" s="432"/>
      <c r="C39" s="434"/>
      <c r="D39" s="436"/>
      <c r="E39" s="299" t="s">
        <v>100</v>
      </c>
      <c r="F39" s="315">
        <v>1</v>
      </c>
      <c r="G39" s="315" t="s">
        <v>641</v>
      </c>
      <c r="H39" s="315">
        <v>200700</v>
      </c>
      <c r="I39" s="315" t="s">
        <v>642</v>
      </c>
      <c r="J39" s="344">
        <v>0.75</v>
      </c>
      <c r="K39" s="321">
        <f t="shared" ca="1" si="0"/>
        <v>63</v>
      </c>
    </row>
    <row r="40" spans="2:11" ht="33.75" x14ac:dyDescent="0.2">
      <c r="B40" s="432"/>
      <c r="C40" s="434"/>
      <c r="D40" s="436"/>
      <c r="E40" s="299" t="s">
        <v>101</v>
      </c>
      <c r="F40" s="315">
        <v>1</v>
      </c>
      <c r="G40" s="315" t="s">
        <v>641</v>
      </c>
      <c r="H40" s="317" t="s">
        <v>643</v>
      </c>
      <c r="I40" s="315" t="s">
        <v>642</v>
      </c>
      <c r="J40" s="344">
        <v>0.75</v>
      </c>
      <c r="K40" s="321">
        <f t="shared" ca="1" si="0"/>
        <v>63</v>
      </c>
    </row>
    <row r="41" spans="2:11" ht="33.75" x14ac:dyDescent="0.2">
      <c r="B41" s="432"/>
      <c r="C41" s="434"/>
      <c r="D41" s="436"/>
      <c r="E41" s="299" t="s">
        <v>101</v>
      </c>
      <c r="F41" s="315">
        <v>2</v>
      </c>
      <c r="G41" s="315" t="s">
        <v>641</v>
      </c>
      <c r="H41" s="317" t="s">
        <v>644</v>
      </c>
      <c r="I41" s="315" t="s">
        <v>642</v>
      </c>
      <c r="J41" s="344">
        <v>0.75</v>
      </c>
      <c r="K41" s="321">
        <f t="shared" ca="1" si="0"/>
        <v>63</v>
      </c>
    </row>
    <row r="42" spans="2:11" ht="12" thickBot="1" x14ac:dyDescent="0.25">
      <c r="B42" s="432"/>
      <c r="C42" s="434"/>
      <c r="D42" s="436"/>
      <c r="E42" s="311" t="s">
        <v>46</v>
      </c>
      <c r="F42" s="318">
        <v>1</v>
      </c>
      <c r="G42" s="318" t="s">
        <v>641</v>
      </c>
      <c r="H42" s="318">
        <v>200702</v>
      </c>
      <c r="I42" s="318" t="s">
        <v>642</v>
      </c>
      <c r="J42" s="348">
        <v>0.75</v>
      </c>
      <c r="K42" s="349">
        <f t="shared" ca="1" si="0"/>
        <v>63</v>
      </c>
    </row>
    <row r="43" spans="2:11" x14ac:dyDescent="0.2">
      <c r="B43" s="426">
        <v>2022</v>
      </c>
      <c r="C43" s="429">
        <v>44</v>
      </c>
      <c r="D43" s="429" t="s">
        <v>628</v>
      </c>
      <c r="E43" s="350" t="s">
        <v>28</v>
      </c>
      <c r="F43" s="350">
        <v>1</v>
      </c>
      <c r="G43" s="408" t="s">
        <v>631</v>
      </c>
      <c r="H43" s="357">
        <v>200736</v>
      </c>
      <c r="I43" s="354">
        <v>45016</v>
      </c>
      <c r="J43" s="359">
        <v>0</v>
      </c>
      <c r="K43" s="320">
        <f t="shared" ca="1" si="0"/>
        <v>161</v>
      </c>
    </row>
    <row r="44" spans="2:11" ht="33.75" x14ac:dyDescent="0.2">
      <c r="B44" s="427"/>
      <c r="C44" s="430"/>
      <c r="D44" s="430"/>
      <c r="E44" s="351" t="s">
        <v>41</v>
      </c>
      <c r="F44" s="351">
        <v>1</v>
      </c>
      <c r="G44" s="368" t="s">
        <v>631</v>
      </c>
      <c r="H44" s="352" t="s">
        <v>645</v>
      </c>
      <c r="I44" s="355">
        <v>45016</v>
      </c>
      <c r="J44" s="360">
        <v>0</v>
      </c>
      <c r="K44" s="321">
        <f t="shared" ca="1" si="0"/>
        <v>161</v>
      </c>
    </row>
    <row r="45" spans="2:11" ht="33.75" x14ac:dyDescent="0.2">
      <c r="B45" s="427"/>
      <c r="C45" s="430"/>
      <c r="D45" s="430"/>
      <c r="E45" s="351" t="s">
        <v>41</v>
      </c>
      <c r="F45" s="351">
        <v>2</v>
      </c>
      <c r="G45" s="368" t="s">
        <v>631</v>
      </c>
      <c r="H45" s="352" t="s">
        <v>646</v>
      </c>
      <c r="I45" s="355">
        <v>44926</v>
      </c>
      <c r="J45" s="362">
        <v>0</v>
      </c>
      <c r="K45" s="321">
        <f t="shared" ca="1" si="0"/>
        <v>71</v>
      </c>
    </row>
    <row r="46" spans="2:11" x14ac:dyDescent="0.2">
      <c r="B46" s="427"/>
      <c r="C46" s="430"/>
      <c r="D46" s="430"/>
      <c r="E46" s="352" t="s">
        <v>411</v>
      </c>
      <c r="F46" s="352">
        <v>1</v>
      </c>
      <c r="G46" s="368" t="s">
        <v>626</v>
      </c>
      <c r="H46" s="352">
        <v>200738</v>
      </c>
      <c r="I46" s="355">
        <v>44926</v>
      </c>
      <c r="J46" s="360">
        <v>0</v>
      </c>
      <c r="K46" s="321">
        <f t="shared" ca="1" si="0"/>
        <v>71</v>
      </c>
    </row>
    <row r="47" spans="2:11" x14ac:dyDescent="0.2">
      <c r="B47" s="427"/>
      <c r="C47" s="430"/>
      <c r="D47" s="430"/>
      <c r="E47" s="352" t="s">
        <v>422</v>
      </c>
      <c r="F47" s="351">
        <v>1</v>
      </c>
      <c r="G47" s="368" t="s">
        <v>626</v>
      </c>
      <c r="H47" s="352">
        <v>200739</v>
      </c>
      <c r="I47" s="355">
        <v>45046</v>
      </c>
      <c r="J47" s="360">
        <v>0</v>
      </c>
      <c r="K47" s="321">
        <f t="shared" ca="1" si="0"/>
        <v>191</v>
      </c>
    </row>
    <row r="48" spans="2:11" x14ac:dyDescent="0.2">
      <c r="B48" s="427"/>
      <c r="C48" s="430"/>
      <c r="D48" s="430"/>
      <c r="E48" s="352" t="s">
        <v>428</v>
      </c>
      <c r="F48" s="351">
        <v>1</v>
      </c>
      <c r="G48" s="368" t="s">
        <v>626</v>
      </c>
      <c r="H48" s="352">
        <v>200740</v>
      </c>
      <c r="I48" s="355">
        <v>45046</v>
      </c>
      <c r="J48" s="360">
        <v>0</v>
      </c>
      <c r="K48" s="321">
        <f t="shared" ca="1" si="0"/>
        <v>191</v>
      </c>
    </row>
    <row r="49" spans="2:11" x14ac:dyDescent="0.2">
      <c r="B49" s="427"/>
      <c r="C49" s="430"/>
      <c r="D49" s="430"/>
      <c r="E49" s="352" t="s">
        <v>431</v>
      </c>
      <c r="F49" s="351">
        <v>1</v>
      </c>
      <c r="G49" s="368" t="s">
        <v>641</v>
      </c>
      <c r="H49" s="352">
        <v>200741</v>
      </c>
      <c r="I49" s="355">
        <v>45196</v>
      </c>
      <c r="J49" s="360">
        <v>0</v>
      </c>
      <c r="K49" s="321">
        <f t="shared" ca="1" si="0"/>
        <v>341</v>
      </c>
    </row>
    <row r="50" spans="2:11" x14ac:dyDescent="0.2">
      <c r="B50" s="427"/>
      <c r="C50" s="430"/>
      <c r="D50" s="430"/>
      <c r="E50" s="352" t="s">
        <v>43</v>
      </c>
      <c r="F50" s="351">
        <v>1</v>
      </c>
      <c r="G50" s="368" t="s">
        <v>631</v>
      </c>
      <c r="H50" s="352">
        <v>200742</v>
      </c>
      <c r="I50" s="355">
        <v>44985</v>
      </c>
      <c r="J50" s="360">
        <v>0</v>
      </c>
      <c r="K50" s="321">
        <f t="shared" ca="1" si="0"/>
        <v>130</v>
      </c>
    </row>
    <row r="51" spans="2:11" x14ac:dyDescent="0.2">
      <c r="B51" s="427"/>
      <c r="C51" s="430"/>
      <c r="D51" s="430"/>
      <c r="E51" s="352" t="s">
        <v>445</v>
      </c>
      <c r="F51" s="351">
        <v>1</v>
      </c>
      <c r="G51" s="368" t="s">
        <v>641</v>
      </c>
      <c r="H51" s="352">
        <v>200743</v>
      </c>
      <c r="I51" s="355">
        <v>45196</v>
      </c>
      <c r="J51" s="360">
        <v>0</v>
      </c>
      <c r="K51" s="321">
        <f t="shared" ca="1" si="0"/>
        <v>341</v>
      </c>
    </row>
    <row r="52" spans="2:11" x14ac:dyDescent="0.2">
      <c r="B52" s="427"/>
      <c r="C52" s="430"/>
      <c r="D52" s="430"/>
      <c r="E52" s="352" t="s">
        <v>452</v>
      </c>
      <c r="F52" s="351">
        <v>1</v>
      </c>
      <c r="G52" s="368" t="s">
        <v>626</v>
      </c>
      <c r="H52" s="352">
        <v>200744</v>
      </c>
      <c r="I52" s="355">
        <v>45196</v>
      </c>
      <c r="J52" s="360">
        <v>0</v>
      </c>
      <c r="K52" s="321">
        <f t="shared" ca="1" si="0"/>
        <v>341</v>
      </c>
    </row>
    <row r="53" spans="2:11" x14ac:dyDescent="0.2">
      <c r="B53" s="427"/>
      <c r="C53" s="430"/>
      <c r="D53" s="430"/>
      <c r="E53" s="352" t="s">
        <v>460</v>
      </c>
      <c r="F53" s="351">
        <v>1</v>
      </c>
      <c r="G53" s="368" t="s">
        <v>641</v>
      </c>
      <c r="H53" s="352">
        <v>200745</v>
      </c>
      <c r="I53" s="355">
        <v>45196</v>
      </c>
      <c r="J53" s="360">
        <v>0</v>
      </c>
      <c r="K53" s="321">
        <f t="shared" ca="1" si="0"/>
        <v>341</v>
      </c>
    </row>
    <row r="54" spans="2:11" x14ac:dyDescent="0.2">
      <c r="B54" s="427"/>
      <c r="C54" s="430"/>
      <c r="D54" s="430"/>
      <c r="E54" s="352" t="s">
        <v>44</v>
      </c>
      <c r="F54" s="351">
        <v>1</v>
      </c>
      <c r="G54" s="368" t="s">
        <v>631</v>
      </c>
      <c r="H54" s="352">
        <v>200746</v>
      </c>
      <c r="I54" s="355">
        <v>44985</v>
      </c>
      <c r="J54" s="360">
        <v>0</v>
      </c>
      <c r="K54" s="321">
        <f t="shared" ca="1" si="0"/>
        <v>130</v>
      </c>
    </row>
    <row r="55" spans="2:11" x14ac:dyDescent="0.2">
      <c r="B55" s="427"/>
      <c r="C55" s="430"/>
      <c r="D55" s="430"/>
      <c r="E55" s="352" t="s">
        <v>45</v>
      </c>
      <c r="F55" s="351">
        <v>1</v>
      </c>
      <c r="G55" s="368" t="s">
        <v>631</v>
      </c>
      <c r="H55" s="352">
        <v>200747</v>
      </c>
      <c r="I55" s="355">
        <v>44985</v>
      </c>
      <c r="J55" s="360">
        <v>0</v>
      </c>
      <c r="K55" s="321">
        <f t="shared" ca="1" si="0"/>
        <v>130</v>
      </c>
    </row>
    <row r="56" spans="2:11" x14ac:dyDescent="0.2">
      <c r="B56" s="427"/>
      <c r="C56" s="430"/>
      <c r="D56" s="430"/>
      <c r="E56" s="352" t="s">
        <v>477</v>
      </c>
      <c r="F56" s="351">
        <v>1</v>
      </c>
      <c r="G56" s="368" t="s">
        <v>631</v>
      </c>
      <c r="H56" s="352">
        <v>200748</v>
      </c>
      <c r="I56" s="355">
        <v>44985</v>
      </c>
      <c r="J56" s="360">
        <v>0</v>
      </c>
      <c r="K56" s="321">
        <f t="shared" ca="1" si="0"/>
        <v>130</v>
      </c>
    </row>
    <row r="57" spans="2:11" x14ac:dyDescent="0.2">
      <c r="B57" s="427"/>
      <c r="C57" s="430"/>
      <c r="D57" s="430"/>
      <c r="E57" s="352" t="s">
        <v>483</v>
      </c>
      <c r="F57" s="351">
        <v>1</v>
      </c>
      <c r="G57" s="368" t="s">
        <v>631</v>
      </c>
      <c r="H57" s="352">
        <v>200749</v>
      </c>
      <c r="I57" s="355">
        <v>44985</v>
      </c>
      <c r="J57" s="360">
        <v>0</v>
      </c>
      <c r="K57" s="321">
        <f t="shared" ca="1" si="0"/>
        <v>130</v>
      </c>
    </row>
    <row r="58" spans="2:11" x14ac:dyDescent="0.2">
      <c r="B58" s="427"/>
      <c r="C58" s="430"/>
      <c r="D58" s="430"/>
      <c r="E58" s="352" t="s">
        <v>491</v>
      </c>
      <c r="F58" s="351">
        <v>1</v>
      </c>
      <c r="G58" s="368" t="s">
        <v>631</v>
      </c>
      <c r="H58" s="352">
        <v>200750</v>
      </c>
      <c r="I58" s="355">
        <v>44925</v>
      </c>
      <c r="J58" s="362">
        <v>0</v>
      </c>
      <c r="K58" s="321">
        <f t="shared" ca="1" si="0"/>
        <v>70</v>
      </c>
    </row>
    <row r="59" spans="2:11" x14ac:dyDescent="0.2">
      <c r="B59" s="427"/>
      <c r="C59" s="430"/>
      <c r="D59" s="430"/>
      <c r="E59" s="352" t="s">
        <v>497</v>
      </c>
      <c r="F59" s="351">
        <v>1</v>
      </c>
      <c r="G59" s="368" t="s">
        <v>631</v>
      </c>
      <c r="H59" s="352">
        <v>200751</v>
      </c>
      <c r="I59" s="355">
        <v>44985</v>
      </c>
      <c r="J59" s="360">
        <v>0</v>
      </c>
      <c r="K59" s="321">
        <f t="shared" ca="1" si="0"/>
        <v>130</v>
      </c>
    </row>
    <row r="60" spans="2:11" x14ac:dyDescent="0.2">
      <c r="B60" s="427"/>
      <c r="C60" s="430"/>
      <c r="D60" s="430"/>
      <c r="E60" s="352" t="s">
        <v>501</v>
      </c>
      <c r="F60" s="351">
        <v>1</v>
      </c>
      <c r="G60" s="368" t="s">
        <v>631</v>
      </c>
      <c r="H60" s="352">
        <v>200752</v>
      </c>
      <c r="I60" s="355">
        <v>44985</v>
      </c>
      <c r="J60" s="360">
        <v>0</v>
      </c>
      <c r="K60" s="321">
        <f t="shared" ca="1" si="0"/>
        <v>130</v>
      </c>
    </row>
    <row r="61" spans="2:11" x14ac:dyDescent="0.2">
      <c r="B61" s="427"/>
      <c r="C61" s="430"/>
      <c r="D61" s="430"/>
      <c r="E61" s="352" t="s">
        <v>507</v>
      </c>
      <c r="F61" s="351">
        <v>1</v>
      </c>
      <c r="G61" s="368" t="s">
        <v>631</v>
      </c>
      <c r="H61" s="352">
        <v>200753</v>
      </c>
      <c r="I61" s="355">
        <v>45046</v>
      </c>
      <c r="J61" s="360">
        <v>0</v>
      </c>
      <c r="K61" s="321">
        <f t="shared" ca="1" si="0"/>
        <v>191</v>
      </c>
    </row>
    <row r="62" spans="2:11" x14ac:dyDescent="0.2">
      <c r="B62" s="427"/>
      <c r="C62" s="430"/>
      <c r="D62" s="430"/>
      <c r="E62" s="352" t="s">
        <v>515</v>
      </c>
      <c r="F62" s="351">
        <v>1</v>
      </c>
      <c r="G62" s="368" t="s">
        <v>631</v>
      </c>
      <c r="H62" s="352">
        <v>200754</v>
      </c>
      <c r="I62" s="355">
        <v>44985</v>
      </c>
      <c r="J62" s="360">
        <v>0</v>
      </c>
      <c r="K62" s="321">
        <f t="shared" ca="1" si="0"/>
        <v>130</v>
      </c>
    </row>
    <row r="63" spans="2:11" x14ac:dyDescent="0.2">
      <c r="B63" s="427"/>
      <c r="C63" s="430"/>
      <c r="D63" s="430"/>
      <c r="E63" s="351" t="s">
        <v>27</v>
      </c>
      <c r="F63" s="351">
        <v>1</v>
      </c>
      <c r="G63" s="368" t="s">
        <v>640</v>
      </c>
      <c r="H63" s="352">
        <v>200756</v>
      </c>
      <c r="I63" s="355">
        <v>45046</v>
      </c>
      <c r="J63" s="360">
        <v>0</v>
      </c>
      <c r="K63" s="321">
        <f t="shared" ca="1" si="0"/>
        <v>191</v>
      </c>
    </row>
    <row r="64" spans="2:11" x14ac:dyDescent="0.2">
      <c r="B64" s="427"/>
      <c r="C64" s="430"/>
      <c r="D64" s="430"/>
      <c r="E64" s="351" t="s">
        <v>527</v>
      </c>
      <c r="F64" s="351">
        <v>1</v>
      </c>
      <c r="G64" s="368" t="s">
        <v>640</v>
      </c>
      <c r="H64" s="352">
        <v>200757</v>
      </c>
      <c r="I64" s="355">
        <v>44985</v>
      </c>
      <c r="J64" s="360">
        <v>0</v>
      </c>
      <c r="K64" s="321">
        <f t="shared" ca="1" si="0"/>
        <v>130</v>
      </c>
    </row>
    <row r="65" spans="2:11" ht="33.75" x14ac:dyDescent="0.2">
      <c r="B65" s="427"/>
      <c r="C65" s="430"/>
      <c r="D65" s="430"/>
      <c r="E65" s="351" t="s">
        <v>534</v>
      </c>
      <c r="F65" s="351">
        <v>1</v>
      </c>
      <c r="G65" s="368" t="s">
        <v>629</v>
      </c>
      <c r="H65" s="352" t="s">
        <v>647</v>
      </c>
      <c r="I65" s="355">
        <v>45196</v>
      </c>
      <c r="J65" s="360">
        <v>0</v>
      </c>
      <c r="K65" s="321">
        <f t="shared" ca="1" si="0"/>
        <v>341</v>
      </c>
    </row>
    <row r="66" spans="2:11" ht="34.5" thickBot="1" x14ac:dyDescent="0.25">
      <c r="B66" s="428"/>
      <c r="C66" s="431"/>
      <c r="D66" s="431"/>
      <c r="E66" s="353" t="s">
        <v>534</v>
      </c>
      <c r="F66" s="353">
        <v>2</v>
      </c>
      <c r="G66" s="369" t="s">
        <v>629</v>
      </c>
      <c r="H66" s="358" t="s">
        <v>648</v>
      </c>
      <c r="I66" s="356">
        <v>45168</v>
      </c>
      <c r="J66" s="361">
        <v>0</v>
      </c>
      <c r="K66" s="323">
        <f t="shared" ca="1" si="0"/>
        <v>313</v>
      </c>
    </row>
  </sheetData>
  <mergeCells count="18">
    <mergeCell ref="B3:B5"/>
    <mergeCell ref="C3:C5"/>
    <mergeCell ref="D3:D5"/>
    <mergeCell ref="G3:G5"/>
    <mergeCell ref="K3:K7"/>
    <mergeCell ref="B6:B7"/>
    <mergeCell ref="C6:C7"/>
    <mergeCell ref="D6:D7"/>
    <mergeCell ref="G6:G7"/>
    <mergeCell ref="B43:B66"/>
    <mergeCell ref="C43:C66"/>
    <mergeCell ref="D43:D66"/>
    <mergeCell ref="B10:B37"/>
    <mergeCell ref="C10:C37"/>
    <mergeCell ref="D10:D37"/>
    <mergeCell ref="B38:B42"/>
    <mergeCell ref="C38:C42"/>
    <mergeCell ref="D38:D42"/>
  </mergeCells>
  <dataValidations count="2">
    <dataValidation type="textLength" allowBlank="1" showInputMessage="1" showErrorMessage="1" errorTitle="Entrada no válida" error="Escriba un texto  Maximo 20 Caracteres" promptTitle="Cualquier contenido Maximo 20 Caracteres" sqref="E43:E66" xr:uid="{B749CB28-5483-4455-9A9D-33D2964C89E7}">
      <formula1>0</formula1>
      <formula2>20</formula2>
    </dataValidation>
    <dataValidation type="date" allowBlank="1" showInputMessage="1" errorTitle="Entrada no válida" error="Por favor escriba una fecha válida (AAAA/MM/DD)" promptTitle="Ingrese una fecha (AAAA/MM/DD)" sqref="I43:I46 I49:I57 I59:I60 I62:I66" xr:uid="{E39364FF-DF5E-4F87-A267-9E53D3831BE2}">
      <formula1>1900/1/1</formula1>
      <formula2>3000/1/1</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5"/>
  <sheetViews>
    <sheetView topLeftCell="A61" workbookViewId="0">
      <selection activeCell="I35" sqref="I35"/>
    </sheetView>
  </sheetViews>
  <sheetFormatPr baseColWidth="10" defaultRowHeight="15" x14ac:dyDescent="0.25"/>
  <cols>
    <col min="1" max="3" width="11.42578125" style="258"/>
    <col min="4" max="4" width="12.7109375" style="258" customWidth="1"/>
    <col min="5" max="16384" width="11.42578125" style="258"/>
  </cols>
  <sheetData>
    <row r="2" spans="2:5" ht="15.75" thickBot="1" x14ac:dyDescent="0.3"/>
    <row r="3" spans="2:5" ht="15.75" thickBot="1" x14ac:dyDescent="0.3">
      <c r="B3" s="451" t="s">
        <v>576</v>
      </c>
      <c r="C3" s="452"/>
      <c r="D3" s="452"/>
      <c r="E3" s="453"/>
    </row>
    <row r="4" spans="2:5" ht="22.5" x14ac:dyDescent="0.25">
      <c r="B4" s="273" t="s">
        <v>577</v>
      </c>
      <c r="C4" s="274" t="s">
        <v>613</v>
      </c>
      <c r="D4" s="275" t="s">
        <v>578</v>
      </c>
      <c r="E4" s="276" t="s">
        <v>579</v>
      </c>
    </row>
    <row r="5" spans="2:5" ht="15.75" thickBot="1" x14ac:dyDescent="0.3">
      <c r="B5" s="259" t="s">
        <v>583</v>
      </c>
      <c r="C5" s="282">
        <v>0.85</v>
      </c>
      <c r="D5" s="260">
        <v>61</v>
      </c>
      <c r="E5" s="341">
        <v>44916</v>
      </c>
    </row>
    <row r="6" spans="2:5" x14ac:dyDescent="0.25">
      <c r="B6" s="286"/>
      <c r="C6" s="287"/>
      <c r="D6" s="288"/>
      <c r="E6" s="289"/>
    </row>
    <row r="7" spans="2:5" x14ac:dyDescent="0.25">
      <c r="B7" s="286"/>
      <c r="C7" s="287"/>
      <c r="D7" s="288"/>
      <c r="E7" s="289"/>
    </row>
    <row r="8" spans="2:5" x14ac:dyDescent="0.25">
      <c r="B8" s="286"/>
      <c r="C8" s="287"/>
      <c r="D8" s="288"/>
      <c r="E8" s="289"/>
    </row>
    <row r="9" spans="2:5" x14ac:dyDescent="0.25">
      <c r="B9" s="286"/>
      <c r="C9" s="287"/>
      <c r="D9" s="288"/>
      <c r="E9" s="289"/>
    </row>
    <row r="10" spans="2:5" x14ac:dyDescent="0.25">
      <c r="B10" s="286"/>
      <c r="C10" s="287"/>
      <c r="D10" s="288"/>
      <c r="E10" s="289"/>
    </row>
    <row r="11" spans="2:5" x14ac:dyDescent="0.25">
      <c r="B11" s="286"/>
      <c r="C11" s="287"/>
      <c r="D11" s="288"/>
      <c r="E11" s="289"/>
    </row>
    <row r="12" spans="2:5" ht="15.75" thickBot="1" x14ac:dyDescent="0.3"/>
    <row r="13" spans="2:5" ht="15.75" thickBot="1" x14ac:dyDescent="0.3">
      <c r="B13" s="454" t="s">
        <v>580</v>
      </c>
      <c r="C13" s="455"/>
      <c r="D13" s="455"/>
      <c r="E13" s="456"/>
    </row>
    <row r="14" spans="2:5" ht="23.25" thickBot="1" x14ac:dyDescent="0.3">
      <c r="B14" s="371" t="s">
        <v>577</v>
      </c>
      <c r="C14" s="372" t="s">
        <v>613</v>
      </c>
      <c r="D14" s="373" t="s">
        <v>578</v>
      </c>
      <c r="E14" s="374" t="s">
        <v>579</v>
      </c>
    </row>
    <row r="15" spans="2:5" x14ac:dyDescent="0.25">
      <c r="B15" s="375" t="s">
        <v>584</v>
      </c>
      <c r="C15" s="376">
        <v>0.2</v>
      </c>
      <c r="D15" s="337">
        <f t="shared" ref="D15:D39" ca="1" si="0">+E15-TODAY()</f>
        <v>61</v>
      </c>
      <c r="E15" s="377">
        <v>44916</v>
      </c>
    </row>
    <row r="16" spans="2:5" x14ac:dyDescent="0.25">
      <c r="B16" s="265" t="s">
        <v>585</v>
      </c>
      <c r="C16" s="267">
        <v>1</v>
      </c>
      <c r="D16" s="266">
        <f t="shared" ca="1" si="0"/>
        <v>61</v>
      </c>
      <c r="E16" s="340">
        <v>44916</v>
      </c>
    </row>
    <row r="17" spans="2:5" x14ac:dyDescent="0.25">
      <c r="B17" s="261" t="s">
        <v>586</v>
      </c>
      <c r="C17" s="283">
        <v>0.66700000000000004</v>
      </c>
      <c r="D17" s="262">
        <f t="shared" ca="1" si="0"/>
        <v>61</v>
      </c>
      <c r="E17" s="339">
        <v>44916</v>
      </c>
    </row>
    <row r="18" spans="2:5" x14ac:dyDescent="0.25">
      <c r="B18" s="261" t="s">
        <v>587</v>
      </c>
      <c r="C18" s="283">
        <v>0.7</v>
      </c>
      <c r="D18" s="262">
        <f t="shared" ca="1" si="0"/>
        <v>61</v>
      </c>
      <c r="E18" s="339">
        <v>44916</v>
      </c>
    </row>
    <row r="19" spans="2:5" x14ac:dyDescent="0.25">
      <c r="B19" s="265" t="s">
        <v>588</v>
      </c>
      <c r="C19" s="267">
        <v>1</v>
      </c>
      <c r="D19" s="266">
        <f t="shared" ca="1" si="0"/>
        <v>61</v>
      </c>
      <c r="E19" s="340">
        <v>44916</v>
      </c>
    </row>
    <row r="20" spans="2:5" x14ac:dyDescent="0.25">
      <c r="B20" s="265" t="s">
        <v>589</v>
      </c>
      <c r="C20" s="267">
        <v>1</v>
      </c>
      <c r="D20" s="266">
        <f t="shared" ca="1" si="0"/>
        <v>61</v>
      </c>
      <c r="E20" s="340">
        <v>44916</v>
      </c>
    </row>
    <row r="21" spans="2:5" x14ac:dyDescent="0.25">
      <c r="B21" s="265" t="s">
        <v>590</v>
      </c>
      <c r="C21" s="267">
        <v>1</v>
      </c>
      <c r="D21" s="266">
        <f t="shared" ca="1" si="0"/>
        <v>61</v>
      </c>
      <c r="E21" s="340">
        <v>44916</v>
      </c>
    </row>
    <row r="22" spans="2:5" x14ac:dyDescent="0.25">
      <c r="B22" s="265" t="s">
        <v>591</v>
      </c>
      <c r="C22" s="267">
        <v>1</v>
      </c>
      <c r="D22" s="266">
        <f t="shared" ca="1" si="0"/>
        <v>61</v>
      </c>
      <c r="E22" s="340">
        <v>44916</v>
      </c>
    </row>
    <row r="23" spans="2:5" x14ac:dyDescent="0.25">
      <c r="B23" s="265" t="s">
        <v>592</v>
      </c>
      <c r="C23" s="267">
        <v>1</v>
      </c>
      <c r="D23" s="266">
        <f t="shared" ca="1" si="0"/>
        <v>61</v>
      </c>
      <c r="E23" s="340">
        <v>44916</v>
      </c>
    </row>
    <row r="24" spans="2:5" x14ac:dyDescent="0.25">
      <c r="B24" s="265" t="s">
        <v>593</v>
      </c>
      <c r="C24" s="267">
        <v>1</v>
      </c>
      <c r="D24" s="266">
        <f t="shared" ca="1" si="0"/>
        <v>61</v>
      </c>
      <c r="E24" s="340">
        <v>44916</v>
      </c>
    </row>
    <row r="25" spans="2:5" x14ac:dyDescent="0.25">
      <c r="B25" s="265" t="s">
        <v>594</v>
      </c>
      <c r="C25" s="267">
        <v>1</v>
      </c>
      <c r="D25" s="266">
        <f t="shared" ca="1" si="0"/>
        <v>61</v>
      </c>
      <c r="E25" s="340">
        <v>44916</v>
      </c>
    </row>
    <row r="26" spans="2:5" ht="15.75" thickBot="1" x14ac:dyDescent="0.3">
      <c r="B26" s="268" t="s">
        <v>595</v>
      </c>
      <c r="C26" s="270">
        <v>1</v>
      </c>
      <c r="D26" s="269">
        <f t="shared" ca="1" si="0"/>
        <v>61</v>
      </c>
      <c r="E26" s="342">
        <v>44916</v>
      </c>
    </row>
    <row r="27" spans="2:5" x14ac:dyDescent="0.25">
      <c r="B27" s="378">
        <v>200736</v>
      </c>
      <c r="C27" s="385">
        <v>0</v>
      </c>
      <c r="D27" s="386">
        <f t="shared" ca="1" si="0"/>
        <v>161</v>
      </c>
      <c r="E27" s="380">
        <v>45016</v>
      </c>
    </row>
    <row r="28" spans="2:5" x14ac:dyDescent="0.25">
      <c r="B28" s="381">
        <v>200737</v>
      </c>
      <c r="C28" s="387">
        <v>0</v>
      </c>
      <c r="D28" s="388">
        <f t="shared" ca="1" si="0"/>
        <v>161</v>
      </c>
      <c r="E28" s="382">
        <v>45016</v>
      </c>
    </row>
    <row r="29" spans="2:5" x14ac:dyDescent="0.25">
      <c r="B29" s="381">
        <v>200737</v>
      </c>
      <c r="C29" s="398">
        <v>0</v>
      </c>
      <c r="D29" s="388">
        <f t="shared" ca="1" si="0"/>
        <v>71</v>
      </c>
      <c r="E29" s="382">
        <v>44926</v>
      </c>
    </row>
    <row r="30" spans="2:5" x14ac:dyDescent="0.25">
      <c r="B30" s="381">
        <v>200742</v>
      </c>
      <c r="C30" s="387">
        <v>0</v>
      </c>
      <c r="D30" s="388">
        <f t="shared" ca="1" si="0"/>
        <v>130</v>
      </c>
      <c r="E30" s="382">
        <v>44985</v>
      </c>
    </row>
    <row r="31" spans="2:5" x14ac:dyDescent="0.25">
      <c r="B31" s="381">
        <v>200746</v>
      </c>
      <c r="C31" s="387">
        <v>0</v>
      </c>
      <c r="D31" s="388">
        <f t="shared" ca="1" si="0"/>
        <v>130</v>
      </c>
      <c r="E31" s="382">
        <v>44985</v>
      </c>
    </row>
    <row r="32" spans="2:5" x14ac:dyDescent="0.25">
      <c r="B32" s="381">
        <v>200747</v>
      </c>
      <c r="C32" s="387">
        <v>0</v>
      </c>
      <c r="D32" s="388">
        <f t="shared" ca="1" si="0"/>
        <v>130</v>
      </c>
      <c r="E32" s="382">
        <v>44985</v>
      </c>
    </row>
    <row r="33" spans="2:5" x14ac:dyDescent="0.25">
      <c r="B33" s="381">
        <v>200748</v>
      </c>
      <c r="C33" s="387">
        <v>0</v>
      </c>
      <c r="D33" s="388">
        <f t="shared" ca="1" si="0"/>
        <v>130</v>
      </c>
      <c r="E33" s="382">
        <v>44985</v>
      </c>
    </row>
    <row r="34" spans="2:5" x14ac:dyDescent="0.25">
      <c r="B34" s="381">
        <v>200749</v>
      </c>
      <c r="C34" s="387">
        <v>0</v>
      </c>
      <c r="D34" s="388">
        <f t="shared" ca="1" si="0"/>
        <v>130</v>
      </c>
      <c r="E34" s="382">
        <v>44985</v>
      </c>
    </row>
    <row r="35" spans="2:5" x14ac:dyDescent="0.25">
      <c r="B35" s="381">
        <v>200750</v>
      </c>
      <c r="C35" s="398">
        <v>0</v>
      </c>
      <c r="D35" s="388">
        <f t="shared" ca="1" si="0"/>
        <v>70</v>
      </c>
      <c r="E35" s="382">
        <v>44925</v>
      </c>
    </row>
    <row r="36" spans="2:5" x14ac:dyDescent="0.25">
      <c r="B36" s="381">
        <v>200751</v>
      </c>
      <c r="C36" s="387">
        <v>0</v>
      </c>
      <c r="D36" s="388">
        <f t="shared" ca="1" si="0"/>
        <v>130</v>
      </c>
      <c r="E36" s="382">
        <v>44985</v>
      </c>
    </row>
    <row r="37" spans="2:5" x14ac:dyDescent="0.25">
      <c r="B37" s="381">
        <v>200752</v>
      </c>
      <c r="C37" s="387">
        <v>0</v>
      </c>
      <c r="D37" s="388">
        <f t="shared" ca="1" si="0"/>
        <v>130</v>
      </c>
      <c r="E37" s="382">
        <v>44985</v>
      </c>
    </row>
    <row r="38" spans="2:5" x14ac:dyDescent="0.25">
      <c r="B38" s="381">
        <v>200753</v>
      </c>
      <c r="C38" s="387">
        <v>0</v>
      </c>
      <c r="D38" s="388">
        <f t="shared" ca="1" si="0"/>
        <v>191</v>
      </c>
      <c r="E38" s="382">
        <v>45046</v>
      </c>
    </row>
    <row r="39" spans="2:5" ht="15.75" thickBot="1" x14ac:dyDescent="0.3">
      <c r="B39" s="383">
        <v>200754</v>
      </c>
      <c r="C39" s="389">
        <v>0</v>
      </c>
      <c r="D39" s="390">
        <f t="shared" ca="1" si="0"/>
        <v>130</v>
      </c>
      <c r="E39" s="384">
        <v>44985</v>
      </c>
    </row>
    <row r="40" spans="2:5" x14ac:dyDescent="0.25">
      <c r="B40" s="263"/>
      <c r="C40" s="263"/>
      <c r="D40" s="263"/>
      <c r="E40" s="263"/>
    </row>
    <row r="41" spans="2:5" ht="15.75" thickBot="1" x14ac:dyDescent="0.3">
      <c r="B41" s="263"/>
      <c r="C41" s="263"/>
      <c r="D41" s="263"/>
      <c r="E41" s="263"/>
    </row>
    <row r="42" spans="2:5" ht="15.75" thickBot="1" x14ac:dyDescent="0.3">
      <c r="B42" s="457" t="s">
        <v>581</v>
      </c>
      <c r="C42" s="458"/>
      <c r="D42" s="458"/>
      <c r="E42" s="459"/>
    </row>
    <row r="43" spans="2:5" ht="23.25" thickBot="1" x14ac:dyDescent="0.3">
      <c r="B43" s="371" t="s">
        <v>577</v>
      </c>
      <c r="C43" s="372" t="s">
        <v>613</v>
      </c>
      <c r="D43" s="373" t="s">
        <v>578</v>
      </c>
      <c r="E43" s="374" t="s">
        <v>579</v>
      </c>
    </row>
    <row r="44" spans="2:5" x14ac:dyDescent="0.25">
      <c r="B44" s="335" t="s">
        <v>596</v>
      </c>
      <c r="C44" s="336">
        <v>0.5</v>
      </c>
      <c r="D44" s="337">
        <f t="shared" ref="D44:D51" ca="1" si="1">+E44-TODAY()</f>
        <v>61</v>
      </c>
      <c r="E44" s="377">
        <v>44916</v>
      </c>
    </row>
    <row r="45" spans="2:5" x14ac:dyDescent="0.25">
      <c r="B45" s="271" t="s">
        <v>597</v>
      </c>
      <c r="C45" s="272">
        <v>1</v>
      </c>
      <c r="D45" s="262">
        <f t="shared" ca="1" si="1"/>
        <v>61</v>
      </c>
      <c r="E45" s="340">
        <v>44916</v>
      </c>
    </row>
    <row r="46" spans="2:5" x14ac:dyDescent="0.25">
      <c r="B46" s="271" t="s">
        <v>598</v>
      </c>
      <c r="C46" s="272">
        <v>1</v>
      </c>
      <c r="D46" s="262">
        <f t="shared" ca="1" si="1"/>
        <v>61</v>
      </c>
      <c r="E46" s="340">
        <v>44916</v>
      </c>
    </row>
    <row r="47" spans="2:5" ht="15.75" thickBot="1" x14ac:dyDescent="0.3">
      <c r="B47" s="391" t="s">
        <v>599</v>
      </c>
      <c r="C47" s="392">
        <v>0.875</v>
      </c>
      <c r="D47" s="393">
        <f t="shared" ca="1" si="1"/>
        <v>61</v>
      </c>
      <c r="E47" s="394">
        <v>44916</v>
      </c>
    </row>
    <row r="48" spans="2:5" x14ac:dyDescent="0.25">
      <c r="B48" s="378">
        <v>200738</v>
      </c>
      <c r="C48" s="336">
        <v>0</v>
      </c>
      <c r="D48" s="337">
        <f t="shared" ca="1" si="1"/>
        <v>71</v>
      </c>
      <c r="E48" s="380">
        <v>44926</v>
      </c>
    </row>
    <row r="49" spans="2:5" x14ac:dyDescent="0.25">
      <c r="B49" s="381">
        <v>200739</v>
      </c>
      <c r="C49" s="396">
        <v>0</v>
      </c>
      <c r="D49" s="262">
        <f t="shared" ca="1" si="1"/>
        <v>191</v>
      </c>
      <c r="E49" s="382">
        <v>45046</v>
      </c>
    </row>
    <row r="50" spans="2:5" x14ac:dyDescent="0.25">
      <c r="B50" s="381">
        <v>200740</v>
      </c>
      <c r="C50" s="396">
        <v>0</v>
      </c>
      <c r="D50" s="262">
        <f t="shared" ca="1" si="1"/>
        <v>191</v>
      </c>
      <c r="E50" s="382">
        <v>45046</v>
      </c>
    </row>
    <row r="51" spans="2:5" ht="15.75" thickBot="1" x14ac:dyDescent="0.3">
      <c r="B51" s="383">
        <v>200744</v>
      </c>
      <c r="C51" s="397">
        <v>0</v>
      </c>
      <c r="D51" s="260">
        <f t="shared" ca="1" si="1"/>
        <v>341</v>
      </c>
      <c r="E51" s="384">
        <v>45196</v>
      </c>
    </row>
    <row r="52" spans="2:5" x14ac:dyDescent="0.25">
      <c r="B52" s="263"/>
      <c r="C52" s="263"/>
      <c r="D52" s="263"/>
      <c r="E52" s="263"/>
    </row>
    <row r="53" spans="2:5" x14ac:dyDescent="0.25">
      <c r="B53" s="263"/>
      <c r="C53" s="263"/>
      <c r="D53" s="263"/>
      <c r="E53" s="263"/>
    </row>
    <row r="54" spans="2:5" ht="15.75" thickBot="1" x14ac:dyDescent="0.3">
      <c r="B54" s="263"/>
      <c r="C54" s="263"/>
      <c r="D54" s="263"/>
      <c r="E54" s="263"/>
    </row>
    <row r="55" spans="2:5" ht="28.5" customHeight="1" thickBot="1" x14ac:dyDescent="0.3">
      <c r="B55" s="460" t="s">
        <v>582</v>
      </c>
      <c r="C55" s="461"/>
      <c r="D55" s="461"/>
      <c r="E55" s="462"/>
    </row>
    <row r="56" spans="2:5" ht="23.25" thickBot="1" x14ac:dyDescent="0.3">
      <c r="B56" s="331" t="s">
        <v>577</v>
      </c>
      <c r="C56" s="332" t="s">
        <v>613</v>
      </c>
      <c r="D56" s="333" t="s">
        <v>578</v>
      </c>
      <c r="E56" s="334" t="s">
        <v>579</v>
      </c>
    </row>
    <row r="57" spans="2:5" x14ac:dyDescent="0.25">
      <c r="B57" s="335" t="s">
        <v>600</v>
      </c>
      <c r="C57" s="336">
        <v>0.75</v>
      </c>
      <c r="D57" s="337">
        <f t="shared" ref="D57:D58" ca="1" si="2">+E57-TODAY()</f>
        <v>63</v>
      </c>
      <c r="E57" s="338">
        <v>44918</v>
      </c>
    </row>
    <row r="58" spans="2:5" x14ac:dyDescent="0.25">
      <c r="B58" s="264" t="s">
        <v>601</v>
      </c>
      <c r="C58" s="284">
        <v>0.75</v>
      </c>
      <c r="D58" s="262">
        <f t="shared" ca="1" si="2"/>
        <v>63</v>
      </c>
      <c r="E58" s="330">
        <v>44918</v>
      </c>
    </row>
    <row r="59" spans="2:5" x14ac:dyDescent="0.25">
      <c r="B59" s="264" t="s">
        <v>602</v>
      </c>
      <c r="C59" s="284">
        <v>0.75</v>
      </c>
      <c r="D59" s="262">
        <f ca="1">+E59-TODAY()</f>
        <v>61</v>
      </c>
      <c r="E59" s="330">
        <v>44916</v>
      </c>
    </row>
    <row r="60" spans="2:5" x14ac:dyDescent="0.25">
      <c r="B60" s="264" t="s">
        <v>603</v>
      </c>
      <c r="C60" s="284">
        <v>0.75</v>
      </c>
      <c r="D60" s="262">
        <f t="shared" ref="D60:D64" ca="1" si="3">+E60-TODAY()</f>
        <v>63</v>
      </c>
      <c r="E60" s="330">
        <v>44918</v>
      </c>
    </row>
    <row r="61" spans="2:5" ht="15.75" thickBot="1" x14ac:dyDescent="0.3">
      <c r="B61" s="391" t="s">
        <v>604</v>
      </c>
      <c r="C61" s="392">
        <v>0.75</v>
      </c>
      <c r="D61" s="393">
        <f t="shared" ca="1" si="3"/>
        <v>63</v>
      </c>
      <c r="E61" s="399">
        <v>44918</v>
      </c>
    </row>
    <row r="62" spans="2:5" x14ac:dyDescent="0.25">
      <c r="B62" s="378">
        <v>200741</v>
      </c>
      <c r="C62" s="395">
        <v>0</v>
      </c>
      <c r="D62" s="337">
        <f t="shared" ca="1" si="3"/>
        <v>341</v>
      </c>
      <c r="E62" s="380">
        <v>45196</v>
      </c>
    </row>
    <row r="63" spans="2:5" x14ac:dyDescent="0.25">
      <c r="B63" s="381">
        <v>200743</v>
      </c>
      <c r="C63" s="396">
        <v>0</v>
      </c>
      <c r="D63" s="262">
        <f t="shared" ca="1" si="3"/>
        <v>341</v>
      </c>
      <c r="E63" s="382">
        <v>45196</v>
      </c>
    </row>
    <row r="64" spans="2:5" ht="15.75" thickBot="1" x14ac:dyDescent="0.3">
      <c r="B64" s="383">
        <v>200745</v>
      </c>
      <c r="C64" s="397">
        <v>0</v>
      </c>
      <c r="D64" s="260">
        <f t="shared" ca="1" si="3"/>
        <v>341</v>
      </c>
      <c r="E64" s="384">
        <v>45196</v>
      </c>
    </row>
    <row r="68" spans="2:5" ht="15.75" thickBot="1" x14ac:dyDescent="0.3"/>
    <row r="69" spans="2:5" ht="15.75" thickBot="1" x14ac:dyDescent="0.3">
      <c r="B69" s="451" t="s">
        <v>605</v>
      </c>
      <c r="C69" s="452"/>
      <c r="D69" s="452"/>
      <c r="E69" s="453"/>
    </row>
    <row r="70" spans="2:5" ht="18" x14ac:dyDescent="0.25">
      <c r="B70" s="278" t="s">
        <v>577</v>
      </c>
      <c r="C70" s="274" t="s">
        <v>613</v>
      </c>
      <c r="D70" s="274" t="s">
        <v>578</v>
      </c>
      <c r="E70" s="279" t="s">
        <v>579</v>
      </c>
    </row>
    <row r="71" spans="2:5" x14ac:dyDescent="0.25">
      <c r="B71" s="280" t="s">
        <v>607</v>
      </c>
      <c r="C71" s="281">
        <v>1</v>
      </c>
      <c r="D71" s="266">
        <f t="shared" ref="D71:D77" ca="1" si="4">+E71-TODAY()</f>
        <v>61</v>
      </c>
      <c r="E71" s="329">
        <v>44916</v>
      </c>
    </row>
    <row r="72" spans="2:5" x14ac:dyDescent="0.25">
      <c r="B72" s="280" t="s">
        <v>608</v>
      </c>
      <c r="C72" s="281">
        <v>1</v>
      </c>
      <c r="D72" s="266">
        <f t="shared" ca="1" si="4"/>
        <v>61</v>
      </c>
      <c r="E72" s="329">
        <v>44916</v>
      </c>
    </row>
    <row r="73" spans="2:5" x14ac:dyDescent="0.25">
      <c r="B73" s="280" t="s">
        <v>609</v>
      </c>
      <c r="C73" s="281">
        <v>1</v>
      </c>
      <c r="D73" s="266">
        <f t="shared" ca="1" si="4"/>
        <v>61</v>
      </c>
      <c r="E73" s="329">
        <v>44916</v>
      </c>
    </row>
    <row r="74" spans="2:5" x14ac:dyDescent="0.25">
      <c r="B74" s="280" t="s">
        <v>610</v>
      </c>
      <c r="C74" s="281">
        <v>1</v>
      </c>
      <c r="D74" s="266">
        <f t="shared" ca="1" si="4"/>
        <v>61</v>
      </c>
      <c r="E74" s="329">
        <v>44916</v>
      </c>
    </row>
    <row r="75" spans="2:5" ht="15.75" thickBot="1" x14ac:dyDescent="0.3">
      <c r="B75" s="400" t="s">
        <v>611</v>
      </c>
      <c r="C75" s="401">
        <v>1</v>
      </c>
      <c r="D75" s="370">
        <f t="shared" ca="1" si="4"/>
        <v>61</v>
      </c>
      <c r="E75" s="402">
        <v>44916</v>
      </c>
    </row>
    <row r="76" spans="2:5" x14ac:dyDescent="0.25">
      <c r="B76" s="378">
        <v>200756</v>
      </c>
      <c r="C76" s="403">
        <v>0</v>
      </c>
      <c r="D76" s="337">
        <f t="shared" ca="1" si="4"/>
        <v>191</v>
      </c>
      <c r="E76" s="380">
        <v>45046</v>
      </c>
    </row>
    <row r="77" spans="2:5" ht="15.75" thickBot="1" x14ac:dyDescent="0.3">
      <c r="B77" s="383">
        <v>200757</v>
      </c>
      <c r="C77" s="404">
        <v>0</v>
      </c>
      <c r="D77" s="260">
        <f t="shared" ca="1" si="4"/>
        <v>130</v>
      </c>
      <c r="E77" s="384">
        <v>44985</v>
      </c>
    </row>
    <row r="78" spans="2:5" x14ac:dyDescent="0.25">
      <c r="B78" s="263"/>
      <c r="C78" s="263"/>
      <c r="D78" s="263"/>
      <c r="E78" s="263"/>
    </row>
    <row r="79" spans="2:5" ht="15.75" thickBot="1" x14ac:dyDescent="0.3">
      <c r="B79" s="263"/>
      <c r="C79" s="263"/>
      <c r="D79" s="263"/>
      <c r="E79" s="263"/>
    </row>
    <row r="80" spans="2:5" ht="22.5" customHeight="1" thickBot="1" x14ac:dyDescent="0.3">
      <c r="B80" s="451" t="s">
        <v>606</v>
      </c>
      <c r="C80" s="452"/>
      <c r="D80" s="452"/>
      <c r="E80" s="453"/>
    </row>
    <row r="81" spans="2:5" ht="18" x14ac:dyDescent="0.25">
      <c r="B81" s="278" t="s">
        <v>577</v>
      </c>
      <c r="C81" s="274" t="s">
        <v>613</v>
      </c>
      <c r="D81" s="274" t="s">
        <v>578</v>
      </c>
      <c r="E81" s="279" t="s">
        <v>579</v>
      </c>
    </row>
    <row r="82" spans="2:5" x14ac:dyDescent="0.25">
      <c r="B82" s="277" t="s">
        <v>612</v>
      </c>
      <c r="C82" s="285">
        <v>0.875</v>
      </c>
      <c r="D82" s="388">
        <f t="shared" ref="D82:D85" ca="1" si="5">+E82-TODAY()</f>
        <v>61</v>
      </c>
      <c r="E82" s="328">
        <v>44916</v>
      </c>
    </row>
    <row r="83" spans="2:5" ht="15.75" thickBot="1" x14ac:dyDescent="0.3">
      <c r="B83" s="405" t="s">
        <v>614</v>
      </c>
      <c r="C83" s="406">
        <v>1</v>
      </c>
      <c r="D83" s="370">
        <f t="shared" ca="1" si="5"/>
        <v>61</v>
      </c>
      <c r="E83" s="407">
        <v>44916</v>
      </c>
    </row>
    <row r="84" spans="2:5" x14ac:dyDescent="0.25">
      <c r="B84" s="378">
        <v>200758</v>
      </c>
      <c r="C84" s="403">
        <v>0</v>
      </c>
      <c r="D84" s="379">
        <f t="shared" ca="1" si="5"/>
        <v>341</v>
      </c>
      <c r="E84" s="380">
        <v>45196</v>
      </c>
    </row>
    <row r="85" spans="2:5" ht="15.75" thickBot="1" x14ac:dyDescent="0.3">
      <c r="B85" s="383">
        <v>200758</v>
      </c>
      <c r="C85" s="404">
        <v>0</v>
      </c>
      <c r="D85" s="269">
        <f t="shared" ca="1" si="5"/>
        <v>313</v>
      </c>
      <c r="E85" s="384">
        <v>45168</v>
      </c>
    </row>
  </sheetData>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 OCI</vt:lpstr>
      <vt:lpstr>Seguimiento OCI Q3</vt:lpstr>
      <vt:lpstr>RESUMEN</vt:lpstr>
      <vt:lpstr>GRAF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Alejandro Guerra Venegas</cp:lastModifiedBy>
  <dcterms:created xsi:type="dcterms:W3CDTF">2022-02-02T17:15:29Z</dcterms:created>
  <dcterms:modified xsi:type="dcterms:W3CDTF">2022-10-21T16:25:54Z</dcterms:modified>
</cp:coreProperties>
</file>