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DEP_ NAYUBI\SEGUIMIENTOS A PLANES\Seguimiento para Publicar\"/>
    </mc:Choice>
  </mc:AlternateContent>
  <xr:revisionPtr revIDLastSave="0" documentId="13_ncr:1_{995CCAC3-9FF8-4089-BAC5-906F26EAEB3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eguimiento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5" i="3" l="1"/>
  <c r="U6" i="3" l="1"/>
  <c r="W38" i="3" l="1"/>
  <c r="W37" i="3"/>
  <c r="W36" i="3"/>
  <c r="M38" i="3"/>
  <c r="M37" i="3"/>
  <c r="M36" i="3"/>
  <c r="M35" i="3"/>
  <c r="M7" i="3" l="1"/>
  <c r="M8" i="3"/>
  <c r="M9" i="3"/>
  <c r="M10" i="3"/>
  <c r="M11" i="3"/>
  <c r="M12" i="3"/>
  <c r="M13" i="3"/>
  <c r="M15" i="3"/>
  <c r="M17" i="3"/>
  <c r="M20" i="3"/>
  <c r="M23" i="3"/>
  <c r="M24" i="3"/>
  <c r="M25" i="3"/>
  <c r="W6" i="3" l="1"/>
  <c r="W20" i="3"/>
  <c r="W17" i="3"/>
  <c r="W7" i="3"/>
  <c r="W25" i="3"/>
  <c r="W24" i="3"/>
  <c r="W23" i="3"/>
  <c r="W15" i="3"/>
  <c r="W13" i="3"/>
  <c r="W12" i="3"/>
  <c r="W11" i="3"/>
  <c r="W10" i="3"/>
  <c r="W9" i="3"/>
  <c r="W8" i="3"/>
  <c r="L6" i="3" l="1"/>
  <c r="M6" i="3" s="1"/>
</calcChain>
</file>

<file path=xl/sharedStrings.xml><?xml version="1.0" encoding="utf-8"?>
<sst xmlns="http://schemas.openxmlformats.org/spreadsheetml/2006/main" count="965" uniqueCount="87">
  <si>
    <t>Gestión del Talento Humano</t>
  </si>
  <si>
    <t>CALIDAD DE VIDA LABORAL</t>
  </si>
  <si>
    <t>Semana de reconocimiento y empoderamiento  de las mujeres servidoras publicas  del D.C.</t>
  </si>
  <si>
    <t>Dia del hombre</t>
  </si>
  <si>
    <t xml:space="preserve">Entrega de Incentivos  a Labor realizada </t>
  </si>
  <si>
    <t xml:space="preserve">Tiempo de descanso por cumpleaños ( medio día)  </t>
  </si>
  <si>
    <t>Torneo juego de rana</t>
  </si>
  <si>
    <t>Torneo tenis de mesa</t>
  </si>
  <si>
    <t>Torneo bolos</t>
  </si>
  <si>
    <t xml:space="preserve">Uso de la bicicleta ( incentivo de acuerdo con la normatividad ) </t>
  </si>
  <si>
    <t>ACTIVIDADES PARA EL NÚCLEO FAMILIAR</t>
  </si>
  <si>
    <t xml:space="preserve">Integración Dadep </t>
  </si>
  <si>
    <t>Día de la familia</t>
  </si>
  <si>
    <t xml:space="preserve">Vacaciones recreativas </t>
  </si>
  <si>
    <t>Bonos navideños</t>
  </si>
  <si>
    <t xml:space="preserve">Curso de pintura o manualidades </t>
  </si>
  <si>
    <t>Dia amor y amistad</t>
  </si>
  <si>
    <t xml:space="preserve">Día de los dulces </t>
  </si>
  <si>
    <t xml:space="preserve">Novenas navideñas </t>
  </si>
  <si>
    <t>SEGUMIENTO AL PLAN DE BIENESTAR E INCENTIVOS 2019</t>
  </si>
  <si>
    <t xml:space="preserve">INFORMACIÓN DE LA ACTIVIDAD </t>
  </si>
  <si>
    <t>ACTIVIDAD DIRIJIDA A</t>
  </si>
  <si>
    <t>A No. De Calificaciones satisfactorias o sobresalientes</t>
  </si>
  <si>
    <t>OBSERVACIONES</t>
  </si>
  <si>
    <t>Servidores de Planta
No.</t>
  </si>
  <si>
    <t>Contratistas
No.</t>
  </si>
  <si>
    <t>Sumatoria servidores de planta mas contratistas</t>
  </si>
  <si>
    <t>Mujeres</t>
  </si>
  <si>
    <t>Hombres</t>
  </si>
  <si>
    <t>Total asistentes</t>
  </si>
  <si>
    <t>Día de la Secretaría</t>
  </si>
  <si>
    <t xml:space="preserve">Celebración Cumpleaños Funcionarios </t>
  </si>
  <si>
    <t xml:space="preserve">Día de la Madre </t>
  </si>
  <si>
    <t xml:space="preserve">Día del Padre </t>
  </si>
  <si>
    <t xml:space="preserve">Día del Servidor Público </t>
  </si>
  <si>
    <t>Rendición de cuentas</t>
  </si>
  <si>
    <t>Departamento Administrativo del Servicio Civil Distrital</t>
  </si>
  <si>
    <t>Natación a través  de bonos o DASCD</t>
  </si>
  <si>
    <t>ACTIVIDADES DEPORTIVAS Y RECREATIVAS</t>
  </si>
  <si>
    <t>Día del Niño</t>
  </si>
  <si>
    <t xml:space="preserve">Día del espacio Público </t>
  </si>
  <si>
    <t>ACTIVIDADES DE CULTURA</t>
  </si>
  <si>
    <t>actividades pre pensionados</t>
  </si>
  <si>
    <t xml:space="preserve">Actividades de clima laboral </t>
  </si>
  <si>
    <t xml:space="preserve">Dia de la mujer </t>
  </si>
  <si>
    <t>DADEP</t>
  </si>
  <si>
    <t>Secretaria de La Mujer</t>
  </si>
  <si>
    <t xml:space="preserve">INDUCCION Y REINDUCCION  </t>
  </si>
  <si>
    <t xml:space="preserve">COMPENSAR </t>
  </si>
  <si>
    <t>LAGOSOL</t>
  </si>
  <si>
    <t>Hijos de funcionarios</t>
  </si>
  <si>
    <t>No. De familias</t>
  </si>
  <si>
    <t>El Departamento Administrativo del Servicio Civil Distrital realiza anualmente los juegos deportivos Distritales  "Bogotá Mejor para todos"  5K,BOLOS</t>
  </si>
  <si>
    <t>4-03-2019 AL 8-03-2019</t>
  </si>
  <si>
    <t>PIGA/DASCD</t>
  </si>
  <si>
    <t>FONDADEP</t>
  </si>
  <si>
    <t xml:space="preserve"> Caminata(Salida Ambiental Quebrada Vicacha)</t>
  </si>
  <si>
    <t xml:space="preserve"> Quebrada Vicacha</t>
  </si>
  <si>
    <t>SECERETARIA DE SALUD</t>
  </si>
  <si>
    <t>Actividad programada para el segundo semestre del año</t>
  </si>
  <si>
    <t>ACTIVIDADES ADICIONALES</t>
  </si>
  <si>
    <t>N/A</t>
  </si>
  <si>
    <t>Porcentaje de cumplimiento de las actividades(No. De actividades realizadas/No de actividades previstas* 100)</t>
  </si>
  <si>
    <t>% del cumplimiento de la actividad ejecutada al 30 de junio</t>
  </si>
  <si>
    <t>POBLACION BENEFICIADA</t>
  </si>
  <si>
    <t xml:space="preserve">No. De personas encuestadas que consideran que el objetivo de la actividad se cumplió </t>
  </si>
  <si>
    <t>No. De Encuestas realizadas</t>
  </si>
  <si>
    <t xml:space="preserve">
% de Asistentes
 (No. total de asistentes /No. de personas  a los que va dirigida la actividad)</t>
  </si>
  <si>
    <t>Eje</t>
  </si>
  <si>
    <t>Actividad</t>
  </si>
  <si>
    <t>Entidad o Área Responsable</t>
  </si>
  <si>
    <t>Lugar</t>
  </si>
  <si>
    <t>Fecha de Realización</t>
  </si>
  <si>
    <t>Numero participantes a los que está dirigida la actividad</t>
  </si>
  <si>
    <t>Diciembre</t>
  </si>
  <si>
    <t>Todo el año</t>
  </si>
  <si>
    <t>Septiembre</t>
  </si>
  <si>
    <t>Octubre</t>
  </si>
  <si>
    <t>Junio y Julio</t>
  </si>
  <si>
    <t>Agosto</t>
  </si>
  <si>
    <t>La medición de este indicador se realizará anualmente.</t>
  </si>
  <si>
    <t>Gestión del Talento Humano, Departamento administrativo del Servicio Civil</t>
  </si>
  <si>
    <t>Gestión del talento humano</t>
  </si>
  <si>
    <t xml:space="preserve">Gestión del Talento Humano </t>
  </si>
  <si>
    <t>Primer feria de servicios(FONDADEP)</t>
  </si>
  <si>
    <t>Polla Copa América</t>
  </si>
  <si>
    <t xml:space="preserve">Gestión del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</si>
</sst>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83">
    <xf numFmtId="0" fontId="0" fillId="0" borderId="0" xfId="0"/>
    <xf numFmtId="0" fontId="4" fillId="0" borderId="0" xfId="0" applyFont="1" applyBorder="1"/>
    <xf numFmtId="0" fontId="4" fillId="0" borderId="0" xfId="0" applyFont="1"/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/>
    <xf numFmtId="0" fontId="0" fillId="0" borderId="27" xfId="0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wrapText="1"/>
    </xf>
    <xf numFmtId="0" fontId="10" fillId="0" borderId="17" xfId="0" applyFont="1" applyFill="1" applyBorder="1" applyAlignment="1"/>
    <xf numFmtId="0" fontId="10" fillId="0" borderId="17" xfId="0" applyFont="1" applyFill="1" applyBorder="1" applyAlignment="1">
      <alignment horizontal="left" vertical="center" wrapText="1"/>
    </xf>
    <xf numFmtId="14" fontId="10" fillId="0" borderId="17" xfId="0" applyNumberFormat="1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9" fontId="10" fillId="0" borderId="17" xfId="1" applyFont="1" applyFill="1" applyBorder="1" applyAlignment="1">
      <alignment horizontal="center" vertical="center"/>
    </xf>
    <xf numFmtId="1" fontId="10" fillId="0" borderId="17" xfId="1" applyNumberFormat="1" applyFont="1" applyFill="1" applyBorder="1" applyAlignment="1">
      <alignment horizontal="left"/>
    </xf>
    <xf numFmtId="9" fontId="10" fillId="0" borderId="17" xfId="1" applyFont="1" applyFill="1" applyBorder="1" applyAlignment="1">
      <alignment horizontal="left"/>
    </xf>
    <xf numFmtId="0" fontId="10" fillId="0" borderId="18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9" fontId="10" fillId="0" borderId="1" xfId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left"/>
    </xf>
    <xf numFmtId="9" fontId="10" fillId="0" borderId="1" xfId="1" applyFont="1" applyFill="1" applyBorder="1" applyAlignment="1">
      <alignment horizontal="left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10" fillId="1" borderId="11" xfId="0" applyFont="1" applyFill="1" applyBorder="1" applyAlignment="1">
      <alignment horizontal="left"/>
    </xf>
    <xf numFmtId="0" fontId="10" fillId="1" borderId="1" xfId="0" applyFont="1" applyFill="1" applyBorder="1" applyAlignment="1">
      <alignment horizontal="center"/>
    </xf>
    <xf numFmtId="0" fontId="10" fillId="1" borderId="1" xfId="0" applyFont="1" applyFill="1" applyBorder="1" applyAlignment="1">
      <alignment horizontal="center"/>
    </xf>
    <xf numFmtId="0" fontId="10" fillId="1" borderId="1" xfId="0" applyFont="1" applyFill="1" applyBorder="1" applyAlignment="1"/>
    <xf numFmtId="0" fontId="10" fillId="0" borderId="11" xfId="0" applyFont="1" applyFill="1" applyBorder="1" applyAlignment="1">
      <alignment horizontal="left" wrapText="1"/>
    </xf>
    <xf numFmtId="0" fontId="8" fillId="1" borderId="1" xfId="0" applyFont="1" applyFill="1" applyBorder="1" applyAlignment="1"/>
    <xf numFmtId="0" fontId="10" fillId="0" borderId="1" xfId="0" applyFont="1" applyFill="1" applyBorder="1"/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/>
    </xf>
    <xf numFmtId="14" fontId="10" fillId="0" borderId="14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/>
    <xf numFmtId="9" fontId="10" fillId="0" borderId="14" xfId="1" applyFont="1" applyFill="1" applyBorder="1" applyAlignment="1">
      <alignment horizontal="center" vertical="center"/>
    </xf>
    <xf numFmtId="1" fontId="10" fillId="0" borderId="14" xfId="1" applyNumberFormat="1" applyFont="1" applyFill="1" applyBorder="1" applyAlignment="1">
      <alignment horizontal="left"/>
    </xf>
    <xf numFmtId="9" fontId="10" fillId="0" borderId="14" xfId="1" applyFont="1" applyFill="1" applyBorder="1" applyAlignment="1">
      <alignment horizontal="left"/>
    </xf>
    <xf numFmtId="0" fontId="10" fillId="0" borderId="15" xfId="0" applyFont="1" applyFill="1" applyBorder="1" applyAlignment="1">
      <alignment horizontal="left" wrapText="1"/>
    </xf>
  </cellXfs>
  <cellStyles count="5">
    <cellStyle name="Euro" xfId="2" xr:uid="{00000000-0005-0000-0000-000000000000}"/>
    <cellStyle name="Normal" xfId="0" builtinId="0"/>
    <cellStyle name="Normal 2" xfId="4" xr:uid="{00000000-0005-0000-0000-000002000000}"/>
    <cellStyle name="Normal 3" xfId="3" xr:uid="{00000000-0005-0000-0000-000003000000}"/>
    <cellStyle name="Porcentaje" xfId="1" builtinId="5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1362075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A4A6C96-F2F0-454F-80DC-DD119E7BC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0" y="0"/>
          <a:ext cx="13620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619124</xdr:colOff>
      <xdr:row>0</xdr:row>
      <xdr:rowOff>85725</xdr:rowOff>
    </xdr:from>
    <xdr:to>
      <xdr:col>24</xdr:col>
      <xdr:colOff>2105024</xdr:colOff>
      <xdr:row>0</xdr:row>
      <xdr:rowOff>1307704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B28555AB-A50B-467B-B899-5B27CFA404BF}"/>
            </a:ext>
          </a:extLst>
        </xdr:cNvPr>
        <xdr:cNvSpPr/>
      </xdr:nvSpPr>
      <xdr:spPr>
        <a:xfrm>
          <a:off x="1381124" y="85725"/>
          <a:ext cx="25650825" cy="1221979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Z91"/>
  <sheetViews>
    <sheetView tabSelected="1" zoomScaleNormal="100" workbookViewId="0">
      <selection activeCell="C4" sqref="C4:C5"/>
    </sheetView>
  </sheetViews>
  <sheetFormatPr baseColWidth="10" defaultRowHeight="12.75" x14ac:dyDescent="0.2"/>
  <cols>
    <col min="3" max="3" width="46.28515625" customWidth="1"/>
    <col min="4" max="4" width="42.140625" customWidth="1"/>
    <col min="5" max="5" width="20" customWidth="1"/>
    <col min="6" max="6" width="0.140625" customWidth="1"/>
    <col min="7" max="7" width="21.5703125" customWidth="1"/>
    <col min="8" max="8" width="0.140625" customWidth="1"/>
    <col min="9" max="9" width="22.140625" customWidth="1"/>
    <col min="10" max="10" width="0.140625" customWidth="1"/>
    <col min="11" max="11" width="18.140625" customWidth="1"/>
    <col min="12" max="12" width="15.42578125" customWidth="1"/>
    <col min="13" max="13" width="14" customWidth="1"/>
    <col min="14" max="14" width="12.5703125" customWidth="1"/>
    <col min="15" max="15" width="11.5703125" customWidth="1"/>
    <col min="16" max="17" width="10.28515625" customWidth="1"/>
    <col min="18" max="18" width="7.7109375" customWidth="1"/>
    <col min="19" max="19" width="11.140625" customWidth="1"/>
    <col min="20" max="20" width="14.28515625" customWidth="1"/>
    <col min="21" max="21" width="21.28515625" customWidth="1"/>
    <col min="22" max="22" width="22" customWidth="1"/>
    <col min="23" max="23" width="14.7109375" customWidth="1"/>
    <col min="24" max="24" width="15" customWidth="1"/>
    <col min="25" max="25" width="32.5703125" customWidth="1"/>
  </cols>
  <sheetData>
    <row r="1" spans="1:26" ht="117" customHeight="1" thickBo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6" ht="18.75" x14ac:dyDescent="0.2">
      <c r="A2" s="7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</row>
    <row r="3" spans="1:26" ht="16.5" thickBot="1" x14ac:dyDescent="0.25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3"/>
    </row>
    <row r="4" spans="1:26" ht="75.75" customHeight="1" x14ac:dyDescent="0.2">
      <c r="A4" s="13" t="s">
        <v>68</v>
      </c>
      <c r="B4" s="14"/>
      <c r="C4" s="14" t="s">
        <v>69</v>
      </c>
      <c r="D4" s="14" t="s">
        <v>70</v>
      </c>
      <c r="E4" s="15" t="s">
        <v>71</v>
      </c>
      <c r="F4" s="15"/>
      <c r="G4" s="15" t="s">
        <v>72</v>
      </c>
      <c r="H4" s="15"/>
      <c r="I4" s="15" t="s">
        <v>73</v>
      </c>
      <c r="J4" s="15"/>
      <c r="K4" s="16" t="s">
        <v>21</v>
      </c>
      <c r="L4" s="16"/>
      <c r="M4" s="16"/>
      <c r="N4" s="17" t="s">
        <v>64</v>
      </c>
      <c r="O4" s="18"/>
      <c r="P4" s="18"/>
      <c r="Q4" s="18"/>
      <c r="R4" s="19"/>
      <c r="S4" s="16" t="s">
        <v>66</v>
      </c>
      <c r="T4" s="16" t="s">
        <v>22</v>
      </c>
      <c r="U4" s="16" t="s">
        <v>62</v>
      </c>
      <c r="V4" s="16" t="s">
        <v>65</v>
      </c>
      <c r="W4" s="16" t="s">
        <v>67</v>
      </c>
      <c r="X4" s="16" t="s">
        <v>63</v>
      </c>
      <c r="Y4" s="20" t="s">
        <v>23</v>
      </c>
      <c r="Z4" s="3"/>
    </row>
    <row r="5" spans="1:26" ht="78.75" customHeight="1" thickBot="1" x14ac:dyDescent="0.25">
      <c r="A5" s="21"/>
      <c r="B5" s="22"/>
      <c r="C5" s="22"/>
      <c r="D5" s="22"/>
      <c r="E5" s="23"/>
      <c r="F5" s="23"/>
      <c r="G5" s="23"/>
      <c r="H5" s="23"/>
      <c r="I5" s="23"/>
      <c r="J5" s="23"/>
      <c r="K5" s="24" t="s">
        <v>24</v>
      </c>
      <c r="L5" s="24" t="s">
        <v>25</v>
      </c>
      <c r="M5" s="24" t="s">
        <v>26</v>
      </c>
      <c r="N5" s="24" t="s">
        <v>27</v>
      </c>
      <c r="O5" s="24" t="s">
        <v>28</v>
      </c>
      <c r="P5" s="24" t="s">
        <v>50</v>
      </c>
      <c r="Q5" s="24" t="s">
        <v>51</v>
      </c>
      <c r="R5" s="24" t="s">
        <v>29</v>
      </c>
      <c r="S5" s="25"/>
      <c r="T5" s="25"/>
      <c r="U5" s="25"/>
      <c r="V5" s="25"/>
      <c r="W5" s="25"/>
      <c r="X5" s="25"/>
      <c r="Y5" s="26"/>
      <c r="Z5" s="3"/>
    </row>
    <row r="6" spans="1:26" ht="28.5" customHeight="1" x14ac:dyDescent="0.25">
      <c r="A6" s="27" t="s">
        <v>1</v>
      </c>
      <c r="B6" s="28"/>
      <c r="C6" s="41" t="s">
        <v>2</v>
      </c>
      <c r="D6" s="42" t="s">
        <v>46</v>
      </c>
      <c r="E6" s="43" t="s">
        <v>58</v>
      </c>
      <c r="F6" s="43"/>
      <c r="G6" s="44" t="s">
        <v>53</v>
      </c>
      <c r="H6" s="44"/>
      <c r="I6" s="45">
        <v>120</v>
      </c>
      <c r="J6" s="45"/>
      <c r="K6" s="46">
        <v>42</v>
      </c>
      <c r="L6" s="46">
        <f>+I6-K6</f>
        <v>78</v>
      </c>
      <c r="M6" s="46">
        <f>K6+L6</f>
        <v>120</v>
      </c>
      <c r="N6" s="46">
        <v>120</v>
      </c>
      <c r="O6" s="46">
        <v>0</v>
      </c>
      <c r="P6" s="46">
        <v>0</v>
      </c>
      <c r="Q6" s="46">
        <v>0</v>
      </c>
      <c r="R6" s="46">
        <v>120</v>
      </c>
      <c r="S6" s="46">
        <v>0</v>
      </c>
      <c r="T6" s="46">
        <v>0</v>
      </c>
      <c r="U6" s="47">
        <f>18/33</f>
        <v>0.54545454545454541</v>
      </c>
      <c r="V6" s="48" t="s">
        <v>61</v>
      </c>
      <c r="W6" s="49">
        <f t="shared" ref="W6:W13" si="0">+R6/I6</f>
        <v>1</v>
      </c>
      <c r="X6" s="49">
        <v>1</v>
      </c>
      <c r="Y6" s="50" t="s">
        <v>80</v>
      </c>
      <c r="Z6" s="3"/>
    </row>
    <row r="7" spans="1:26" ht="34.5" customHeight="1" x14ac:dyDescent="0.25">
      <c r="A7" s="29"/>
      <c r="B7" s="30"/>
      <c r="C7" s="51" t="s">
        <v>3</v>
      </c>
      <c r="D7" s="52" t="s">
        <v>0</v>
      </c>
      <c r="E7" s="53" t="s">
        <v>45</v>
      </c>
      <c r="F7" s="53"/>
      <c r="G7" s="54">
        <v>43542</v>
      </c>
      <c r="H7" s="53"/>
      <c r="I7" s="55">
        <v>180</v>
      </c>
      <c r="J7" s="55"/>
      <c r="K7" s="56">
        <v>41</v>
      </c>
      <c r="L7" s="56">
        <v>139</v>
      </c>
      <c r="M7" s="56">
        <f t="shared" ref="M7:M25" si="1">K7+L7</f>
        <v>180</v>
      </c>
      <c r="N7" s="57">
        <v>0</v>
      </c>
      <c r="O7" s="56">
        <v>150</v>
      </c>
      <c r="P7" s="56">
        <v>0</v>
      </c>
      <c r="Q7" s="56">
        <v>0</v>
      </c>
      <c r="R7" s="56">
        <v>150</v>
      </c>
      <c r="S7" s="56">
        <v>0</v>
      </c>
      <c r="T7" s="56">
        <v>0</v>
      </c>
      <c r="U7" s="58"/>
      <c r="V7" s="59" t="s">
        <v>61</v>
      </c>
      <c r="W7" s="60">
        <f t="shared" si="0"/>
        <v>0.83333333333333337</v>
      </c>
      <c r="X7" s="60">
        <v>1</v>
      </c>
      <c r="Y7" s="50" t="s">
        <v>80</v>
      </c>
      <c r="Z7" s="3"/>
    </row>
    <row r="8" spans="1:26" ht="32.25" customHeight="1" x14ac:dyDescent="0.25">
      <c r="A8" s="29"/>
      <c r="B8" s="30"/>
      <c r="C8" s="61" t="s">
        <v>42</v>
      </c>
      <c r="D8" s="62" t="s">
        <v>81</v>
      </c>
      <c r="E8" s="63" t="s">
        <v>45</v>
      </c>
      <c r="F8" s="63"/>
      <c r="G8" s="54">
        <v>43558</v>
      </c>
      <c r="H8" s="53"/>
      <c r="I8" s="64">
        <v>50</v>
      </c>
      <c r="J8" s="64"/>
      <c r="K8" s="57">
        <v>50</v>
      </c>
      <c r="L8" s="56">
        <v>0</v>
      </c>
      <c r="M8" s="56">
        <f t="shared" si="1"/>
        <v>50</v>
      </c>
      <c r="N8" s="56">
        <v>15</v>
      </c>
      <c r="O8" s="56">
        <v>16</v>
      </c>
      <c r="P8" s="56">
        <v>0</v>
      </c>
      <c r="Q8" s="56">
        <v>0</v>
      </c>
      <c r="R8" s="56">
        <v>31</v>
      </c>
      <c r="S8" s="56">
        <v>0</v>
      </c>
      <c r="T8" s="56">
        <v>0</v>
      </c>
      <c r="U8" s="58"/>
      <c r="V8" s="59" t="s">
        <v>61</v>
      </c>
      <c r="W8" s="60">
        <f t="shared" si="0"/>
        <v>0.62</v>
      </c>
      <c r="X8" s="60">
        <v>1</v>
      </c>
      <c r="Y8" s="50" t="s">
        <v>80</v>
      </c>
      <c r="Z8" s="3"/>
    </row>
    <row r="9" spans="1:26" ht="24" customHeight="1" x14ac:dyDescent="0.25">
      <c r="A9" s="29"/>
      <c r="B9" s="30"/>
      <c r="C9" s="65" t="s">
        <v>30</v>
      </c>
      <c r="D9" s="65" t="s">
        <v>0</v>
      </c>
      <c r="E9" s="53" t="s">
        <v>45</v>
      </c>
      <c r="F9" s="53"/>
      <c r="G9" s="54">
        <v>43581</v>
      </c>
      <c r="H9" s="53"/>
      <c r="I9" s="55">
        <v>7</v>
      </c>
      <c r="J9" s="55"/>
      <c r="K9" s="56">
        <v>7</v>
      </c>
      <c r="L9" s="56">
        <v>0</v>
      </c>
      <c r="M9" s="56">
        <f t="shared" si="1"/>
        <v>7</v>
      </c>
      <c r="N9" s="56">
        <v>2</v>
      </c>
      <c r="O9" s="56">
        <v>5</v>
      </c>
      <c r="P9" s="56">
        <v>0</v>
      </c>
      <c r="Q9" s="56">
        <v>0</v>
      </c>
      <c r="R9" s="56">
        <v>7</v>
      </c>
      <c r="S9" s="56">
        <v>6</v>
      </c>
      <c r="T9" s="56">
        <v>6</v>
      </c>
      <c r="U9" s="58"/>
      <c r="V9" s="59">
        <v>6</v>
      </c>
      <c r="W9" s="60">
        <f t="shared" si="0"/>
        <v>1</v>
      </c>
      <c r="X9" s="60">
        <v>1</v>
      </c>
      <c r="Y9" s="66"/>
      <c r="Z9" s="3"/>
    </row>
    <row r="10" spans="1:26" ht="37.5" customHeight="1" x14ac:dyDescent="0.25">
      <c r="A10" s="29"/>
      <c r="B10" s="30"/>
      <c r="C10" s="65" t="s">
        <v>31</v>
      </c>
      <c r="D10" s="52" t="s">
        <v>0</v>
      </c>
      <c r="E10" s="53" t="s">
        <v>45</v>
      </c>
      <c r="F10" s="53"/>
      <c r="G10" s="54">
        <v>43588</v>
      </c>
      <c r="H10" s="53"/>
      <c r="I10" s="55">
        <v>106</v>
      </c>
      <c r="J10" s="55"/>
      <c r="K10" s="56">
        <v>26</v>
      </c>
      <c r="L10" s="56">
        <v>80</v>
      </c>
      <c r="M10" s="56">
        <f t="shared" si="1"/>
        <v>106</v>
      </c>
      <c r="N10" s="56">
        <v>16</v>
      </c>
      <c r="O10" s="56">
        <v>18</v>
      </c>
      <c r="P10" s="56">
        <v>0</v>
      </c>
      <c r="Q10" s="56">
        <v>0</v>
      </c>
      <c r="R10" s="56">
        <v>34</v>
      </c>
      <c r="S10" s="56">
        <v>0</v>
      </c>
      <c r="T10" s="56">
        <v>0</v>
      </c>
      <c r="U10" s="58"/>
      <c r="V10" s="59" t="s">
        <v>61</v>
      </c>
      <c r="W10" s="60">
        <f t="shared" si="0"/>
        <v>0.32075471698113206</v>
      </c>
      <c r="X10" s="60">
        <v>0.5</v>
      </c>
      <c r="Y10" s="50" t="s">
        <v>80</v>
      </c>
      <c r="Z10" s="3"/>
    </row>
    <row r="11" spans="1:26" ht="37.5" customHeight="1" x14ac:dyDescent="0.25">
      <c r="A11" s="29"/>
      <c r="B11" s="30"/>
      <c r="C11" s="65" t="s">
        <v>32</v>
      </c>
      <c r="D11" s="52" t="s">
        <v>0</v>
      </c>
      <c r="E11" s="53" t="s">
        <v>45</v>
      </c>
      <c r="F11" s="53"/>
      <c r="G11" s="54">
        <v>43596</v>
      </c>
      <c r="H11" s="53"/>
      <c r="I11" s="55">
        <v>180</v>
      </c>
      <c r="J11" s="55"/>
      <c r="K11" s="56">
        <v>41</v>
      </c>
      <c r="L11" s="56">
        <v>139</v>
      </c>
      <c r="M11" s="56">
        <f t="shared" si="1"/>
        <v>180</v>
      </c>
      <c r="N11" s="56">
        <v>180</v>
      </c>
      <c r="O11" s="56">
        <v>0</v>
      </c>
      <c r="P11" s="56">
        <v>0</v>
      </c>
      <c r="Q11" s="56">
        <v>0</v>
      </c>
      <c r="R11" s="56">
        <v>180</v>
      </c>
      <c r="S11" s="56">
        <v>0</v>
      </c>
      <c r="T11" s="56">
        <v>0</v>
      </c>
      <c r="U11" s="58"/>
      <c r="V11" s="59" t="s">
        <v>61</v>
      </c>
      <c r="W11" s="60">
        <f t="shared" si="0"/>
        <v>1</v>
      </c>
      <c r="X11" s="60">
        <v>1</v>
      </c>
      <c r="Y11" s="50" t="s">
        <v>80</v>
      </c>
      <c r="Z11" s="3"/>
    </row>
    <row r="12" spans="1:26" ht="38.25" customHeight="1" x14ac:dyDescent="0.25">
      <c r="A12" s="29"/>
      <c r="B12" s="30"/>
      <c r="C12" s="65" t="s">
        <v>33</v>
      </c>
      <c r="D12" s="52" t="s">
        <v>0</v>
      </c>
      <c r="E12" s="53" t="s">
        <v>45</v>
      </c>
      <c r="F12" s="53"/>
      <c r="G12" s="54">
        <v>43631</v>
      </c>
      <c r="H12" s="53"/>
      <c r="I12" s="55">
        <v>180</v>
      </c>
      <c r="J12" s="55"/>
      <c r="K12" s="56">
        <v>41</v>
      </c>
      <c r="L12" s="56">
        <v>139</v>
      </c>
      <c r="M12" s="56">
        <f t="shared" si="1"/>
        <v>180</v>
      </c>
      <c r="N12" s="56">
        <v>0</v>
      </c>
      <c r="O12" s="56">
        <v>150</v>
      </c>
      <c r="P12" s="56">
        <v>0</v>
      </c>
      <c r="Q12" s="56">
        <v>0</v>
      </c>
      <c r="R12" s="56">
        <v>150</v>
      </c>
      <c r="S12" s="56">
        <v>0</v>
      </c>
      <c r="T12" s="56">
        <v>0</v>
      </c>
      <c r="U12" s="58"/>
      <c r="V12" s="59" t="s">
        <v>61</v>
      </c>
      <c r="W12" s="60">
        <f t="shared" si="0"/>
        <v>0.83333333333333337</v>
      </c>
      <c r="X12" s="60">
        <v>1</v>
      </c>
      <c r="Y12" s="50" t="s">
        <v>80</v>
      </c>
      <c r="Z12" s="3"/>
    </row>
    <row r="13" spans="1:26" ht="36.75" customHeight="1" x14ac:dyDescent="0.25">
      <c r="A13" s="29"/>
      <c r="B13" s="30"/>
      <c r="C13" s="65" t="s">
        <v>34</v>
      </c>
      <c r="D13" s="52" t="s">
        <v>0</v>
      </c>
      <c r="E13" s="53" t="s">
        <v>45</v>
      </c>
      <c r="F13" s="53"/>
      <c r="G13" s="54">
        <v>43677</v>
      </c>
      <c r="H13" s="53"/>
      <c r="I13" s="55">
        <v>350</v>
      </c>
      <c r="J13" s="55"/>
      <c r="K13" s="56">
        <v>81</v>
      </c>
      <c r="L13" s="56">
        <v>269</v>
      </c>
      <c r="M13" s="56">
        <f t="shared" si="1"/>
        <v>350</v>
      </c>
      <c r="N13" s="56">
        <v>150</v>
      </c>
      <c r="O13" s="56">
        <v>150</v>
      </c>
      <c r="P13" s="56">
        <v>0</v>
      </c>
      <c r="Q13" s="56">
        <v>0</v>
      </c>
      <c r="R13" s="56">
        <v>300</v>
      </c>
      <c r="S13" s="56">
        <v>0</v>
      </c>
      <c r="T13" s="56">
        <v>0</v>
      </c>
      <c r="U13" s="58"/>
      <c r="V13" s="59" t="s">
        <v>61</v>
      </c>
      <c r="W13" s="60">
        <f t="shared" si="0"/>
        <v>0.8571428571428571</v>
      </c>
      <c r="X13" s="60">
        <v>1</v>
      </c>
      <c r="Y13" s="50" t="s">
        <v>80</v>
      </c>
      <c r="Z13" s="3"/>
    </row>
    <row r="14" spans="1:26" ht="33" customHeight="1" x14ac:dyDescent="0.25">
      <c r="A14" s="29"/>
      <c r="B14" s="30"/>
      <c r="C14" s="65" t="s">
        <v>35</v>
      </c>
      <c r="D14" s="52" t="s">
        <v>0</v>
      </c>
      <c r="E14" s="53" t="s">
        <v>45</v>
      </c>
      <c r="F14" s="53"/>
      <c r="G14" s="53" t="s">
        <v>74</v>
      </c>
      <c r="H14" s="53"/>
      <c r="I14" s="67"/>
      <c r="J14" s="67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58"/>
      <c r="V14" s="69"/>
      <c r="W14" s="69"/>
      <c r="X14" s="69"/>
      <c r="Y14" s="70" t="s">
        <v>59</v>
      </c>
      <c r="Z14" s="3"/>
    </row>
    <row r="15" spans="1:26" ht="33.75" customHeight="1" x14ac:dyDescent="0.25">
      <c r="A15" s="29"/>
      <c r="B15" s="30"/>
      <c r="C15" s="52" t="s">
        <v>5</v>
      </c>
      <c r="D15" s="52" t="s">
        <v>0</v>
      </c>
      <c r="E15" s="53" t="s">
        <v>45</v>
      </c>
      <c r="F15" s="53"/>
      <c r="G15" s="53" t="s">
        <v>75</v>
      </c>
      <c r="H15" s="53"/>
      <c r="I15" s="55">
        <v>40</v>
      </c>
      <c r="J15" s="55"/>
      <c r="K15" s="56">
        <v>40</v>
      </c>
      <c r="L15" s="56">
        <v>0</v>
      </c>
      <c r="M15" s="56">
        <f t="shared" si="1"/>
        <v>40</v>
      </c>
      <c r="N15" s="56">
        <v>20</v>
      </c>
      <c r="O15" s="56">
        <v>20</v>
      </c>
      <c r="P15" s="56">
        <v>0</v>
      </c>
      <c r="Q15" s="56">
        <v>0</v>
      </c>
      <c r="R15" s="56">
        <v>40</v>
      </c>
      <c r="S15" s="56">
        <v>0</v>
      </c>
      <c r="T15" s="56">
        <v>0</v>
      </c>
      <c r="U15" s="58"/>
      <c r="V15" s="59" t="s">
        <v>61</v>
      </c>
      <c r="W15" s="60">
        <f>+I15/R15</f>
        <v>1</v>
      </c>
      <c r="X15" s="60">
        <v>0.5</v>
      </c>
      <c r="Y15" s="70" t="s">
        <v>80</v>
      </c>
      <c r="Z15" s="3"/>
    </row>
    <row r="16" spans="1:26" ht="37.5" customHeight="1" x14ac:dyDescent="0.25">
      <c r="A16" s="29"/>
      <c r="B16" s="30"/>
      <c r="C16" s="52" t="s">
        <v>43</v>
      </c>
      <c r="D16" s="52" t="s">
        <v>0</v>
      </c>
      <c r="E16" s="53" t="s">
        <v>45</v>
      </c>
      <c r="F16" s="53"/>
      <c r="G16" s="53" t="s">
        <v>76</v>
      </c>
      <c r="H16" s="53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58"/>
      <c r="V16" s="69"/>
      <c r="W16" s="69"/>
      <c r="X16" s="69"/>
      <c r="Y16" s="70" t="s">
        <v>59</v>
      </c>
      <c r="Z16" s="3"/>
    </row>
    <row r="17" spans="1:26" ht="53.25" customHeight="1" x14ac:dyDescent="0.25">
      <c r="A17" s="31" t="s">
        <v>38</v>
      </c>
      <c r="B17" s="32"/>
      <c r="C17" s="52" t="s">
        <v>52</v>
      </c>
      <c r="D17" s="51" t="s">
        <v>36</v>
      </c>
      <c r="E17" s="53" t="s">
        <v>45</v>
      </c>
      <c r="F17" s="53"/>
      <c r="G17" s="54">
        <v>43624</v>
      </c>
      <c r="H17" s="53"/>
      <c r="I17" s="55">
        <v>40</v>
      </c>
      <c r="J17" s="55"/>
      <c r="K17" s="56">
        <v>40</v>
      </c>
      <c r="L17" s="56">
        <v>0</v>
      </c>
      <c r="M17" s="56">
        <f t="shared" si="1"/>
        <v>40</v>
      </c>
      <c r="N17" s="56">
        <v>5</v>
      </c>
      <c r="O17" s="56">
        <v>5</v>
      </c>
      <c r="P17" s="56">
        <v>0</v>
      </c>
      <c r="Q17" s="56">
        <v>0</v>
      </c>
      <c r="R17" s="56">
        <v>10</v>
      </c>
      <c r="S17" s="56">
        <v>0</v>
      </c>
      <c r="T17" s="56">
        <v>0</v>
      </c>
      <c r="U17" s="58"/>
      <c r="V17" s="59" t="s">
        <v>61</v>
      </c>
      <c r="W17" s="60">
        <f>+R17/I17</f>
        <v>0.25</v>
      </c>
      <c r="X17" s="60">
        <v>1</v>
      </c>
      <c r="Y17" s="70" t="s">
        <v>80</v>
      </c>
      <c r="Z17" s="3"/>
    </row>
    <row r="18" spans="1:26" ht="29.25" customHeight="1" x14ac:dyDescent="0.25">
      <c r="A18" s="31"/>
      <c r="B18" s="32"/>
      <c r="C18" s="52" t="s">
        <v>37</v>
      </c>
      <c r="D18" s="51" t="s">
        <v>36</v>
      </c>
      <c r="E18" s="53" t="s">
        <v>45</v>
      </c>
      <c r="F18" s="53"/>
      <c r="G18" s="53" t="s">
        <v>77</v>
      </c>
      <c r="H18" s="53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58"/>
      <c r="V18" s="69"/>
      <c r="W18" s="69"/>
      <c r="X18" s="69"/>
      <c r="Y18" s="70" t="s">
        <v>59</v>
      </c>
      <c r="Z18" s="3"/>
    </row>
    <row r="19" spans="1:26" ht="33" customHeight="1" x14ac:dyDescent="0.25">
      <c r="A19" s="31"/>
      <c r="B19" s="32"/>
      <c r="C19" s="65" t="s">
        <v>6</v>
      </c>
      <c r="D19" s="52" t="s">
        <v>0</v>
      </c>
      <c r="E19" s="53" t="s">
        <v>45</v>
      </c>
      <c r="F19" s="53"/>
      <c r="G19" s="53" t="s">
        <v>76</v>
      </c>
      <c r="H19" s="53"/>
      <c r="I19" s="71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58"/>
      <c r="V19" s="69"/>
      <c r="W19" s="69"/>
      <c r="X19" s="69"/>
      <c r="Y19" s="70" t="s">
        <v>59</v>
      </c>
      <c r="Z19" s="3"/>
    </row>
    <row r="20" spans="1:26" ht="25.5" customHeight="1" x14ac:dyDescent="0.25">
      <c r="A20" s="31"/>
      <c r="B20" s="32"/>
      <c r="C20" s="65" t="s">
        <v>7</v>
      </c>
      <c r="D20" s="52" t="s">
        <v>0</v>
      </c>
      <c r="E20" s="53" t="s">
        <v>45</v>
      </c>
      <c r="F20" s="53"/>
      <c r="G20" s="53" t="s">
        <v>78</v>
      </c>
      <c r="H20" s="53"/>
      <c r="I20" s="55">
        <v>150</v>
      </c>
      <c r="J20" s="55"/>
      <c r="K20" s="56">
        <v>40</v>
      </c>
      <c r="L20" s="56">
        <v>110</v>
      </c>
      <c r="M20" s="56">
        <f t="shared" si="1"/>
        <v>150</v>
      </c>
      <c r="N20" s="56">
        <v>18</v>
      </c>
      <c r="O20" s="56">
        <v>34</v>
      </c>
      <c r="P20" s="56">
        <v>0</v>
      </c>
      <c r="Q20" s="56">
        <v>0</v>
      </c>
      <c r="R20" s="56">
        <v>52</v>
      </c>
      <c r="S20" s="56">
        <v>10</v>
      </c>
      <c r="T20" s="56">
        <v>10</v>
      </c>
      <c r="U20" s="58"/>
      <c r="V20" s="59">
        <v>10</v>
      </c>
      <c r="W20" s="60">
        <f>+R20/I20</f>
        <v>0.34666666666666668</v>
      </c>
      <c r="X20" s="60">
        <v>1</v>
      </c>
      <c r="Y20" s="66"/>
      <c r="Z20" s="3"/>
    </row>
    <row r="21" spans="1:26" ht="33" customHeight="1" x14ac:dyDescent="0.25">
      <c r="A21" s="31"/>
      <c r="B21" s="32"/>
      <c r="C21" s="65" t="s">
        <v>8</v>
      </c>
      <c r="D21" s="52" t="s">
        <v>0</v>
      </c>
      <c r="E21" s="53" t="s">
        <v>45</v>
      </c>
      <c r="F21" s="53"/>
      <c r="G21" s="53" t="s">
        <v>77</v>
      </c>
      <c r="H21" s="53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58"/>
      <c r="V21" s="59" t="s">
        <v>61</v>
      </c>
      <c r="W21" s="60" t="s">
        <v>61</v>
      </c>
      <c r="X21" s="60" t="s">
        <v>61</v>
      </c>
      <c r="Y21" s="70" t="s">
        <v>59</v>
      </c>
      <c r="Z21" s="3"/>
    </row>
    <row r="22" spans="1:26" ht="32.25" customHeight="1" x14ac:dyDescent="0.25">
      <c r="A22" s="31"/>
      <c r="B22" s="32"/>
      <c r="C22" s="52" t="s">
        <v>9</v>
      </c>
      <c r="D22" s="52" t="s">
        <v>82</v>
      </c>
      <c r="E22" s="53" t="s">
        <v>45</v>
      </c>
      <c r="F22" s="53"/>
      <c r="G22" s="53" t="s">
        <v>75</v>
      </c>
      <c r="H22" s="53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58"/>
      <c r="V22" s="59" t="s">
        <v>61</v>
      </c>
      <c r="W22" s="60" t="s">
        <v>61</v>
      </c>
      <c r="X22" s="60" t="s">
        <v>61</v>
      </c>
      <c r="Y22" s="70" t="s">
        <v>59</v>
      </c>
      <c r="Z22" s="3"/>
    </row>
    <row r="23" spans="1:26" ht="31.5" customHeight="1" x14ac:dyDescent="0.25">
      <c r="A23" s="31"/>
      <c r="B23" s="32"/>
      <c r="C23" s="65" t="s">
        <v>56</v>
      </c>
      <c r="D23" s="52" t="s">
        <v>54</v>
      </c>
      <c r="E23" s="53" t="s">
        <v>57</v>
      </c>
      <c r="F23" s="53"/>
      <c r="G23" s="54">
        <v>43624</v>
      </c>
      <c r="H23" s="53"/>
      <c r="I23" s="55">
        <v>20</v>
      </c>
      <c r="J23" s="55"/>
      <c r="K23" s="56">
        <v>10</v>
      </c>
      <c r="L23" s="56">
        <v>10</v>
      </c>
      <c r="M23" s="56">
        <f t="shared" si="1"/>
        <v>20</v>
      </c>
      <c r="N23" s="56">
        <v>3</v>
      </c>
      <c r="O23" s="56">
        <v>0</v>
      </c>
      <c r="P23" s="56">
        <v>2</v>
      </c>
      <c r="Q23" s="56">
        <v>2</v>
      </c>
      <c r="R23" s="56">
        <v>5</v>
      </c>
      <c r="S23" s="56">
        <v>0</v>
      </c>
      <c r="T23" s="56">
        <v>0</v>
      </c>
      <c r="U23" s="58"/>
      <c r="V23" s="59" t="s">
        <v>61</v>
      </c>
      <c r="W23" s="60">
        <f>+R23/I23</f>
        <v>0.25</v>
      </c>
      <c r="X23" s="60">
        <v>1</v>
      </c>
      <c r="Y23" s="70" t="s">
        <v>80</v>
      </c>
      <c r="Z23" s="3"/>
    </row>
    <row r="24" spans="1:26" ht="31.5" customHeight="1" x14ac:dyDescent="0.25">
      <c r="A24" s="31" t="s">
        <v>10</v>
      </c>
      <c r="B24" s="32"/>
      <c r="C24" s="65" t="s">
        <v>39</v>
      </c>
      <c r="D24" s="52" t="s">
        <v>0</v>
      </c>
      <c r="E24" s="53" t="s">
        <v>45</v>
      </c>
      <c r="F24" s="53"/>
      <c r="G24" s="54">
        <v>43582</v>
      </c>
      <c r="H24" s="53"/>
      <c r="I24" s="55">
        <v>42</v>
      </c>
      <c r="J24" s="55"/>
      <c r="K24" s="56">
        <v>42</v>
      </c>
      <c r="L24" s="56">
        <v>0</v>
      </c>
      <c r="M24" s="56">
        <f t="shared" si="1"/>
        <v>42</v>
      </c>
      <c r="N24" s="56">
        <v>25</v>
      </c>
      <c r="O24" s="56">
        <v>17</v>
      </c>
      <c r="P24" s="56">
        <v>0</v>
      </c>
      <c r="Q24" s="56">
        <v>0</v>
      </c>
      <c r="R24" s="56">
        <v>42</v>
      </c>
      <c r="S24" s="56">
        <v>0</v>
      </c>
      <c r="T24" s="56">
        <v>0</v>
      </c>
      <c r="U24" s="58"/>
      <c r="V24" s="59" t="s">
        <v>61</v>
      </c>
      <c r="W24" s="60">
        <f>+R24/I24</f>
        <v>1</v>
      </c>
      <c r="X24" s="60">
        <v>1</v>
      </c>
      <c r="Y24" s="70" t="s">
        <v>80</v>
      </c>
      <c r="Z24" s="3"/>
    </row>
    <row r="25" spans="1:26" ht="24" customHeight="1" x14ac:dyDescent="0.25">
      <c r="A25" s="31"/>
      <c r="B25" s="32"/>
      <c r="C25" s="65" t="s">
        <v>11</v>
      </c>
      <c r="D25" s="52" t="s">
        <v>0</v>
      </c>
      <c r="E25" s="53" t="s">
        <v>49</v>
      </c>
      <c r="F25" s="53"/>
      <c r="G25" s="54">
        <v>43637</v>
      </c>
      <c r="H25" s="53"/>
      <c r="I25" s="55">
        <v>120</v>
      </c>
      <c r="J25" s="55"/>
      <c r="K25" s="56">
        <v>120</v>
      </c>
      <c r="L25" s="56">
        <v>0</v>
      </c>
      <c r="M25" s="56">
        <f t="shared" si="1"/>
        <v>120</v>
      </c>
      <c r="N25" s="56">
        <v>17</v>
      </c>
      <c r="O25" s="56">
        <v>25</v>
      </c>
      <c r="P25" s="56">
        <v>44</v>
      </c>
      <c r="Q25" s="56">
        <v>31</v>
      </c>
      <c r="R25" s="56">
        <v>117</v>
      </c>
      <c r="S25" s="56">
        <v>5</v>
      </c>
      <c r="T25" s="56">
        <v>5</v>
      </c>
      <c r="U25" s="58"/>
      <c r="V25" s="59">
        <v>5</v>
      </c>
      <c r="W25" s="60">
        <f>+R25/I25</f>
        <v>0.97499999999999998</v>
      </c>
      <c r="X25" s="60">
        <v>1</v>
      </c>
      <c r="Y25" s="66"/>
      <c r="Z25" s="3"/>
    </row>
    <row r="26" spans="1:26" ht="33" customHeight="1" x14ac:dyDescent="0.25">
      <c r="A26" s="31"/>
      <c r="B26" s="32"/>
      <c r="C26" s="65" t="s">
        <v>12</v>
      </c>
      <c r="D26" s="52" t="s">
        <v>0</v>
      </c>
      <c r="E26" s="53" t="s">
        <v>45</v>
      </c>
      <c r="F26" s="53"/>
      <c r="G26" s="53" t="s">
        <v>76</v>
      </c>
      <c r="H26" s="53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58"/>
      <c r="V26" s="69"/>
      <c r="W26" s="69"/>
      <c r="X26" s="69"/>
      <c r="Y26" s="70" t="s">
        <v>59</v>
      </c>
      <c r="Z26" s="3"/>
    </row>
    <row r="27" spans="1:26" ht="33" customHeight="1" x14ac:dyDescent="0.25">
      <c r="A27" s="31"/>
      <c r="B27" s="32"/>
      <c r="C27" s="65" t="s">
        <v>13</v>
      </c>
      <c r="D27" s="52" t="s">
        <v>0</v>
      </c>
      <c r="E27" s="53" t="s">
        <v>45</v>
      </c>
      <c r="F27" s="53"/>
      <c r="G27" s="53" t="s">
        <v>74</v>
      </c>
      <c r="H27" s="53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58"/>
      <c r="V27" s="69"/>
      <c r="W27" s="69"/>
      <c r="X27" s="69"/>
      <c r="Y27" s="70" t="s">
        <v>59</v>
      </c>
      <c r="Z27" s="3"/>
    </row>
    <row r="28" spans="1:26" ht="33" customHeight="1" x14ac:dyDescent="0.25">
      <c r="A28" s="31"/>
      <c r="B28" s="32"/>
      <c r="C28" s="65" t="s">
        <v>14</v>
      </c>
      <c r="D28" s="52" t="s">
        <v>0</v>
      </c>
      <c r="E28" s="53" t="s">
        <v>45</v>
      </c>
      <c r="F28" s="53"/>
      <c r="G28" s="53" t="s">
        <v>74</v>
      </c>
      <c r="H28" s="53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58"/>
      <c r="V28" s="69"/>
      <c r="W28" s="69"/>
      <c r="X28" s="69"/>
      <c r="Y28" s="70" t="s">
        <v>59</v>
      </c>
      <c r="Z28" s="3"/>
    </row>
    <row r="29" spans="1:26" ht="33" customHeight="1" x14ac:dyDescent="0.25">
      <c r="A29" s="33" t="s">
        <v>41</v>
      </c>
      <c r="B29" s="34"/>
      <c r="C29" s="65" t="s">
        <v>40</v>
      </c>
      <c r="D29" s="52" t="s">
        <v>0</v>
      </c>
      <c r="E29" s="53" t="s">
        <v>45</v>
      </c>
      <c r="F29" s="53"/>
      <c r="G29" s="54">
        <v>43680</v>
      </c>
      <c r="H29" s="53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58"/>
      <c r="V29" s="69"/>
      <c r="W29" s="69"/>
      <c r="X29" s="69"/>
      <c r="Y29" s="70" t="s">
        <v>80</v>
      </c>
      <c r="Z29" s="3"/>
    </row>
    <row r="30" spans="1:26" ht="33" customHeight="1" x14ac:dyDescent="0.25">
      <c r="A30" s="35"/>
      <c r="B30" s="36"/>
      <c r="C30" s="65" t="s">
        <v>15</v>
      </c>
      <c r="D30" s="52" t="s">
        <v>0</v>
      </c>
      <c r="E30" s="53" t="s">
        <v>45</v>
      </c>
      <c r="F30" s="53"/>
      <c r="G30" s="53" t="s">
        <v>79</v>
      </c>
      <c r="H30" s="53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58"/>
      <c r="V30" s="69"/>
      <c r="W30" s="69"/>
      <c r="X30" s="69"/>
      <c r="Y30" s="70" t="s">
        <v>59</v>
      </c>
      <c r="Z30" s="3"/>
    </row>
    <row r="31" spans="1:26" ht="33" customHeight="1" x14ac:dyDescent="0.25">
      <c r="A31" s="35"/>
      <c r="B31" s="36"/>
      <c r="C31" s="65" t="s">
        <v>16</v>
      </c>
      <c r="D31" s="52" t="s">
        <v>0</v>
      </c>
      <c r="E31" s="53" t="s">
        <v>45</v>
      </c>
      <c r="F31" s="53"/>
      <c r="G31" s="53" t="s">
        <v>76</v>
      </c>
      <c r="H31" s="53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58"/>
      <c r="V31" s="69"/>
      <c r="W31" s="69"/>
      <c r="X31" s="69"/>
      <c r="Y31" s="70" t="s">
        <v>59</v>
      </c>
      <c r="Z31" s="3"/>
    </row>
    <row r="32" spans="1:26" ht="33" customHeight="1" x14ac:dyDescent="0.25">
      <c r="A32" s="35"/>
      <c r="B32" s="36"/>
      <c r="C32" s="65" t="s">
        <v>17</v>
      </c>
      <c r="D32" s="52" t="s">
        <v>0</v>
      </c>
      <c r="E32" s="53" t="s">
        <v>45</v>
      </c>
      <c r="F32" s="53"/>
      <c r="G32" s="53" t="s">
        <v>77</v>
      </c>
      <c r="H32" s="53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58"/>
      <c r="V32" s="69"/>
      <c r="W32" s="69"/>
      <c r="X32" s="69"/>
      <c r="Y32" s="70" t="s">
        <v>59</v>
      </c>
      <c r="Z32" s="3"/>
    </row>
    <row r="33" spans="1:26" ht="33" customHeight="1" x14ac:dyDescent="0.25">
      <c r="A33" s="35"/>
      <c r="B33" s="36"/>
      <c r="C33" s="65" t="s">
        <v>18</v>
      </c>
      <c r="D33" s="52" t="s">
        <v>0</v>
      </c>
      <c r="E33" s="53" t="s">
        <v>45</v>
      </c>
      <c r="F33" s="53"/>
      <c r="G33" s="53" t="s">
        <v>74</v>
      </c>
      <c r="H33" s="53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58"/>
      <c r="V33" s="69"/>
      <c r="W33" s="69"/>
      <c r="X33" s="69"/>
      <c r="Y33" s="70" t="s">
        <v>59</v>
      </c>
      <c r="Z33" s="3"/>
    </row>
    <row r="34" spans="1:26" ht="33" customHeight="1" x14ac:dyDescent="0.25">
      <c r="A34" s="37"/>
      <c r="B34" s="38"/>
      <c r="C34" s="65" t="s">
        <v>4</v>
      </c>
      <c r="D34" s="65" t="s">
        <v>0</v>
      </c>
      <c r="E34" s="53" t="s">
        <v>45</v>
      </c>
      <c r="F34" s="53"/>
      <c r="G34" s="53" t="s">
        <v>74</v>
      </c>
      <c r="H34" s="53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58"/>
      <c r="V34" s="69"/>
      <c r="W34" s="69"/>
      <c r="X34" s="69"/>
      <c r="Y34" s="66"/>
      <c r="Z34" s="3"/>
    </row>
    <row r="35" spans="1:26" ht="35.25" customHeight="1" x14ac:dyDescent="0.25">
      <c r="A35" s="31" t="s">
        <v>60</v>
      </c>
      <c r="B35" s="32"/>
      <c r="C35" s="52" t="s">
        <v>47</v>
      </c>
      <c r="D35" s="65" t="s">
        <v>83</v>
      </c>
      <c r="E35" s="53" t="s">
        <v>48</v>
      </c>
      <c r="F35" s="53"/>
      <c r="G35" s="54">
        <v>43566</v>
      </c>
      <c r="H35" s="54"/>
      <c r="I35" s="55">
        <v>338</v>
      </c>
      <c r="J35" s="55"/>
      <c r="K35" s="56">
        <v>77</v>
      </c>
      <c r="L35" s="56">
        <v>261</v>
      </c>
      <c r="M35" s="56">
        <f t="shared" ref="M35:M38" si="2">K35+L35</f>
        <v>338</v>
      </c>
      <c r="N35" s="56">
        <v>140</v>
      </c>
      <c r="O35" s="56">
        <v>132</v>
      </c>
      <c r="P35" s="72">
        <v>0</v>
      </c>
      <c r="Q35" s="72">
        <v>0</v>
      </c>
      <c r="R35" s="56">
        <v>272</v>
      </c>
      <c r="S35" s="56">
        <v>140</v>
      </c>
      <c r="T35" s="56">
        <v>140</v>
      </c>
      <c r="U35" s="58"/>
      <c r="V35" s="59">
        <v>140</v>
      </c>
      <c r="W35" s="60">
        <f>+R35/I35</f>
        <v>0.80473372781065089</v>
      </c>
      <c r="X35" s="60">
        <v>0.5</v>
      </c>
      <c r="Y35" s="70" t="s">
        <v>80</v>
      </c>
      <c r="Z35" s="3"/>
    </row>
    <row r="36" spans="1:26" ht="30" x14ac:dyDescent="0.25">
      <c r="A36" s="31"/>
      <c r="B36" s="32"/>
      <c r="C36" s="52" t="s">
        <v>44</v>
      </c>
      <c r="D36" s="65" t="s">
        <v>0</v>
      </c>
      <c r="E36" s="53" t="s">
        <v>45</v>
      </c>
      <c r="F36" s="53"/>
      <c r="G36" s="54">
        <v>43531</v>
      </c>
      <c r="H36" s="53"/>
      <c r="I36" s="55">
        <v>180</v>
      </c>
      <c r="J36" s="55"/>
      <c r="K36" s="56">
        <v>41</v>
      </c>
      <c r="L36" s="56">
        <v>139</v>
      </c>
      <c r="M36" s="56">
        <f t="shared" si="2"/>
        <v>180</v>
      </c>
      <c r="N36" s="56">
        <v>150</v>
      </c>
      <c r="O36" s="56">
        <v>0</v>
      </c>
      <c r="P36" s="72">
        <v>0</v>
      </c>
      <c r="Q36" s="72">
        <v>0</v>
      </c>
      <c r="R36" s="56">
        <v>150</v>
      </c>
      <c r="S36" s="56">
        <v>0</v>
      </c>
      <c r="T36" s="56">
        <v>0</v>
      </c>
      <c r="U36" s="58"/>
      <c r="V36" s="59" t="s">
        <v>61</v>
      </c>
      <c r="W36" s="60">
        <f>+R36/I36</f>
        <v>0.83333333333333337</v>
      </c>
      <c r="X36" s="60">
        <v>1</v>
      </c>
      <c r="Y36" s="70" t="s">
        <v>80</v>
      </c>
      <c r="Z36" s="3"/>
    </row>
    <row r="37" spans="1:26" ht="20.25" customHeight="1" x14ac:dyDescent="0.25">
      <c r="A37" s="31"/>
      <c r="B37" s="32"/>
      <c r="C37" s="52" t="s">
        <v>84</v>
      </c>
      <c r="D37" s="65" t="s">
        <v>55</v>
      </c>
      <c r="E37" s="53" t="s">
        <v>45</v>
      </c>
      <c r="F37" s="53"/>
      <c r="G37" s="54">
        <v>43602</v>
      </c>
      <c r="H37" s="54"/>
      <c r="I37" s="55">
        <v>150</v>
      </c>
      <c r="J37" s="55"/>
      <c r="K37" s="56">
        <v>79</v>
      </c>
      <c r="L37" s="56">
        <v>71</v>
      </c>
      <c r="M37" s="56">
        <f t="shared" si="2"/>
        <v>150</v>
      </c>
      <c r="N37" s="56">
        <v>29</v>
      </c>
      <c r="O37" s="56">
        <v>23</v>
      </c>
      <c r="P37" s="72">
        <v>0</v>
      </c>
      <c r="Q37" s="72">
        <v>0</v>
      </c>
      <c r="R37" s="56">
        <v>52</v>
      </c>
      <c r="S37" s="56">
        <v>10</v>
      </c>
      <c r="T37" s="56">
        <v>10</v>
      </c>
      <c r="U37" s="58"/>
      <c r="V37" s="59">
        <v>10</v>
      </c>
      <c r="W37" s="60">
        <f>+R37/I37</f>
        <v>0.34666666666666668</v>
      </c>
      <c r="X37" s="60">
        <v>0.5</v>
      </c>
      <c r="Y37" s="66"/>
      <c r="Z37" s="3"/>
    </row>
    <row r="38" spans="1:26" ht="30.75" thickBot="1" x14ac:dyDescent="0.3">
      <c r="A38" s="39"/>
      <c r="B38" s="40"/>
      <c r="C38" s="73" t="s">
        <v>85</v>
      </c>
      <c r="D38" s="73" t="s">
        <v>86</v>
      </c>
      <c r="E38" s="74" t="s">
        <v>45</v>
      </c>
      <c r="F38" s="74"/>
      <c r="G38" s="75">
        <v>43622</v>
      </c>
      <c r="H38" s="74"/>
      <c r="I38" s="76">
        <v>81</v>
      </c>
      <c r="J38" s="76"/>
      <c r="K38" s="77">
        <v>81</v>
      </c>
      <c r="L38" s="77">
        <v>0</v>
      </c>
      <c r="M38" s="77">
        <f t="shared" si="2"/>
        <v>81</v>
      </c>
      <c r="N38" s="77">
        <v>20</v>
      </c>
      <c r="O38" s="77">
        <v>33</v>
      </c>
      <c r="P38" s="78">
        <v>0</v>
      </c>
      <c r="Q38" s="78">
        <v>0</v>
      </c>
      <c r="R38" s="77">
        <v>53</v>
      </c>
      <c r="S38" s="77">
        <v>0</v>
      </c>
      <c r="T38" s="77">
        <v>0</v>
      </c>
      <c r="U38" s="79"/>
      <c r="V38" s="80" t="s">
        <v>61</v>
      </c>
      <c r="W38" s="81">
        <f>+R38/I38</f>
        <v>0.65432098765432101</v>
      </c>
      <c r="X38" s="81">
        <v>1</v>
      </c>
      <c r="Y38" s="82" t="s">
        <v>80</v>
      </c>
      <c r="Z38" s="3"/>
    </row>
    <row r="39" spans="1:2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4"/>
      <c r="Z39" s="3"/>
    </row>
    <row r="40" spans="1:2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4"/>
      <c r="Z40" s="3"/>
    </row>
    <row r="41" spans="1:2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4"/>
      <c r="Z41" s="3"/>
    </row>
    <row r="42" spans="1:2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4"/>
      <c r="Z42" s="3"/>
    </row>
    <row r="43" spans="1:2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4"/>
      <c r="Z43" s="3"/>
    </row>
    <row r="44" spans="1:2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4"/>
      <c r="Z44" s="3"/>
    </row>
    <row r="45" spans="1:2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4"/>
      <c r="Z45" s="3"/>
    </row>
    <row r="46" spans="1:2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4"/>
      <c r="Z46" s="3"/>
    </row>
    <row r="47" spans="1:2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4"/>
      <c r="Z47" s="3"/>
    </row>
    <row r="48" spans="1:26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4"/>
      <c r="Z48" s="3"/>
    </row>
    <row r="49" spans="1:2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4"/>
      <c r="Z49" s="3"/>
    </row>
    <row r="50" spans="1:2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4"/>
      <c r="Z50" s="3"/>
    </row>
    <row r="51" spans="1:2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4"/>
      <c r="Z51" s="3"/>
    </row>
    <row r="52" spans="1:2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4"/>
      <c r="Z52" s="3"/>
    </row>
    <row r="53" spans="1:2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4"/>
      <c r="Z53" s="3"/>
    </row>
    <row r="54" spans="1:2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4"/>
      <c r="Z54" s="3"/>
    </row>
    <row r="55" spans="1:2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4"/>
      <c r="Z55" s="3"/>
    </row>
    <row r="56" spans="1:26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4"/>
      <c r="Z56" s="3"/>
    </row>
    <row r="57" spans="1:26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4"/>
      <c r="Z57" s="3"/>
    </row>
    <row r="58" spans="1:2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4"/>
      <c r="Z58" s="3"/>
    </row>
    <row r="59" spans="1:26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4"/>
      <c r="Z59" s="3"/>
    </row>
    <row r="60" spans="1:26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4"/>
      <c r="Z60" s="3"/>
    </row>
    <row r="61" spans="1:2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4"/>
      <c r="Z61" s="3"/>
    </row>
    <row r="62" spans="1:26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4"/>
      <c r="Z62" s="3"/>
    </row>
    <row r="63" spans="1:26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4"/>
      <c r="Z63" s="3"/>
    </row>
    <row r="64" spans="1:26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4"/>
      <c r="Z64" s="3"/>
    </row>
    <row r="65" spans="1:26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4"/>
      <c r="Z65" s="3"/>
    </row>
    <row r="66" spans="1:26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4"/>
      <c r="Z66" s="3"/>
    </row>
    <row r="67" spans="1:26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4"/>
      <c r="Z67" s="3"/>
    </row>
    <row r="68" spans="1:26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4"/>
      <c r="Z68" s="3"/>
    </row>
    <row r="69" spans="1:26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4"/>
      <c r="Z69" s="3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"/>
    </row>
    <row r="81" spans="1:2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</row>
    <row r="82" spans="1:2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</row>
    <row r="83" spans="1:2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</row>
    <row r="84" spans="1:2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</row>
    <row r="85" spans="1:2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</row>
    <row r="86" spans="1:2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</row>
    <row r="87" spans="1:2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</row>
    <row r="88" spans="1:2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</row>
    <row r="89" spans="1:2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</row>
    <row r="90" spans="1:2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</row>
    <row r="91" spans="1:25" x14ac:dyDescent="0.2">
      <c r="N91" s="2"/>
      <c r="O91" s="2"/>
      <c r="P91" s="2"/>
      <c r="Q91" s="2"/>
      <c r="R91" s="2"/>
      <c r="S91" s="2"/>
      <c r="T91" s="2"/>
      <c r="U91" s="2"/>
      <c r="V91" s="2"/>
    </row>
  </sheetData>
  <mergeCells count="110">
    <mergeCell ref="G23:H23"/>
    <mergeCell ref="I23:J23"/>
    <mergeCell ref="E27:F27"/>
    <mergeCell ref="G27:H27"/>
    <mergeCell ref="E28:F28"/>
    <mergeCell ref="E22:F22"/>
    <mergeCell ref="G22:H22"/>
    <mergeCell ref="E23:F23"/>
    <mergeCell ref="E21:F21"/>
    <mergeCell ref="G21:H21"/>
    <mergeCell ref="A35:B38"/>
    <mergeCell ref="U6:U38"/>
    <mergeCell ref="E37:F37"/>
    <mergeCell ref="G37:H37"/>
    <mergeCell ref="I37:J37"/>
    <mergeCell ref="E29:F29"/>
    <mergeCell ref="E33:F33"/>
    <mergeCell ref="E31:F31"/>
    <mergeCell ref="G25:H25"/>
    <mergeCell ref="E25:F25"/>
    <mergeCell ref="E26:F26"/>
    <mergeCell ref="G26:H26"/>
    <mergeCell ref="E30:F30"/>
    <mergeCell ref="E36:F36"/>
    <mergeCell ref="G36:H36"/>
    <mergeCell ref="I36:J36"/>
    <mergeCell ref="E34:F34"/>
    <mergeCell ref="A17:B23"/>
    <mergeCell ref="A24:B28"/>
    <mergeCell ref="E19:F19"/>
    <mergeCell ref="G19:H19"/>
    <mergeCell ref="E14:F14"/>
    <mergeCell ref="G14:H14"/>
    <mergeCell ref="I14:J14"/>
    <mergeCell ref="E15:F15"/>
    <mergeCell ref="G15:H15"/>
    <mergeCell ref="I15:J15"/>
    <mergeCell ref="E38:F38"/>
    <mergeCell ref="G38:H38"/>
    <mergeCell ref="I38:J38"/>
    <mergeCell ref="G29:H29"/>
    <mergeCell ref="I25:J25"/>
    <mergeCell ref="G34:H34"/>
    <mergeCell ref="G33:H33"/>
    <mergeCell ref="G31:H31"/>
    <mergeCell ref="I20:J20"/>
    <mergeCell ref="E35:F35"/>
    <mergeCell ref="G35:H35"/>
    <mergeCell ref="I35:J35"/>
    <mergeCell ref="G30:H30"/>
    <mergeCell ref="G24:H24"/>
    <mergeCell ref="I24:J24"/>
    <mergeCell ref="E24:F24"/>
    <mergeCell ref="E10:F10"/>
    <mergeCell ref="E11:F11"/>
    <mergeCell ref="E12:F12"/>
    <mergeCell ref="G12:H12"/>
    <mergeCell ref="E8:F8"/>
    <mergeCell ref="G8:H8"/>
    <mergeCell ref="E17:F17"/>
    <mergeCell ref="G17:H17"/>
    <mergeCell ref="I17:J17"/>
    <mergeCell ref="A6:B16"/>
    <mergeCell ref="A2:Y2"/>
    <mergeCell ref="A3:M3"/>
    <mergeCell ref="N3:Y3"/>
    <mergeCell ref="A4:B5"/>
    <mergeCell ref="E4:F5"/>
    <mergeCell ref="G4:H5"/>
    <mergeCell ref="I4:J5"/>
    <mergeCell ref="K4:M4"/>
    <mergeCell ref="Y4:Y5"/>
    <mergeCell ref="W4:W5"/>
    <mergeCell ref="U4:U5"/>
    <mergeCell ref="V4:V5"/>
    <mergeCell ref="X4:X5"/>
    <mergeCell ref="C4:C5"/>
    <mergeCell ref="D4:D5"/>
    <mergeCell ref="N4:R4"/>
    <mergeCell ref="E13:F13"/>
    <mergeCell ref="G13:H13"/>
    <mergeCell ref="I13:J13"/>
    <mergeCell ref="I8:J8"/>
    <mergeCell ref="G11:H11"/>
    <mergeCell ref="I11:J11"/>
    <mergeCell ref="G10:H10"/>
    <mergeCell ref="A1:Y1"/>
    <mergeCell ref="A29:B34"/>
    <mergeCell ref="E32:F32"/>
    <mergeCell ref="G32:H32"/>
    <mergeCell ref="G28:H28"/>
    <mergeCell ref="T4:T5"/>
    <mergeCell ref="S4:S5"/>
    <mergeCell ref="E6:F6"/>
    <mergeCell ref="G6:H6"/>
    <mergeCell ref="I6:J6"/>
    <mergeCell ref="E18:F18"/>
    <mergeCell ref="G18:H18"/>
    <mergeCell ref="E20:F20"/>
    <mergeCell ref="G20:H20"/>
    <mergeCell ref="E9:F9"/>
    <mergeCell ref="G9:H9"/>
    <mergeCell ref="I9:J9"/>
    <mergeCell ref="I10:J10"/>
    <mergeCell ref="E7:F7"/>
    <mergeCell ref="G7:H7"/>
    <mergeCell ref="I7:J7"/>
    <mergeCell ref="I12:J12"/>
    <mergeCell ref="E16:F16"/>
    <mergeCell ref="G16:H16"/>
  </mergeCells>
  <phoneticPr fontId="5" type="noConversion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Bermudez</dc:creator>
  <cp:lastModifiedBy>HP AB105</cp:lastModifiedBy>
  <cp:lastPrinted>2019-02-18T15:41:23Z</cp:lastPrinted>
  <dcterms:created xsi:type="dcterms:W3CDTF">2013-11-29T18:50:26Z</dcterms:created>
  <dcterms:modified xsi:type="dcterms:W3CDTF">2019-09-18T17:09:22Z</dcterms:modified>
</cp:coreProperties>
</file>