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2"/>
  <workbookPr/>
  <mc:AlternateContent xmlns:mc="http://schemas.openxmlformats.org/markup-compatibility/2006">
    <mc:Choice Requires="x15">
      <x15ac:absPath xmlns:x15ac="http://schemas.microsoft.com/office/spreadsheetml/2010/11/ac" url="E:\OAP EVIDENCIAS\evidencias del 10 al 14 de julio 2023\"/>
    </mc:Choice>
  </mc:AlternateContent>
  <xr:revisionPtr revIDLastSave="0" documentId="8_{34E11F2F-F423-4324-8231-1BFE5CB81C65}" xr6:coauthVersionLast="36" xr6:coauthVersionMax="36" xr10:uidLastSave="{00000000-0000-0000-0000-000000000000}"/>
  <bookViews>
    <workbookView xWindow="0" yWindow="0" windowWidth="23040" windowHeight="8772" xr2:uid="{00000000-000D-0000-FFFF-FFFF00000000}"/>
  </bookViews>
  <sheets>
    <sheet name="SEGUIMIENTO Y MONITOREO PGD y P" sheetId="1" r:id="rId1"/>
    <sheet name="Hoja1" sheetId="2" r:id="rId2"/>
  </sheets>
  <externalReferences>
    <externalReference r:id="rId3"/>
    <externalReference r:id="rId4"/>
    <externalReference r:id="rId5"/>
    <externalReference r:id="rId6"/>
  </externalReferences>
  <definedNames>
    <definedName name="_1_SE">#REF!</definedName>
    <definedName name="A">#REF!</definedName>
    <definedName name="AA">#REF!</definedName>
    <definedName name="accion">#REF!</definedName>
    <definedName name="ACCIONES">#REF!</definedName>
    <definedName name="ACTIVIDADES_DE_GESTION_Y_CONTROL">#REF!</definedName>
    <definedName name="AGENTE">#REF!</definedName>
    <definedName name="AREA_IMPACTO">#REF!</definedName>
    <definedName name="AREAS_IMPACTO">#REF!</definedName>
    <definedName name="ASUNTOS_TECNICOS">#REF!</definedName>
    <definedName name="ASUNTOS_TECNOLOGICOS">#REF!</definedName>
    <definedName name="B">#REF!</definedName>
    <definedName name="BASE_DE_ACTIVOS_Y_RECURSOS_DE_LA_ORGANIZACIÓN">#REF!</definedName>
    <definedName name="CALIFICACION">#REF!</definedName>
    <definedName name="CANAL_DE_DISTRIBUCION">[1]DATOS!$C$16:$C$27</definedName>
    <definedName name="CAUSA">#REF!</definedName>
    <definedName name="CAUSAS">[2]CAUSAS!$C$6:$O$11</definedName>
    <definedName name="CAUSASDERIESGO">#REF!</definedName>
    <definedName name="CAUSASDERIESGO1">#REF!</definedName>
    <definedName name="CIRCUNSTANCIAS_ECONOMICAS_Y_DE_MERCADO">#REF!</definedName>
    <definedName name="CIRCUNSTANCIAS_ECONOMICAS_Y_DEL_ESTADO">#REF!</definedName>
    <definedName name="CIRCUNSTANCIAS_POLITICAS_Y_LEGISLATIVAS">#REF!</definedName>
    <definedName name="CIRCUNSTANCIAS_POLITICAS_Y_LEGISSLATIVAS">#REF!</definedName>
    <definedName name="CLAVE">#REF!</definedName>
    <definedName name="CLAVECAUSA">[2]CAUSAS!$C$12:$O$12</definedName>
    <definedName name="CLAVECONT">#REF!</definedName>
    <definedName name="CLAVECONTROL">'[2]NO BORRAR'!$B$41:$B$57</definedName>
    <definedName name="CLAVEOBJ">#REF!</definedName>
    <definedName name="CLAVEPOL">#REF!</definedName>
    <definedName name="CLAVEPOLITICA">'[2]NO BORRAR'!$B$3:$B$17</definedName>
    <definedName name="CLAVEPROC">#REF!</definedName>
    <definedName name="CLAVEPROCEDIMIENTO">'[2]NO BORRAR'!$B$22:$B$38</definedName>
    <definedName name="CLAVERIESGO">#REF!</definedName>
    <definedName name="CLIENTE">#REF!</definedName>
    <definedName name="CLIENTES">#REF!</definedName>
    <definedName name="CODIGO">#REF!</definedName>
    <definedName name="CODIGO_RIESGO">#REF!</definedName>
    <definedName name="CODIGO1">#REF!</definedName>
    <definedName name="COMPORTAMIENTO_HUMANO">#REF!</definedName>
    <definedName name="COMPORTAMIENTO_ORGANIZACIONAL">#REF!</definedName>
    <definedName name="CONFLICTOS_SOCIALES">#REF!</definedName>
    <definedName name="CONTEXTO_ECONOMICO_DE_MERCADO">#REF!</definedName>
    <definedName name="CONTEXTO_POLITICO">#REF!</definedName>
    <definedName name="CONTROL">'[2]NO BORRAR'!$C$41:$C$53</definedName>
    <definedName name="CONTROLES">#REF!</definedName>
    <definedName name="COSTO_DE_ACTIVIDADES">#REF!</definedName>
    <definedName name="CRONOGRAMA_DE_ACTIVIDADES">#REF!</definedName>
    <definedName name="Cual_serà_el_nombre_del_procedimiento?">#REF!</definedName>
    <definedName name="DAÑOS_A_ACTIVOS">#REF!</definedName>
    <definedName name="DESEMPEÑO">#REF!</definedName>
    <definedName name="DIRECCION_ACTIVIDADES_MARITIMAS">#REF!</definedName>
    <definedName name="EFECTORIESGO1">#REF!</definedName>
    <definedName name="EJECUCION_Y__ADMINISTRACION_DEL_PROCESO">#REF!</definedName>
    <definedName name="EJECUCION_Y_ADMINISTRACION_DEL_PROCESO">#REF!</definedName>
    <definedName name="ENTORNO">#REF!</definedName>
    <definedName name="ESTABILIDAD_POLITICA">#REF!</definedName>
    <definedName name="EVENTOS">#REF!</definedName>
    <definedName name="EVENTOS_NATUALES">#REF!</definedName>
    <definedName name="EVENTOS_NATURALES">#REF!</definedName>
    <definedName name="EVENTOS_NATURALES_">#REF!</definedName>
    <definedName name="FACTOR">[1]DATOS!$A$16:$E$16</definedName>
    <definedName name="FACTOR_DEL_RIESGO">#REF!</definedName>
    <definedName name="FACTORES">#REF!</definedName>
    <definedName name="FALLAS_TECNOLOGICAS">#REF!</definedName>
    <definedName name="FRAUD_EXTERNO">#REF!</definedName>
    <definedName name="FRAUDE_EXTERNO">#REF!</definedName>
    <definedName name="FRAUDE_INTERNO">#REF!</definedName>
    <definedName name="FRECUENCIA">#REF!</definedName>
    <definedName name="FUENTE">#REF!</definedName>
    <definedName name="FUENTES">[3]FUENTES!#REF!</definedName>
    <definedName name="FUENTES_DE_RIESGO">#REF!</definedName>
    <definedName name="FUENTES_RIESGO">#REF!</definedName>
    <definedName name="GENTE">#REF!</definedName>
    <definedName name="GESTION">#REF!</definedName>
    <definedName name="GESTION_CONTROL">#REF!</definedName>
    <definedName name="GESTION_TECNICA">#REF!</definedName>
    <definedName name="GRAVEDAD">#REF!</definedName>
    <definedName name="IMPACTO">#REF!</definedName>
    <definedName name="IMPACTORIESGO">#REF!</definedName>
    <definedName name="INGRESOS_Y_DERECHOS">#REF!</definedName>
    <definedName name="INSTALACIONES">#REF!</definedName>
    <definedName name="INSTALACIONES_">#REF!</definedName>
    <definedName name="INTANGIBLES">#REF!</definedName>
    <definedName name="LEGAL">#REF!</definedName>
    <definedName name="LET">#REF!</definedName>
    <definedName name="MACROPROCESO">#REF!</definedName>
    <definedName name="MERCADO">#REF!</definedName>
    <definedName name="NOMBRE">[3]FUENTES!#REF!</definedName>
    <definedName name="NOMBRE_RIESGO">#REF!</definedName>
    <definedName name="NUM">#REF!</definedName>
    <definedName name="OBJETIVOS">#REF!</definedName>
    <definedName name="OPERACIÓN">[1]DATOS!$E$16:$E$27</definedName>
    <definedName name="OTROS">#REF!</definedName>
    <definedName name="PERSONA">#REF!</definedName>
    <definedName name="PERSONAS">#REF!</definedName>
    <definedName name="PESO">#REF!</definedName>
    <definedName name="POLITICA">'[2]NO BORRAR'!$C$3:$C$17</definedName>
    <definedName name="POLITICAS_GUBERNAMENTALES">#REF!</definedName>
    <definedName name="PROCEDIMIENTO">#REF!</definedName>
    <definedName name="PROCESO">#REF!</definedName>
    <definedName name="PROCESOS">[1]DATOS!$A$4:$A$7</definedName>
    <definedName name="PRODUCTO">[1]DATOS!$D$16:$D$27</definedName>
    <definedName name="PUNTAJE">#REF!</definedName>
    <definedName name="PUNTAJEF">#REF!</definedName>
    <definedName name="PUNTAJEG">#REF!</definedName>
    <definedName name="q">#REF!</definedName>
    <definedName name="RELACIONADO">#REF!</definedName>
    <definedName name="RELACIONADOCON">#REF!</definedName>
    <definedName name="RELACIONADOS_INSTALACIONES">#REF!</definedName>
    <definedName name="RELACIONES_CON_EL_CLIENTE">#REF!</definedName>
    <definedName name="RELACIONES_CON_EL_USUARIO">#REF!</definedName>
    <definedName name="RELACIONES_CON_EL_USUSARIO">#REF!</definedName>
    <definedName name="RELACIONES_CON_USUARIO">#REF!</definedName>
    <definedName name="RELACIONES_LABORALES">#REF!</definedName>
    <definedName name="RESPUESTA">'[2]NO BORRAR'!$G$1:$G$5</definedName>
    <definedName name="RIESGO_ASOCIADO">#REF!</definedName>
    <definedName name="RIESGO_ASOCIADO_POR_CAUSA">#REF!</definedName>
    <definedName name="RIESGO_ASOCIADO_POR_IMPACTO">#REF!</definedName>
    <definedName name="RIESGOESPECIFICO">#REF!</definedName>
    <definedName name="RIESGOESPECIFICO2">#REF!</definedName>
    <definedName name="RIESGOS">#REF!</definedName>
    <definedName name="SE">#REF!</definedName>
    <definedName name="SI_NO">'[4]NO BORRAR'!$F$1:$F$2</definedName>
    <definedName name="SINO">#REF!</definedName>
    <definedName name="SISTEMAS">#REF!</definedName>
    <definedName name="SISTEMAS_DE_INFORMACION">#REF!</definedName>
    <definedName name="TECNOLOGIA">#REF!</definedName>
    <definedName name="TECNOLOGIA_">#REF!</definedName>
    <definedName name="TIPOACCION">'[2]NO BORRAR'!$I$1:$I$9</definedName>
    <definedName name="_xlnm.Print_Titles" localSheetId="0">'SEGUIMIENTO Y MONITOREO PGD y P'!$2:$4</definedName>
    <definedName name="TOTAL_PUNTAJE_RIESGO">#REF!</definedName>
    <definedName name="TRATAMIENTO">#REF!</definedName>
    <definedName name="TRATAMIENTO_RIESGO">'[4]NO BORRAR'!$G$1:$G$5</definedName>
    <definedName name="USUARIO">#REF!</definedName>
    <definedName name="VALORES_ETICOS">#REF!</definedName>
    <definedName name="X">#REF!</definedName>
    <definedName name="Y">#REF!</definedName>
    <definedName name="Z">#REF!</definedName>
    <definedName name="zona">#REF!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ARRAYTEXT_WF"/>
        <xcalcf:feature name="microsoft.com:CNMTM"/>
        <xcalcf:feature name="microsoft.com:LAMBDA_WF"/>
        <xcalcf:feature name="microsoft.com:LET_WF"/>
      </xcalcf:calcFeatures>
    </ext>
  </extLst>
</workbook>
</file>

<file path=xl/calcChain.xml><?xml version="1.0" encoding="utf-8"?>
<calcChain xmlns="http://schemas.openxmlformats.org/spreadsheetml/2006/main">
  <c r="O58" i="2" l="1"/>
  <c r="L58" i="2"/>
  <c r="J52" i="2" l="1"/>
  <c r="D72" i="2" l="1"/>
  <c r="D46" i="2"/>
  <c r="C18" i="2" l="1"/>
  <c r="A4" i="2"/>
  <c r="A3" i="2"/>
  <c r="A2" i="2"/>
  <c r="A1" i="2"/>
</calcChain>
</file>

<file path=xl/sharedStrings.xml><?xml version="1.0" encoding="utf-8"?>
<sst xmlns="http://schemas.openxmlformats.org/spreadsheetml/2006/main" count="183" uniqueCount="152">
  <si>
    <t xml:space="preserve">No. Actividad </t>
  </si>
  <si>
    <t>ACTIVIDADES</t>
  </si>
  <si>
    <t>METAS</t>
  </si>
  <si>
    <t>PRODUCTO</t>
  </si>
  <si>
    <t>Fecha de Inicio</t>
  </si>
  <si>
    <t>Fecha Terminación</t>
  </si>
  <si>
    <t>I TRIMESTRE</t>
  </si>
  <si>
    <t>II TRIMESTRE</t>
  </si>
  <si>
    <t>III TRIMESTRE</t>
  </si>
  <si>
    <t>RESULTADO ANUAL</t>
  </si>
  <si>
    <t>% Proyectado</t>
  </si>
  <si>
    <t>%Ejecutado</t>
  </si>
  <si>
    <t>EVIDENCIAS</t>
  </si>
  <si>
    <t>RESULTADO TRIMESTRE II</t>
  </si>
  <si>
    <t>RESULTADO TRIMESTRE III</t>
  </si>
  <si>
    <t>RESULTADO FINAL</t>
  </si>
  <si>
    <t>A1</t>
  </si>
  <si>
    <t>Actualizar e implementar los Instrumentos Archivísticos.</t>
  </si>
  <si>
    <t>Actualizar una Tabla de Retención Documental para el DADEP.</t>
  </si>
  <si>
    <t>Tablas de Retención Documental actualizadas</t>
  </si>
  <si>
    <t>A2</t>
  </si>
  <si>
    <t>Actualizar, revisar y aprobar el Programa de Gestión Documental- PGD.</t>
  </si>
  <si>
    <t xml:space="preserve">PGD actualizado </t>
  </si>
  <si>
    <t>A3</t>
  </si>
  <si>
    <t>Actualizar, revisar y aprobar el Plan de Institucional de Archivos- PINAR.</t>
  </si>
  <si>
    <t xml:space="preserve">PINAR actualizado </t>
  </si>
  <si>
    <t>A4</t>
  </si>
  <si>
    <t>Elaborar y actualizar el Inventario Documental de la Entidad.</t>
  </si>
  <si>
    <t>Inventario actualizado</t>
  </si>
  <si>
    <t>A5</t>
  </si>
  <si>
    <t>Actualizar el Banco Terminológico de series. Subseries y tipos documentales una vez aprobada la actualizada la TRD.</t>
  </si>
  <si>
    <t>Banco Terminológico actualizado</t>
  </si>
  <si>
    <t>A6</t>
  </si>
  <si>
    <t>Revisar y ajustar si fuera el caso los procesos, procedimientos, guías, instructivos, manuales y formatos correspondientes al proceso de Gestión Documental.</t>
  </si>
  <si>
    <t xml:space="preserve">Guías, instructivos, manuales y formatos actualizados </t>
  </si>
  <si>
    <t>A7</t>
  </si>
  <si>
    <t>A8</t>
  </si>
  <si>
    <t>Avance Documento Técnico SIC</t>
  </si>
  <si>
    <t>A9</t>
  </si>
  <si>
    <t>A10</t>
  </si>
  <si>
    <t xml:space="preserve">Aplicar e implementar la Tabla de Retención Documental a los documentos del Archivo Central que hayan cumplido el tiempo de retención. </t>
  </si>
  <si>
    <t>A11</t>
  </si>
  <si>
    <t>Realizar la eliminación aplicando las técnicas que correspondan y los respectivos formatos de actas de eliminación e inventarios.</t>
  </si>
  <si>
    <t>Informe y evidencias de documentos eliminados</t>
  </si>
  <si>
    <t>A12</t>
  </si>
  <si>
    <t>A13</t>
  </si>
  <si>
    <t>Mantener actualizada la volumetría de cajas y ML de archivo gestión y central</t>
  </si>
  <si>
    <t>Volumetría de cajas actualizada</t>
  </si>
  <si>
    <t>A14</t>
  </si>
  <si>
    <t>Hacer seguimiento a la aplicación de Hojas de control de Contratos e Historias laborales</t>
  </si>
  <si>
    <t>Acta de reunión</t>
  </si>
  <si>
    <t>A15</t>
  </si>
  <si>
    <t>A16</t>
  </si>
  <si>
    <t>Realizar seguimiento trimestral al cronograma de actividades del PGD y PINAR 2020 -2023.</t>
  </si>
  <si>
    <t>Reporte trimestral</t>
  </si>
  <si>
    <t>A17</t>
  </si>
  <si>
    <t>A18</t>
  </si>
  <si>
    <t>Fortalecer los conocimientos relacionados con el tema de Gestión Documental.</t>
  </si>
  <si>
    <t>Atender los requerimientos del Área de Talento Humano, relacionados con capacitaciones en temas de Gestión Documental.</t>
  </si>
  <si>
    <t>Actas de capacitación, diapositivas</t>
  </si>
  <si>
    <t>Digitalizar documentos con fines de consulta</t>
  </si>
  <si>
    <t>Digitalización de la documentación del Archivo Central y Patrimonio Inmobiliario para fines de consulta.</t>
  </si>
  <si>
    <t>INDICADORES</t>
  </si>
  <si>
    <t>% de actividades programadas en el trimestre/actividades desarrolladas en el trimestre</t>
  </si>
  <si>
    <t>AVANCES</t>
  </si>
  <si>
    <t>Documentación del archivo central digitalizada en Royal</t>
  </si>
  <si>
    <t>Documentación del archivo de patrimonio digitalizada en Royal</t>
  </si>
  <si>
    <t>% de actividades desarrolladas a la fecha% / de actividades programadas en el plan</t>
  </si>
  <si>
    <t>% Proyectado para el trimestre</t>
  </si>
  <si>
    <t>RESULTADO TRIMESTRE I</t>
  </si>
  <si>
    <t>IV TRIMESTRE</t>
  </si>
  <si>
    <t xml:space="preserve">Actualizar el diagnóstico integral de archivos </t>
  </si>
  <si>
    <t xml:space="preserve">Diagnóstico integral de archivo actualizado </t>
  </si>
  <si>
    <t>Formular y aprobar los programas especificos del Programa de Gestión Documental. (Programa de gestión de documentos electrónicos, Programa de documentos vitales o esenciales y Programa de normalización de formas y formularios electrónicos).</t>
  </si>
  <si>
    <t>Realizar seguimiento a las transferencias documentales y a la tabla de retención documental</t>
  </si>
  <si>
    <t xml:space="preserve">Inventario de expedientes que cumplieron su tiempo de retención en el archivo central  </t>
  </si>
  <si>
    <t>Elaborar plan de transferencias  documentales secundarias para la documentación del archivo central que cumplió su tiempo de retención en el archivo de la entidad y que será enviado al Archivo de Bogotá para su conservación permanente.</t>
  </si>
  <si>
    <t>Plan de transferencias documentales secundarias</t>
  </si>
  <si>
    <t xml:space="preserve">Verificar y organizar las transferencias documentales  recibidas por las diferentes áreas de acuerdo con el cronograma de transferencias para ser entregadas al archivo central. </t>
  </si>
  <si>
    <t>Digitalización de la documentación del Archivo Central  para fines de consulta.</t>
  </si>
  <si>
    <t>Se cumplió la meta al 100% en el primer trimestre de la vigencia, toda vez que se actualizó, revisó y aprobó el Programa de Gestión Documental - PGD, el cual fue publicado en la página web de la entidad antes del 31 de enero de 2023.</t>
  </si>
  <si>
    <t>Se cumplió la meta al 100% en el primer trimestre de la vigencia, toda vez que se actualizó, revisó y aprobó el Plan Institucional de Archivos - PINAR, el cual fue publicado en la página web de la entidad antes del 31 de enero de 2023.</t>
  </si>
  <si>
    <t>La actualización del Banco Terminológico de Series, Subseries y Tipos Documentales se realizará una vez aprobada la actualización de las Tablas de Retención Documental - TRD de la entidad, por parte del Archivo de Bogotá.</t>
  </si>
  <si>
    <t>Actividad programada para el mes de abril. Se entregaran a la Oficina Asesora de Planeación los procedimientos de los procesos archivísticos de planeación, producción, gestión y trámite, organización, transferencia, disposición final y preservación a largo plazo.</t>
  </si>
  <si>
    <t>Actividad programada para iniciar el mes de abril de 2023.</t>
  </si>
  <si>
    <t>Elaborar y aprobar el Sistema Integrado de Conservación SIC (Plan de preservación digital).</t>
  </si>
  <si>
    <t>Actividad programada para el mes de octubre de 2023.</t>
  </si>
  <si>
    <t>Actividad programada para iniciar el mes de julio de 2023.</t>
  </si>
  <si>
    <t>Aprobó: Diana Maria Camargo Pulido / Subdirectora de Gestión Corporativa</t>
  </si>
  <si>
    <t>carpeta Pública:
Formato único de Inventario documental - FUID actualizado.
Tabla de retención documental del proceso de Gestión Documental.</t>
  </si>
  <si>
    <t>Carpeta Pública: 
Link: \\172.26.1.6\pub\EVIDENCIAS SEGUIMIENTO PGD y PINAR\Gestión Documental 2023\Trimestre I\2. Realizar seguimiento a las transferencias y a las Tablas de Retención Documental\10. Docuemntos a eliminar</t>
  </si>
  <si>
    <t>Carpeta Pública: 
Link: \\172.26.1.6\pub\EVIDENCIAS SEGUIMIENTO PGD y PINAR\Gestión Documental 2023\Trimestre I\2. Realizar seguimiento a las transferencias y a las Tablas de Retención Documental\12. Transferencias Documentales</t>
  </si>
  <si>
    <t>Carpeta Pública:
Link: \\172.26.1.6\pub\EVIDENCIAS SEGUIMIENTO PGD y PINAR\Gestión Documental 2023\Trimestre I\2. Realizar seguimiento a las transferencias y a las Tablas de Retención Documental\13. Volumetria</t>
  </si>
  <si>
    <t xml:space="preserve">En el primer trimestre se realizó la verificación  de la hoja de control de las historias laborales y de contratos. 
Cumpliendo con el 25% de la meta programada para el trimestre. </t>
  </si>
  <si>
    <t>Carpeta Pública:
Link: \\172.26.1.6\pub\EVIDENCIAS SEGUIMIENTO PGD y PINAR\Gestión Documental 2023\Trimestre I\2. Realizar seguimiento a las transferencias y a las Tablas de Retención Documental\14. Hojas de Control</t>
  </si>
  <si>
    <t>Se realizó seguimiento trimestral al cronograma de actividades del PGD y PINAR, el cual se publica en la página web de la entidad.
Cumpliendo con el 25% de la meta programada.</t>
  </si>
  <si>
    <t>Carpeta Pública:
Link: \\172.26.1.6\pub\EVIDENCIAS SEGUIMIENTO PGD y PINAR\Gestión Documental 2023\Trimestre I\2. Realizar seguimiento a las transferencias y a las Tablas de Retención Documental\16. Seguimientos Planes y Programas</t>
  </si>
  <si>
    <t>Documento PGD publicado en la página web de la entidad.
Link https://www.dadep.gov.co/sites/default/files/planeacion/2023-02/programa-de-gestion-documental-pgd-vigencia-2023_0.pdf
Tabla de retención documental del proceso de Gestión Documental.</t>
  </si>
  <si>
    <t>Documento PINAR publicado en la página web de la entidad.
Link https://www.dadep.gov.co/sites/default/files/planeacion/2023-02/programa-de-gestion-documental-pgd-vigencia-2023_0.pdf
Tabla de retención documental del proceso de Gestión Documental.</t>
  </si>
  <si>
    <t>Carpeta Publica:
Avance del documento Plan de Preservación digital: \\172.26.1.6\pub\EVIDENCIAS SEGUIMIENTO PGD y PINAR\Gestión Documental 2023\Trimestre I\1. Actualizar e implementar los Instrumentos Archivísticos\9. SIC - Plan Preservacipn Digital
Tabla de retención documental del proceso de Gestión Documental.</t>
  </si>
  <si>
    <t>Durante el primer trimestre del año, el grupo de Gestión Documental capacitó a servidores y contratistas de la Subdirección de Gestión Inmobiliaria, en temas relacionados con la organización de archivos de gestión. Cumpliendo con el 33,33%  de la meta programada.</t>
  </si>
  <si>
    <t>Carpeta Pública:
Link: \\172.26.1.6\pub\EVIDENCIAS SEGUIMIENTO PGD y PINAR\Gestión Documental 2023\Trimestre I\3.Fortalecer los conocimientos relacionados con el tema de Gestión Documental\17. Capacitaciones
Tablas de retención documental</t>
  </si>
  <si>
    <t>Carpeta pública:
Link: \\172.26.1.6\pub\EVIDENCIAS SEGUIMIENTO PGD y PINAR\Gestión Documental 2023\Trimestre I\4.Digitalizar documentos con fines de consulta\18.1 Digitalizacion Archivo Central
Tabla de retención documental del proceso de Gestión documental.</t>
  </si>
  <si>
    <t>Carpeta pública: Link: \\172.26.1.6\pub\EVIDENCIAS SEGUIMIENTO PGD y PINAR\Gestión Documental 2023\Trimestre I\4.Digitalizar documentos con fines de consulta\18.2 Digitalizacion Archivo de Patrimonio
Tablas de retención documental.</t>
  </si>
  <si>
    <t>Durante el primer trimestre se cumplió la meta trimestral del  100%, toda vez que se elaboró y actualizó el inventario documental de la entidad, incluyendo las transferencias documentales recibidas de las dependencias  y las modificaciones presentadas a la fecha.</t>
  </si>
  <si>
    <t>La actualización de las tablas de retención documental de la entidad se realizaran una vez se reciba el concepto técnico de convalidación, de este instrumento archivístico, por parte del Archivo de Bogotá. ( Se envió la propuesta objeto de convalidación en el mes de noviembre de la vigencia anterior).</t>
  </si>
  <si>
    <t xml:space="preserve">Avance documento técnico de los Programas especificos del PGD </t>
  </si>
  <si>
    <t xml:space="preserve">Durante el primer trimestre de la vigencia se avanzó en un 25% de la meta programada, toda vez que se elaboró la Introducción, objetivos (general y específicos), alcance, referencias normativas del Plan de Preservación a Largo Plazo. </t>
  </si>
  <si>
    <t>En el primer trimestre se realizó el proceso de revisión para seleccionar los documentos a eliminar del archivo central. Con esta actividad se cumplió el 25% de la meta programada para el trimestre.</t>
  </si>
  <si>
    <t>Actas de revisión y legalización de las transferencias documentales de las áreas que hayan entregado documentación</t>
  </si>
  <si>
    <t>Se realizó actualización mensual de la volumentría de cajas que reposan en el archivo central.
Cumpliendo con el 25% de la meta programada para el trimestre.</t>
  </si>
  <si>
    <t xml:space="preserve">Para la vigencia se tiene proyectado digitalizar 605 cajas referencia X-100 de los consecutivos de comunicaciones, correspondiente a los años 2002 hasta 2013.
En el primer trimestre se realizó la instalación del equipo en el archivo central y la prueba piloto, y se programó la digitalización de 113 cajas,  las restantes cajas 492 se dividirán en 164 cajas referencia X-100 para digitalizar en cada trimestre de la vigencia. </t>
  </si>
  <si>
    <t>En el primer trimestre se digitalizó e indexó el 100% de la documentación entregada por la Subdirección de Registro Inmobiliario-SRI; se digitalizaron 6.176 documentos con fines de consulta en el aplicativo Royal.Cumpliendo con el 25% programado.</t>
  </si>
  <si>
    <t xml:space="preserve">Proyectó: Maria Alexandra Rodríguez Bolaños / Profesional Gestión Documental </t>
  </si>
  <si>
    <t>Anual</t>
  </si>
  <si>
    <t>Trimestral</t>
  </si>
  <si>
    <t>La recepción de las transferencias documentales iniciará en el mes de abril, de acuerdo a lo programado en el Cronograma de transferencias 2023. No obstante, se revisó la documentación de la Dirección, Despacho Subdirección de Gestión Corporativa y Servicio al Ciudadano. Cumpliendo con el 25% de la meta programada.</t>
  </si>
  <si>
    <t xml:space="preserve">Durante el segundo trimestre de la vigencia se elaboró la Introducción, aspectos generales, objetivo, alcance, responsables, cronograma, normatividad, documentos vitales o esenciales y clasificación de documentos vitales o esenciales. Cumpliendo con el 33.3% programado para el trimestre.
</t>
  </si>
  <si>
    <t>33.3%</t>
  </si>
  <si>
    <t xml:space="preserve">Carpeta Publica:
TRD actualizadas: \\172.26.1.6\pub\EVIDENCIAS SEGUIMIENTO PGD y PINAR\Gestión Documental 2023\Trimestre II\1. Actualizar e implementar los Instrumentos Archivísticos\1. Actualización TRD
</t>
  </si>
  <si>
    <t xml:space="preserve">Documento PINAR publicado en la página web de la entidad.
Link https://www.dadep.gov.co/sites/default/files/planeacion/2023-02/programa-de-gestion-documental-pgd-vigencia-2023_0.pdf
</t>
  </si>
  <si>
    <t xml:space="preserve">Documento PGD publicado en la página web de la entidad.
Link https://www.dadep.gov.co/sites/default/files/planeacion/2023-02/programa-de-gestion-documental-pgd-vigencia-2023_0.pdf
</t>
  </si>
  <si>
    <t xml:space="preserve">carpeta Pública:
Formato único de Inventario documental - FUID actualizado.
</t>
  </si>
  <si>
    <t xml:space="preserve">Carpeta Publica:
Avance del documento Plan de Preservación digital: \\172.26.1.6\pub\EVIDENCIAS SEGUIMIENTO PGD y PINAR\Gestión Documental 2023\Trimestre II\1. Actualizar e implementar los Instrumentos Archivísticos\6. Ajuste procedimientos
</t>
  </si>
  <si>
    <t>Carpeta Publica:
Avance del documento Diagnóstico Integral de Archivo:\\172.26.1.6\pub\EVIDENCIAS SEGUIMIENTO PGD y PINAR\Gestión Documental 2023\Trimestre II\1. Actualizar e implementar los Instrumentos Archivísticos\7. Avance Diagnostico Integral</t>
  </si>
  <si>
    <t>Carpeta Publica:
Avance del documento Programas especificos: \\172.26.1.6\pub\EVIDENCIAS SEGUIMIENTO PGD y PINAR\Gestión Documental 2023\Trimestre II\1. Actualizar e implementar los Instrumentos Archivísticos\8. Avance documento programas especificos</t>
  </si>
  <si>
    <t>Carpeta Publica:
Avance del documento Plan de Preservación digital: \\172.26.1.6\pub\EVIDENCIAS SEGUIMIENTO PGD y PINAR\Gestión Documental 2023\Trimestre II\1. Actualizar e implementar los Instrumentos Archivísticos\9. SIC - Plan Preservacipn Digital
Tabla de retención documental del proceso de Gestión Documental.</t>
  </si>
  <si>
    <t>Carpeta Pública: 
Link: \\172.26.1.6\pub\EVIDENCIAS SEGUIMIENTO PGD y PINAR\Gestión Documental 2023\Trimestre II\2. Realizar seguimiento a las transferencias y a las Tablas de Retención Documental\10. Docuemntos a eliminar</t>
  </si>
  <si>
    <t>Carpeta Pública: 
Link: \\172.26.1.6\pub\EVIDENCIAS SEGUIMIENTO PGD y PINAR\Gestión Documental 2023\Trimestre II\2. Realizar seguimiento a las transferencias y a las Tablas de Retención Documental\12. Transferencias Documentales</t>
  </si>
  <si>
    <t>Carpeta Pública:
Link: \\172.26.1.6\pub\EVIDENCIAS SEGUIMIENTO PGD y PINAR\Gestión Documental 2023\Trimestre II\2. Realizar seguimiento a las transferencias y a las Tablas de Retención Documental\13. Volumetria</t>
  </si>
  <si>
    <t>Carpeta Pública:
Link: \\172.26.1.6\pub\EVIDENCIAS SEGUIMIENTO PGD y PINAR\Gestión Documental 2023\Trimestre II\2. Realizar seguimiento a las transferencias y a las Tablas de Retención Documental\14. Hojas de Control</t>
  </si>
  <si>
    <t>Carpeta Pública:
Link: \\172.26.1.6\pub\EVIDENCIAS SEGUIMIENTO PGD y PINAR\Gestión Documental 2023\Trimestre II\2. Realizar seguimiento a las transferencias y a las Tablas de Retención Documental\16. Seguimientos Planes y Programas</t>
  </si>
  <si>
    <t xml:space="preserve">Carpeta Pública:
Link: \\172.26.1.6\pub\EVIDENCIAS SEGUIMIENTO PGD y PINAR\Gestión Documental 2023\Trimestre II\3.Fortalecer los conocimientos relacionados con el tema de Gestión Documental\17. Capacitaciones
</t>
  </si>
  <si>
    <t xml:space="preserve">Carpeta pública:
Link: \\172.26.1.6\pub\EVIDENCIAS SEGUIMIENTO PGD y PINAR\Gestión Documental 2023\Trimestre II\4.Digitalizar documentos con fines de consulta\18.1 Digitalizacion Archivo Central
</t>
  </si>
  <si>
    <t xml:space="preserve">Carpeta pública: Link: \\172.26.1.6\pub\EVIDENCIAS SEGUIMIENTO PGD y PINAR\Gestión Documental 2023\Trimestre II\4.Digitalizar documentos con fines de consulta\18.2 Digitalizacion Archivo de Patrimonio
</t>
  </si>
  <si>
    <t>SEGUIMIENTO  PROGRAMA DE GESTIÓN DOCUMENTAL Y PLAN INSTITUCIONAL DE ARCHIVOS VIGENCIA 2023 - Corte 30 de junio de 2023</t>
  </si>
  <si>
    <t>META CUMPLIDA EN EL PRIMER TRIMESTRE DE LA VIGENCIA:
Se actualizó, revisó y aprobó el Programa de Gestión Documental - PGD, el cual fue publicado en la página web de la entidad antes del
31 de enero de 2022</t>
  </si>
  <si>
    <t>META CUMPLIDA EN EL PRIMER TRIMESTRE DE LA VIGENCIA:
Se actualizó, revisó y aprobó el Plan Institucional de Archivos - PINAR, el cual fue publicado en la página web de la entidad antes del 31 de enero de 2023.</t>
  </si>
  <si>
    <t xml:space="preserve">META CUMPLIDA EN EL PRIMER TRIMESTRE DE LA VIGENCIA:
Se elaboró y actualizó el inventario documental de la entidad. y mantendra actualizado de acuerdo a las transferencias documentales y/o modificaciones futuras. </t>
  </si>
  <si>
    <t xml:space="preserve">La actualización del Banco Terminológico de Series, Subseries y Tipos Documentales se realizará una vez sean convalidadas las Tablas de Retención Documental por el Archivo de Bogotá. </t>
  </si>
  <si>
    <t>N.A.</t>
  </si>
  <si>
    <t xml:space="preserve">Durante el segundo trimestre de la vigencia se elaboró la introducción, objetivos, alcance, metodología, desarrollo del diagnóstico, reseña  institucional, estructura orgánica vigente, mapas de procesos, contexto institucional y datos generales, correspondiendo esto a un avance del 50%.
</t>
  </si>
  <si>
    <t>De acuerdo con el concepto técnico emitido por el Archivo de Bogotá, se atendieron  las observaciones solicitadas a las ocho (8) tablas de retención documental, se ajustó su codificación y el cuadro de clasificación documental.
Se cumplió la meta al 100% en el segundo trimestre de la vigencia, toda vez que se logró actualizar las ocho tablas de retención documental - TRD. Las cuales  fueron aprobadas por el Comite institucional de Gestión y Desempeño.</t>
  </si>
  <si>
    <t xml:space="preserve">Durante le primer trimestre se entregaran a la Oficina Asesora de Planeación los procedimientos de los procesos archivísticos de planeación, producción, gestión y trámite, organización, transferencia, disposición final y preservación a largo plazo.
Durante el segundo trimestre de la vigencia se elaboraron los procedimientos de los procesos archivísticos de planeación, producción, gestión y trámite, organización, organización y disposición final. Cumpliendo con el 33,3% programado para el trimestre.
 </t>
  </si>
  <si>
    <t xml:space="preserve">Durante erimer trimestre se avanzó en un 25% de la meta programada, toda vez que se elaboró la Introducción, objetivos (general y específicos), alcance, referencias normativas del Plan de Preservación a Largo Plazo. 
Durante el segundo trimestre de la vigencia se elaboraron los, roles, marco normativo, metodología, componentes, capitulo I. Plan de Conservación Documental, capitulo II: Plan de Preservación a largo plazo, glosario y referencias. Cumpliendo con el 25% programado para el trimestre.
</t>
  </si>
  <si>
    <t>En el primer trimestre se realizó el proceso de revisión para seleccionar los documentos a eliminar del archivo central. Con esta actividad se cumplió el 25%.
Durante el segundo trimestre se realizó el inventario documental con la información de los expedientes que cumplieron su tiempo de retención en el Archivo Central. Cumpliendo con el 25% programado para el trimestre y el 100% para la vigencia.</t>
  </si>
  <si>
    <t>En el primer trimestre se revisó la documentación de la Dirección, Despacho Subdirección de Gestión Corporativa y Servicio al Ciudadano. Cumpliendo con el 25% de la meta programada.
De acuerdo con el cronograma de transferencias documentales en este periodo se legalizaron en el archivo central las transferencias de Dirección, Oficina de Control Disciplinario Interno,  Despacho Subdirección de Registro Inmobiliario, Despacho SGC, Atención a la Ciudadanía y Caja menor . 
Cumpliendo con el cronograma establecido y con el 25% programado para el trimestre.</t>
  </si>
  <si>
    <t>En el primer trimestre se realizó actualización mensual de la volumentría de cajas que reposan en el archivo central.
Se realizó actualización mensual de la volumentría de cajas que reposan en el archivo central.
Cumpliendo con el 25% de la meta programada para el trimestre.</t>
  </si>
  <si>
    <t xml:space="preserve">Se han realizado dos seguimientso trimestrales al cronograma de actividades del PGD y PINAR, los cuales se publicarón en la página web de la entidad.
</t>
  </si>
  <si>
    <t>En el primer trimestre el grupo de Gestión Documental capacitó a servidores y contratistas de la Subdirección de Gestión Inmobiliaria, en temas relacionados con la organización de archivos de gestión. 
Durante el segundo trimestre del año, el grupo de Gestión Documental capacitó a servidores y contratistas de la Subdirección de Gestión Inmobiliaria, en temas relacionados con la organización e incorporación de archivos de gestión, diligenciamiento FUID y radicación de comunicaciones oficiales. Cumpliendo con el 33,33%  de la meta programada.</t>
  </si>
  <si>
    <t>Durante el primer trimestre se realizó la instalación del equipo en el archivo central y la prueba piloto, y se programó la digitalización de 113 cajas,  las restantes cajas 492 se dividirán en 164 cajas referencia X-100 para digitalizar en cada trimestre de la vigencia. 
En el segundo trimestre se realizó la digitalización de 164 cajas,   referencia X-100 para digitalizar en cada trimestre de la vigencia. Cumpliendo con el 25% programado para el trimestre.</t>
  </si>
  <si>
    <t>En el primer trimestre se digitalizó e indexó el 100% de la documentación entregada por la Subdirección de Registro Inmobiliario-SRI; se digitalizaron 6.176 documentos con fines de consulta en el aplicativo Royal.
En el segundo trimestre se digitalizó e indexó el 100% de la documentación entregada por la Subdirección de Registro Inmobiliario, se digitalizaron 3.066 documentos con fines de consulta en el aplicativo Royal. Cumpliendo con el 25% programado.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</si>
</sst>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7" x14ac:knownFonts="1">
    <font>
      <sz val="10"/>
      <name val="Arial"/>
      <family val="2"/>
    </font>
    <font>
      <sz val="10"/>
      <name val="Arial"/>
      <family val="2"/>
    </font>
    <font>
      <b/>
      <sz val="12"/>
      <color theme="0"/>
      <name val="Museo Sans 300"/>
      <family val="3"/>
    </font>
    <font>
      <sz val="10"/>
      <name val="Museo Sans 300"/>
      <family val="3"/>
    </font>
    <font>
      <b/>
      <sz val="14"/>
      <color rgb="FF000000"/>
      <name val="Museo Sans 300"/>
      <family val="3"/>
    </font>
    <font>
      <b/>
      <sz val="11"/>
      <name val="Museo Sans 300"/>
      <family val="3"/>
    </font>
    <font>
      <sz val="11"/>
      <name val="Museo Sans 300"/>
      <family val="3"/>
    </font>
    <font>
      <sz val="11"/>
      <color theme="1"/>
      <name val="Museo Sans 300"/>
      <family val="3"/>
    </font>
    <font>
      <b/>
      <sz val="14"/>
      <name val="Museo Sans 300"/>
      <family val="3"/>
    </font>
    <font>
      <b/>
      <sz val="18"/>
      <color theme="1"/>
      <name val="Museo Sans 300"/>
      <family val="3"/>
    </font>
    <font>
      <sz val="11"/>
      <name val="Museo Sans 300"/>
      <family val="3"/>
    </font>
    <font>
      <sz val="11"/>
      <color rgb="FFFF0000"/>
      <name val="Museo Sans 300"/>
      <family val="3"/>
    </font>
    <font>
      <b/>
      <sz val="14"/>
      <color rgb="FFFF0000"/>
      <name val="Museo Sans 300"/>
      <family val="3"/>
    </font>
    <font>
      <sz val="11"/>
      <color theme="1"/>
      <name val="Museo Sans 300"/>
    </font>
    <font>
      <sz val="11"/>
      <name val="Museo Sans 300"/>
    </font>
    <font>
      <b/>
      <sz val="11"/>
      <name val="Museo Sans 300"/>
    </font>
    <font>
      <b/>
      <sz val="12"/>
      <name val="Museo Sans 300"/>
      <family val="3"/>
    </font>
  </fonts>
  <fills count="13">
    <fill>
      <patternFill patternType="none"/>
    </fill>
    <fill>
      <patternFill patternType="gray125"/>
    </fill>
    <fill>
      <patternFill patternType="solid">
        <fgColor theme="0"/>
        <bgColor indexed="64"/>
      </patternFill>
    </fill>
    <fill>
      <patternFill patternType="solid">
        <fgColor theme="2" tint="-0.249977111117893"/>
        <bgColor indexed="64"/>
      </patternFill>
    </fill>
    <fill>
      <patternFill patternType="solid">
        <fgColor theme="0" tint="-0.14999847407452621"/>
        <bgColor indexed="64"/>
      </patternFill>
    </fill>
    <fill>
      <patternFill patternType="gray0625">
        <bgColor theme="0"/>
      </patternFill>
    </fill>
    <fill>
      <patternFill patternType="solid">
        <fgColor theme="0" tint="-0.249977111117893"/>
        <bgColor indexed="64"/>
      </patternFill>
    </fill>
    <fill>
      <patternFill patternType="solid">
        <fgColor rgb="FFFF0000"/>
        <bgColor indexed="64"/>
      </patternFill>
    </fill>
    <fill>
      <patternFill patternType="solid">
        <fgColor theme="0" tint="-0.34998626667073579"/>
        <bgColor indexed="64"/>
      </patternFill>
    </fill>
    <fill>
      <patternFill patternType="gray125">
        <bgColor theme="0"/>
      </patternFill>
    </fill>
    <fill>
      <patternFill patternType="solid">
        <fgColor theme="0"/>
        <bgColor rgb="FF000000"/>
      </patternFill>
    </fill>
    <fill>
      <patternFill patternType="solid">
        <fgColor theme="4" tint="0.79998168889431442"/>
        <bgColor indexed="64"/>
      </patternFill>
    </fill>
    <fill>
      <patternFill patternType="gray0625">
        <bgColor theme="4" tint="0.79998168889431442"/>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medium">
        <color indexed="64"/>
      </left>
      <right style="thin">
        <color indexed="64"/>
      </right>
      <top style="medium">
        <color indexed="64"/>
      </top>
      <bottom/>
      <diagonal/>
    </border>
    <border>
      <left/>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style="medium">
        <color indexed="64"/>
      </top>
      <bottom/>
      <diagonal/>
    </border>
    <border>
      <left style="thin">
        <color indexed="64"/>
      </left>
      <right/>
      <top style="medium">
        <color indexed="64"/>
      </top>
      <bottom style="thin">
        <color indexed="64"/>
      </bottom>
      <diagonal/>
    </border>
    <border>
      <left style="medium">
        <color indexed="64"/>
      </left>
      <right style="thin">
        <color indexed="64"/>
      </right>
      <top/>
      <bottom style="medium">
        <color indexed="64"/>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top/>
      <bottom style="medium">
        <color indexed="64"/>
      </bottom>
      <diagonal/>
    </border>
    <border>
      <left/>
      <right style="medium">
        <color indexed="64"/>
      </right>
      <top style="medium">
        <color indexed="64"/>
      </top>
      <bottom style="thin">
        <color indexed="64"/>
      </bottom>
      <diagonal/>
    </border>
    <border>
      <left style="medium">
        <color indexed="64"/>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right style="thin">
        <color indexed="64"/>
      </right>
      <top/>
      <bottom/>
      <diagonal/>
    </border>
  </borders>
  <cellStyleXfs count="2">
    <xf numFmtId="0" fontId="0" fillId="0" borderId="0"/>
    <xf numFmtId="9" fontId="1" fillId="0" borderId="0" applyFont="0" applyFill="0" applyBorder="0" applyAlignment="0" applyProtection="0"/>
  </cellStyleXfs>
  <cellXfs count="140">
    <xf numFmtId="0" fontId="0" fillId="0" borderId="0" xfId="0"/>
    <xf numFmtId="0" fontId="3" fillId="0" borderId="0" xfId="0" applyFont="1" applyAlignment="1">
      <alignment vertical="center"/>
    </xf>
    <xf numFmtId="0" fontId="3" fillId="0" borderId="0" xfId="0" applyFont="1"/>
    <xf numFmtId="9" fontId="6" fillId="3" borderId="1" xfId="0" applyNumberFormat="1" applyFont="1" applyFill="1" applyBorder="1" applyAlignment="1">
      <alignment horizontal="center" vertical="center" wrapText="1"/>
    </xf>
    <xf numFmtId="9" fontId="6" fillId="2" borderId="1" xfId="0" applyNumberFormat="1" applyFont="1" applyFill="1" applyBorder="1" applyAlignment="1">
      <alignment horizontal="center" vertical="center" wrapText="1"/>
    </xf>
    <xf numFmtId="9" fontId="3" fillId="0" borderId="0" xfId="0" applyNumberFormat="1" applyFont="1" applyAlignment="1">
      <alignment vertical="center"/>
    </xf>
    <xf numFmtId="9" fontId="3" fillId="0" borderId="0" xfId="1" applyFont="1" applyFill="1" applyAlignment="1">
      <alignment vertical="center"/>
    </xf>
    <xf numFmtId="0" fontId="3" fillId="0" borderId="0" xfId="0" applyFont="1" applyAlignment="1">
      <alignment horizontal="center" vertical="center"/>
    </xf>
    <xf numFmtId="0" fontId="3" fillId="2" borderId="0" xfId="0" applyFont="1" applyFill="1" applyAlignment="1">
      <alignment horizontal="center" vertical="center"/>
    </xf>
    <xf numFmtId="0" fontId="3" fillId="2" borderId="0" xfId="0" applyFont="1" applyFill="1" applyAlignment="1">
      <alignment vertical="center"/>
    </xf>
    <xf numFmtId="0" fontId="7" fillId="2" borderId="1" xfId="0" applyFont="1" applyFill="1" applyBorder="1" applyAlignment="1">
      <alignment horizontal="justify" vertical="center" wrapText="1"/>
    </xf>
    <xf numFmtId="0" fontId="6" fillId="2" borderId="21" xfId="0" applyFont="1" applyFill="1" applyBorder="1" applyAlignment="1">
      <alignment horizontal="center" vertical="center"/>
    </xf>
    <xf numFmtId="0" fontId="6" fillId="2" borderId="21" xfId="0" applyFont="1" applyFill="1" applyBorder="1" applyAlignment="1">
      <alignment vertical="center"/>
    </xf>
    <xf numFmtId="0" fontId="6" fillId="2" borderId="23" xfId="0" applyFont="1" applyFill="1" applyBorder="1" applyAlignment="1">
      <alignment horizontal="center" vertical="center"/>
    </xf>
    <xf numFmtId="9" fontId="6" fillId="2" borderId="24" xfId="0" applyNumberFormat="1" applyFont="1" applyFill="1" applyBorder="1" applyAlignment="1">
      <alignment horizontal="center" vertical="center" wrapText="1"/>
    </xf>
    <xf numFmtId="9" fontId="6" fillId="2" borderId="3" xfId="0" applyNumberFormat="1" applyFont="1" applyFill="1" applyBorder="1" applyAlignment="1">
      <alignment horizontal="center" vertical="center" wrapText="1"/>
    </xf>
    <xf numFmtId="9" fontId="6" fillId="2" borderId="2" xfId="0" applyNumberFormat="1" applyFont="1" applyFill="1" applyBorder="1" applyAlignment="1">
      <alignment horizontal="center" vertical="center" wrapText="1"/>
    </xf>
    <xf numFmtId="164" fontId="8" fillId="2" borderId="0" xfId="0" applyNumberFormat="1" applyFont="1" applyFill="1" applyAlignment="1">
      <alignment horizontal="center" vertical="center" wrapText="1"/>
    </xf>
    <xf numFmtId="0" fontId="6" fillId="2" borderId="21" xfId="0" applyFont="1" applyFill="1" applyBorder="1" applyAlignment="1">
      <alignment horizontal="justify" vertical="center"/>
    </xf>
    <xf numFmtId="0" fontId="3" fillId="2" borderId="0" xfId="0" applyFont="1" applyFill="1" applyAlignment="1">
      <alignment horizontal="justify" vertical="center"/>
    </xf>
    <xf numFmtId="9" fontId="6" fillId="2" borderId="21" xfId="0" applyNumberFormat="1" applyFont="1" applyFill="1" applyBorder="1" applyAlignment="1">
      <alignment vertical="center"/>
    </xf>
    <xf numFmtId="9" fontId="3" fillId="2" borderId="0" xfId="0" applyNumberFormat="1" applyFont="1" applyFill="1" applyAlignment="1">
      <alignment vertical="center"/>
    </xf>
    <xf numFmtId="9" fontId="6" fillId="2" borderId="18" xfId="0" applyNumberFormat="1" applyFont="1" applyFill="1" applyBorder="1" applyAlignment="1">
      <alignment horizontal="justify" vertical="center" wrapText="1"/>
    </xf>
    <xf numFmtId="0" fontId="6" fillId="2" borderId="18" xfId="0" applyFont="1" applyFill="1" applyBorder="1" applyAlignment="1">
      <alignment horizontal="justify" vertical="center" wrapText="1"/>
    </xf>
    <xf numFmtId="9" fontId="6" fillId="2" borderId="19" xfId="0" applyNumberFormat="1" applyFont="1" applyFill="1" applyBorder="1" applyAlignment="1">
      <alignment horizontal="justify" vertical="center" wrapText="1"/>
    </xf>
    <xf numFmtId="0" fontId="6" fillId="2" borderId="19" xfId="0" applyFont="1" applyFill="1" applyBorder="1" applyAlignment="1">
      <alignment horizontal="justify" vertical="center" wrapText="1"/>
    </xf>
    <xf numFmtId="0" fontId="6" fillId="2" borderId="1" xfId="0" applyFont="1" applyFill="1" applyBorder="1" applyAlignment="1">
      <alignment horizontal="justify" vertical="center" wrapText="1"/>
    </xf>
    <xf numFmtId="164" fontId="12" fillId="2" borderId="0" xfId="0" applyNumberFormat="1" applyFont="1" applyFill="1" applyAlignment="1">
      <alignment horizontal="center" vertical="center" wrapText="1"/>
    </xf>
    <xf numFmtId="9" fontId="0" fillId="0" borderId="0" xfId="1" applyFont="1"/>
    <xf numFmtId="9" fontId="0" fillId="0" borderId="0" xfId="0" applyNumberFormat="1"/>
    <xf numFmtId="0" fontId="11" fillId="2" borderId="0" xfId="0" applyFont="1" applyFill="1" applyAlignment="1">
      <alignment horizontal="justify" vertical="center" wrapText="1"/>
    </xf>
    <xf numFmtId="0" fontId="6" fillId="2" borderId="0" xfId="0" applyFont="1" applyFill="1" applyAlignment="1">
      <alignment horizontal="justify" vertical="center" wrapText="1"/>
    </xf>
    <xf numFmtId="0" fontId="6" fillId="2" borderId="0" xfId="0" applyFont="1" applyFill="1" applyAlignment="1">
      <alignment horizontal="center" vertical="center" wrapText="1"/>
    </xf>
    <xf numFmtId="0" fontId="3" fillId="7" borderId="0" xfId="0" applyFont="1" applyFill="1" applyAlignment="1">
      <alignment vertical="center"/>
    </xf>
    <xf numFmtId="0" fontId="3" fillId="8" borderId="0" xfId="0" applyFont="1" applyFill="1" applyAlignment="1">
      <alignment vertical="center"/>
    </xf>
    <xf numFmtId="0" fontId="15" fillId="3" borderId="7" xfId="0" applyFont="1" applyFill="1" applyBorder="1" applyAlignment="1">
      <alignment horizontal="center" vertical="center"/>
    </xf>
    <xf numFmtId="0" fontId="15" fillId="3" borderId="9" xfId="0" applyFont="1" applyFill="1" applyBorder="1" applyAlignment="1">
      <alignment horizontal="center" vertical="center" wrapText="1"/>
    </xf>
    <xf numFmtId="0" fontId="15" fillId="2" borderId="9" xfId="0" applyFont="1" applyFill="1" applyBorder="1" applyAlignment="1">
      <alignment horizontal="center" vertical="center" wrapText="1"/>
    </xf>
    <xf numFmtId="0" fontId="15" fillId="6" borderId="2" xfId="0" applyFont="1" applyFill="1" applyBorder="1" applyAlignment="1">
      <alignment horizontal="center" vertical="center" wrapText="1"/>
    </xf>
    <xf numFmtId="0" fontId="15" fillId="6" borderId="9" xfId="0" applyFont="1" applyFill="1" applyBorder="1" applyAlignment="1">
      <alignment horizontal="center" vertical="center" wrapText="1"/>
    </xf>
    <xf numFmtId="9" fontId="15" fillId="6" borderId="9" xfId="0" applyNumberFormat="1" applyFont="1" applyFill="1" applyBorder="1" applyAlignment="1">
      <alignment horizontal="center" vertical="center" wrapText="1"/>
    </xf>
    <xf numFmtId="0" fontId="15" fillId="4" borderId="9" xfId="0" applyFont="1" applyFill="1" applyBorder="1" applyAlignment="1">
      <alignment horizontal="center" vertical="center" wrapText="1"/>
    </xf>
    <xf numFmtId="0" fontId="15" fillId="4" borderId="25" xfId="0" applyFont="1" applyFill="1" applyBorder="1" applyAlignment="1">
      <alignment horizontal="center" vertical="center" wrapText="1"/>
    </xf>
    <xf numFmtId="0" fontId="6" fillId="2" borderId="3" xfId="0" applyFont="1" applyFill="1" applyBorder="1" applyAlignment="1">
      <alignment horizontal="justify" vertical="center" wrapText="1"/>
    </xf>
    <xf numFmtId="14" fontId="7" fillId="2" borderId="24" xfId="0" applyNumberFormat="1" applyFont="1" applyFill="1" applyBorder="1" applyAlignment="1">
      <alignment horizontal="center" vertical="center" wrapText="1"/>
    </xf>
    <xf numFmtId="9" fontId="14" fillId="2" borderId="3" xfId="0" applyNumberFormat="1" applyFont="1" applyFill="1" applyBorder="1" applyAlignment="1">
      <alignment horizontal="center" vertical="center" wrapText="1"/>
    </xf>
    <xf numFmtId="9" fontId="14" fillId="2" borderId="1" xfId="0" applyNumberFormat="1" applyFont="1" applyFill="1" applyBorder="1" applyAlignment="1">
      <alignment horizontal="center" vertical="center" wrapText="1"/>
    </xf>
    <xf numFmtId="9" fontId="14" fillId="2" borderId="18" xfId="0" applyNumberFormat="1" applyFont="1" applyFill="1" applyBorder="1" applyAlignment="1">
      <alignment horizontal="justify" vertical="center" wrapText="1"/>
    </xf>
    <xf numFmtId="0" fontId="14" fillId="2" borderId="24" xfId="0" applyFont="1" applyFill="1" applyBorder="1" applyAlignment="1">
      <alignment horizontal="justify" vertical="center" wrapText="1"/>
    </xf>
    <xf numFmtId="9" fontId="6" fillId="9" borderId="3" xfId="0" applyNumberFormat="1" applyFont="1" applyFill="1" applyBorder="1" applyAlignment="1">
      <alignment horizontal="center" vertical="center" wrapText="1"/>
    </xf>
    <xf numFmtId="9" fontId="14" fillId="2" borderId="19" xfId="0" applyNumberFormat="1" applyFont="1" applyFill="1" applyBorder="1" applyAlignment="1">
      <alignment horizontal="justify" vertical="center" wrapText="1"/>
    </xf>
    <xf numFmtId="0" fontId="14" fillId="2" borderId="3" xfId="0" applyFont="1" applyFill="1" applyBorder="1" applyAlignment="1">
      <alignment horizontal="justify" vertical="center" wrapText="1"/>
    </xf>
    <xf numFmtId="0" fontId="14" fillId="2" borderId="19" xfId="0" applyFont="1" applyFill="1" applyBorder="1" applyAlignment="1">
      <alignment horizontal="justify" vertical="center" wrapText="1"/>
    </xf>
    <xf numFmtId="0" fontId="6" fillId="5" borderId="1" xfId="0" applyFont="1" applyFill="1" applyBorder="1" applyAlignment="1">
      <alignment horizontal="justify" vertical="center" wrapText="1"/>
    </xf>
    <xf numFmtId="0" fontId="14" fillId="5" borderId="26" xfId="0" applyFont="1" applyFill="1" applyBorder="1" applyAlignment="1">
      <alignment horizontal="justify" vertical="center" wrapText="1"/>
    </xf>
    <xf numFmtId="9" fontId="6" fillId="2" borderId="26" xfId="0" applyNumberFormat="1" applyFont="1" applyFill="1" applyBorder="1" applyAlignment="1">
      <alignment horizontal="center" vertical="center" wrapText="1"/>
    </xf>
    <xf numFmtId="0" fontId="14" fillId="2" borderId="26" xfId="0" applyFont="1" applyFill="1" applyBorder="1" applyAlignment="1">
      <alignment horizontal="justify" vertical="center" wrapText="1"/>
    </xf>
    <xf numFmtId="9" fontId="6" fillId="2" borderId="20" xfId="0" applyNumberFormat="1" applyFont="1" applyFill="1" applyBorder="1" applyAlignment="1">
      <alignment horizontal="center" vertical="center" wrapText="1"/>
    </xf>
    <xf numFmtId="0" fontId="6" fillId="2" borderId="2" xfId="0" applyFont="1" applyFill="1" applyBorder="1" applyAlignment="1">
      <alignment horizontal="justify" vertical="center" wrapText="1"/>
    </xf>
    <xf numFmtId="9" fontId="7" fillId="2" borderId="5" xfId="0" applyNumberFormat="1" applyFont="1" applyFill="1" applyBorder="1" applyAlignment="1">
      <alignment horizontal="justify" vertical="center" wrapText="1"/>
    </xf>
    <xf numFmtId="0" fontId="7" fillId="2" borderId="5" xfId="0" applyFont="1" applyFill="1" applyBorder="1" applyAlignment="1">
      <alignment horizontal="justify" vertical="center" wrapText="1"/>
    </xf>
    <xf numFmtId="9" fontId="7" fillId="2" borderId="5" xfId="0" applyNumberFormat="1" applyFont="1" applyFill="1" applyBorder="1" applyAlignment="1">
      <alignment horizontal="justify" vertical="top" wrapText="1"/>
    </xf>
    <xf numFmtId="9" fontId="14" fillId="2" borderId="2" xfId="0" applyNumberFormat="1" applyFont="1" applyFill="1" applyBorder="1" applyAlignment="1">
      <alignment horizontal="center" vertical="center" wrapText="1"/>
    </xf>
    <xf numFmtId="9" fontId="14" fillId="2" borderId="5" xfId="0" applyNumberFormat="1" applyFont="1" applyFill="1" applyBorder="1" applyAlignment="1">
      <alignment horizontal="justify" vertical="top" wrapText="1"/>
    </xf>
    <xf numFmtId="0" fontId="14" fillId="2" borderId="5" xfId="0" applyFont="1" applyFill="1" applyBorder="1" applyAlignment="1">
      <alignment horizontal="justify" vertical="center" wrapText="1"/>
    </xf>
    <xf numFmtId="9" fontId="13" fillId="2" borderId="1" xfId="0" applyNumberFormat="1" applyFont="1" applyFill="1" applyBorder="1" applyAlignment="1">
      <alignment horizontal="justify" vertical="top" wrapText="1"/>
    </xf>
    <xf numFmtId="9" fontId="14" fillId="2" borderId="1" xfId="0" applyNumberFormat="1" applyFont="1" applyFill="1" applyBorder="1" applyAlignment="1">
      <alignment horizontal="justify" vertical="top" wrapText="1"/>
    </xf>
    <xf numFmtId="0" fontId="9" fillId="2" borderId="0" xfId="0" applyFont="1" applyFill="1" applyAlignment="1">
      <alignment horizontal="center" vertical="center" wrapText="1"/>
    </xf>
    <xf numFmtId="0" fontId="5" fillId="10" borderId="0" xfId="0" applyFont="1" applyFill="1" applyAlignment="1">
      <alignment vertical="center"/>
    </xf>
    <xf numFmtId="9" fontId="11" fillId="2" borderId="0" xfId="0" applyNumberFormat="1" applyFont="1" applyFill="1" applyAlignment="1">
      <alignment horizontal="center" vertical="center" wrapText="1"/>
    </xf>
    <xf numFmtId="14" fontId="7" fillId="2" borderId="0" xfId="0" applyNumberFormat="1" applyFont="1" applyFill="1" applyAlignment="1">
      <alignment horizontal="center" vertical="center" wrapText="1"/>
    </xf>
    <xf numFmtId="9" fontId="6" fillId="2" borderId="0" xfId="0" applyNumberFormat="1" applyFont="1" applyFill="1" applyAlignment="1">
      <alignment horizontal="center" vertical="center" wrapText="1"/>
    </xf>
    <xf numFmtId="9" fontId="8" fillId="10" borderId="1" xfId="0" applyNumberFormat="1" applyFont="1" applyFill="1" applyBorder="1" applyAlignment="1">
      <alignment horizontal="center" vertical="center" wrapText="1"/>
    </xf>
    <xf numFmtId="9" fontId="8" fillId="10" borderId="1" xfId="1" applyFont="1" applyFill="1" applyBorder="1" applyAlignment="1">
      <alignment horizontal="center" vertical="center" wrapText="1"/>
    </xf>
    <xf numFmtId="9" fontId="6" fillId="2" borderId="0" xfId="0" applyNumberFormat="1" applyFont="1" applyFill="1" applyAlignment="1">
      <alignment horizontal="justify" vertical="center" wrapText="1"/>
    </xf>
    <xf numFmtId="9" fontId="14" fillId="2" borderId="20" xfId="0" applyNumberFormat="1" applyFont="1" applyFill="1" applyBorder="1" applyAlignment="1">
      <alignment horizontal="center" vertical="center" wrapText="1"/>
    </xf>
    <xf numFmtId="9" fontId="14" fillId="2" borderId="5" xfId="0" applyNumberFormat="1" applyFont="1" applyFill="1" applyBorder="1" applyAlignment="1">
      <alignment horizontal="justify" vertical="center" wrapText="1"/>
    </xf>
    <xf numFmtId="9" fontId="6" fillId="2" borderId="1" xfId="0" applyNumberFormat="1" applyFont="1" applyFill="1" applyBorder="1" applyAlignment="1">
      <alignment horizontal="left" vertical="center" wrapText="1"/>
    </xf>
    <xf numFmtId="0" fontId="6" fillId="11" borderId="11" xfId="0" applyFont="1" applyFill="1" applyBorder="1" applyAlignment="1">
      <alignment horizontal="center" vertical="center" wrapText="1"/>
    </xf>
    <xf numFmtId="0" fontId="7" fillId="11" borderId="3" xfId="0" applyFont="1" applyFill="1" applyBorder="1" applyAlignment="1">
      <alignment horizontal="justify" vertical="center" wrapText="1"/>
    </xf>
    <xf numFmtId="0" fontId="7" fillId="11" borderId="3" xfId="0" applyFont="1" applyFill="1" applyBorder="1" applyAlignment="1">
      <alignment horizontal="left" vertical="center" wrapText="1"/>
    </xf>
    <xf numFmtId="14" fontId="7" fillId="11" borderId="3" xfId="0" applyNumberFormat="1" applyFont="1" applyFill="1" applyBorder="1" applyAlignment="1">
      <alignment horizontal="center" vertical="center" wrapText="1"/>
    </xf>
    <xf numFmtId="0" fontId="6" fillId="11" borderId="8" xfId="0" applyFont="1" applyFill="1" applyBorder="1" applyAlignment="1">
      <alignment horizontal="center" vertical="center" wrapText="1"/>
    </xf>
    <xf numFmtId="0" fontId="7" fillId="11" borderId="1" xfId="0" applyFont="1" applyFill="1" applyBorder="1" applyAlignment="1">
      <alignment horizontal="justify" vertical="center" wrapText="1"/>
    </xf>
    <xf numFmtId="0" fontId="7" fillId="11" borderId="1" xfId="0" applyFont="1" applyFill="1" applyBorder="1" applyAlignment="1">
      <alignment horizontal="left" vertical="center" wrapText="1"/>
    </xf>
    <xf numFmtId="0" fontId="6" fillId="11" borderId="1" xfId="0" applyFont="1" applyFill="1" applyBorder="1" applyAlignment="1">
      <alignment horizontal="center" vertical="center" wrapText="1"/>
    </xf>
    <xf numFmtId="0" fontId="7" fillId="11" borderId="2" xfId="0" applyFont="1" applyFill="1" applyBorder="1" applyAlignment="1">
      <alignment horizontal="justify" vertical="center" wrapText="1"/>
    </xf>
    <xf numFmtId="14" fontId="7" fillId="11" borderId="1" xfId="0" applyNumberFormat="1" applyFont="1" applyFill="1" applyBorder="1" applyAlignment="1">
      <alignment horizontal="center" vertical="center" wrapText="1"/>
    </xf>
    <xf numFmtId="0" fontId="15" fillId="11" borderId="2" xfId="0" applyFont="1" applyFill="1" applyBorder="1" applyAlignment="1">
      <alignment horizontal="center" vertical="center" wrapText="1"/>
    </xf>
    <xf numFmtId="0" fontId="15" fillId="11" borderId="9" xfId="0" applyFont="1" applyFill="1" applyBorder="1" applyAlignment="1">
      <alignment horizontal="center" vertical="center" wrapText="1"/>
    </xf>
    <xf numFmtId="9" fontId="15" fillId="11" borderId="9" xfId="0" applyNumberFormat="1" applyFont="1" applyFill="1" applyBorder="1" applyAlignment="1">
      <alignment horizontal="center" vertical="center" wrapText="1"/>
    </xf>
    <xf numFmtId="9" fontId="6" fillId="11" borderId="24" xfId="0" applyNumberFormat="1" applyFont="1" applyFill="1" applyBorder="1" applyAlignment="1">
      <alignment horizontal="center" vertical="center" wrapText="1"/>
    </xf>
    <xf numFmtId="9" fontId="6" fillId="11" borderId="3" xfId="0" applyNumberFormat="1" applyFont="1" applyFill="1" applyBorder="1" applyAlignment="1">
      <alignment horizontal="center" vertical="center" wrapText="1"/>
    </xf>
    <xf numFmtId="9" fontId="6" fillId="11" borderId="19" xfId="0" applyNumberFormat="1" applyFont="1" applyFill="1" applyBorder="1" applyAlignment="1">
      <alignment horizontal="justify" vertical="center" wrapText="1"/>
    </xf>
    <xf numFmtId="0" fontId="6" fillId="11" borderId="1" xfId="0" applyFont="1" applyFill="1" applyBorder="1" applyAlignment="1">
      <alignment horizontal="justify" vertical="center" wrapText="1"/>
    </xf>
    <xf numFmtId="9" fontId="6" fillId="11" borderId="1" xfId="0" applyNumberFormat="1" applyFont="1" applyFill="1" applyBorder="1" applyAlignment="1">
      <alignment horizontal="center" vertical="center" wrapText="1"/>
    </xf>
    <xf numFmtId="9" fontId="6" fillId="11" borderId="1" xfId="0" applyNumberFormat="1" applyFont="1" applyFill="1" applyBorder="1" applyAlignment="1">
      <alignment horizontal="left" vertical="center" wrapText="1"/>
    </xf>
    <xf numFmtId="0" fontId="6" fillId="12" borderId="1" xfId="0" applyFont="1" applyFill="1" applyBorder="1" applyAlignment="1">
      <alignment horizontal="justify" vertical="center" wrapText="1"/>
    </xf>
    <xf numFmtId="0" fontId="6" fillId="11" borderId="19" xfId="0" applyFont="1" applyFill="1" applyBorder="1" applyAlignment="1">
      <alignment horizontal="justify" vertical="center" wrapText="1"/>
    </xf>
    <xf numFmtId="0" fontId="6" fillId="11" borderId="2" xfId="0" applyFont="1" applyFill="1" applyBorder="1" applyAlignment="1">
      <alignment horizontal="justify" vertical="center" wrapText="1"/>
    </xf>
    <xf numFmtId="9" fontId="6" fillId="11" borderId="5" xfId="0" applyNumberFormat="1" applyFont="1" applyFill="1" applyBorder="1" applyAlignment="1">
      <alignment horizontal="justify" vertical="center" wrapText="1"/>
    </xf>
    <xf numFmtId="9" fontId="6" fillId="11" borderId="2" xfId="0" applyNumberFormat="1" applyFont="1" applyFill="1" applyBorder="1" applyAlignment="1">
      <alignment horizontal="center" vertical="center" wrapText="1"/>
    </xf>
    <xf numFmtId="9" fontId="6" fillId="11" borderId="1" xfId="0" applyNumberFormat="1" applyFont="1" applyFill="1" applyBorder="1" applyAlignment="1">
      <alignment horizontal="justify" vertical="center" wrapText="1"/>
    </xf>
    <xf numFmtId="0" fontId="6" fillId="2" borderId="0" xfId="0" applyFont="1" applyFill="1" applyAlignment="1">
      <alignment vertical="center" wrapText="1"/>
    </xf>
    <xf numFmtId="164" fontId="16" fillId="2" borderId="0" xfId="0" applyNumberFormat="1" applyFont="1" applyFill="1" applyAlignment="1">
      <alignment vertical="center" wrapText="1"/>
    </xf>
    <xf numFmtId="0" fontId="6" fillId="10" borderId="1" xfId="0" applyFont="1" applyFill="1" applyBorder="1" applyAlignment="1">
      <alignment horizontal="center" vertical="center" wrapText="1"/>
    </xf>
    <xf numFmtId="0" fontId="10" fillId="10" borderId="1" xfId="0" applyFont="1" applyFill="1" applyBorder="1" applyAlignment="1">
      <alignment horizontal="center" vertical="center" wrapText="1"/>
    </xf>
    <xf numFmtId="0" fontId="5" fillId="10" borderId="1" xfId="0" applyFont="1" applyFill="1" applyBorder="1" applyAlignment="1">
      <alignment horizontal="center" vertical="center" wrapText="1"/>
    </xf>
    <xf numFmtId="0" fontId="5" fillId="10" borderId="0" xfId="0" applyFont="1" applyFill="1" applyAlignment="1">
      <alignment horizontal="center" vertical="center"/>
    </xf>
    <xf numFmtId="9" fontId="16" fillId="2" borderId="0" xfId="0" applyNumberFormat="1" applyFont="1" applyFill="1" applyAlignment="1">
      <alignment horizontal="right" vertical="center" wrapText="1"/>
    </xf>
    <xf numFmtId="9" fontId="16" fillId="2" borderId="27" xfId="0" applyNumberFormat="1" applyFont="1" applyFill="1" applyBorder="1" applyAlignment="1">
      <alignment horizontal="right" vertical="center" wrapText="1"/>
    </xf>
    <xf numFmtId="164" fontId="16" fillId="2" borderId="0" xfId="0" applyNumberFormat="1" applyFont="1" applyFill="1" applyAlignment="1">
      <alignment horizontal="right" vertical="center" wrapText="1" indent="1"/>
    </xf>
    <xf numFmtId="164" fontId="16" fillId="2" borderId="27" xfId="0" applyNumberFormat="1" applyFont="1" applyFill="1" applyBorder="1" applyAlignment="1">
      <alignment horizontal="right" vertical="center" wrapText="1" indent="1"/>
    </xf>
    <xf numFmtId="0" fontId="2" fillId="2" borderId="5"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4" xfId="0" applyFont="1" applyFill="1" applyBorder="1" applyAlignment="1">
      <alignment horizontal="center" vertical="center"/>
    </xf>
    <xf numFmtId="0" fontId="15" fillId="11" borderId="12" xfId="0" applyFont="1" applyFill="1" applyBorder="1" applyAlignment="1">
      <alignment horizontal="center" vertical="center" wrapText="1"/>
    </xf>
    <xf numFmtId="0" fontId="15" fillId="11" borderId="13" xfId="0" applyFont="1" applyFill="1" applyBorder="1" applyAlignment="1">
      <alignment horizontal="center" vertical="center" wrapText="1"/>
    </xf>
    <xf numFmtId="0" fontId="15" fillId="11" borderId="6" xfId="0" applyFont="1" applyFill="1" applyBorder="1" applyAlignment="1">
      <alignment horizontal="center" vertical="center" wrapText="1"/>
    </xf>
    <xf numFmtId="0" fontId="15" fillId="11" borderId="16" xfId="0" applyFont="1" applyFill="1" applyBorder="1" applyAlignment="1">
      <alignment horizontal="center" vertical="center" wrapText="1"/>
    </xf>
    <xf numFmtId="0" fontId="4" fillId="2" borderId="10" xfId="0" applyFont="1" applyFill="1" applyBorder="1" applyAlignment="1">
      <alignment horizontal="center" vertical="center"/>
    </xf>
    <xf numFmtId="0" fontId="4" fillId="2" borderId="14" xfId="0" applyFont="1" applyFill="1" applyBorder="1" applyAlignment="1">
      <alignment horizontal="center" vertical="center"/>
    </xf>
    <xf numFmtId="0" fontId="15" fillId="3" borderId="15" xfId="0" applyFont="1" applyFill="1" applyBorder="1" applyAlignment="1">
      <alignment horizontal="center" vertical="center"/>
    </xf>
    <xf numFmtId="0" fontId="15" fillId="3" borderId="7" xfId="0" applyFont="1" applyFill="1" applyBorder="1" applyAlignment="1">
      <alignment horizontal="center" vertical="center"/>
    </xf>
    <xf numFmtId="0" fontId="15" fillId="3" borderId="17" xfId="0" applyFont="1" applyFill="1" applyBorder="1" applyAlignment="1">
      <alignment horizontal="center" vertical="center"/>
    </xf>
    <xf numFmtId="0" fontId="15" fillId="4" borderId="15" xfId="0" applyFont="1" applyFill="1" applyBorder="1" applyAlignment="1">
      <alignment horizontal="center" vertical="center"/>
    </xf>
    <xf numFmtId="0" fontId="15" fillId="4" borderId="7" xfId="0" applyFont="1" applyFill="1" applyBorder="1" applyAlignment="1">
      <alignment horizontal="center" vertical="center"/>
    </xf>
    <xf numFmtId="0" fontId="15" fillId="4" borderId="22" xfId="0" applyFont="1" applyFill="1" applyBorder="1" applyAlignment="1">
      <alignment horizontal="center" vertical="center"/>
    </xf>
    <xf numFmtId="0" fontId="15" fillId="11" borderId="11" xfId="0" applyFont="1" applyFill="1" applyBorder="1" applyAlignment="1">
      <alignment horizontal="center" vertical="center" wrapText="1"/>
    </xf>
    <xf numFmtId="0" fontId="15" fillId="11" borderId="15" xfId="0" applyFont="1" applyFill="1" applyBorder="1" applyAlignment="1">
      <alignment horizontal="center" vertical="center"/>
    </xf>
    <xf numFmtId="0" fontId="15" fillId="11" borderId="7" xfId="0" applyFont="1" applyFill="1" applyBorder="1" applyAlignment="1">
      <alignment horizontal="center" vertical="center"/>
    </xf>
    <xf numFmtId="0" fontId="15" fillId="11" borderId="17" xfId="0" applyFont="1" applyFill="1" applyBorder="1" applyAlignment="1">
      <alignment horizontal="center" vertical="center"/>
    </xf>
    <xf numFmtId="0" fontId="15" fillId="6" borderId="7" xfId="0" applyFont="1" applyFill="1" applyBorder="1" applyAlignment="1">
      <alignment horizontal="center" vertical="center"/>
    </xf>
    <xf numFmtId="0" fontId="15" fillId="6" borderId="17" xfId="0" applyFont="1" applyFill="1" applyBorder="1" applyAlignment="1">
      <alignment horizontal="center" vertical="center"/>
    </xf>
    <xf numFmtId="0" fontId="15" fillId="6" borderId="15" xfId="0" applyFont="1" applyFill="1" applyBorder="1" applyAlignment="1">
      <alignment horizontal="center" vertical="center"/>
    </xf>
    <xf numFmtId="0" fontId="6" fillId="11" borderId="1" xfId="0" applyFont="1" applyFill="1" applyBorder="1" applyAlignment="1">
      <alignment horizontal="center" vertical="center" wrapText="1"/>
    </xf>
    <xf numFmtId="0" fontId="6" fillId="2" borderId="0" xfId="0" applyFont="1" applyFill="1" applyAlignment="1">
      <alignment horizontal="center" vertical="center" wrapText="1"/>
    </xf>
    <xf numFmtId="0" fontId="6" fillId="11" borderId="24" xfId="0" applyFont="1" applyFill="1" applyBorder="1" applyAlignment="1">
      <alignment horizontal="center" vertical="center" wrapText="1"/>
    </xf>
    <xf numFmtId="0" fontId="6" fillId="11" borderId="20" xfId="0" applyFont="1" applyFill="1" applyBorder="1" applyAlignment="1">
      <alignment horizontal="center" vertical="center" wrapText="1"/>
    </xf>
    <xf numFmtId="0" fontId="6" fillId="2" borderId="0" xfId="0" applyFont="1" applyFill="1" applyAlignment="1">
      <alignment horizontal="left" vertical="center" wrapText="1"/>
    </xf>
  </cellXfs>
  <cellStyles count="2">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1.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5" Type="http://schemas.openxmlformats.org/officeDocument/2006/relationships/externalLink" Target="externalLinks/externalLink3.xml"/><Relationship Id="rId10" Type="http://schemas.openxmlformats.org/officeDocument/2006/relationships/calcChain" Target="calcChain.xml"/><Relationship Id="rId4" Type="http://schemas.openxmlformats.org/officeDocument/2006/relationships/externalLink" Target="externalLinks/externalLink2.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0</xdr:colOff>
          <xdr:row>0</xdr:row>
          <xdr:rowOff>0</xdr:rowOff>
        </xdr:from>
        <xdr:to>
          <xdr:col>0</xdr:col>
          <xdr:colOff>0</xdr:colOff>
          <xdr:row>0</xdr:row>
          <xdr:rowOff>0</xdr:rowOff>
        </xdr:to>
        <xdr:sp macro="" textlink="">
          <xdr:nvSpPr>
            <xdr:cNvPr id="1025" name="Object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solidFill>
              <a:srgbClr val="FFFFFF"/>
            </a:solidFill>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0</xdr:row>
          <xdr:rowOff>0</xdr:rowOff>
        </xdr:from>
        <xdr:to>
          <xdr:col>3</xdr:col>
          <xdr:colOff>0</xdr:colOff>
          <xdr:row>0</xdr:row>
          <xdr:rowOff>0</xdr:rowOff>
        </xdr:to>
        <xdr:sp macro="" textlink="">
          <xdr:nvSpPr>
            <xdr:cNvPr id="1026" name="Object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solidFill>
              <a:srgbClr val="FFFFFF"/>
            </a:solidFill>
          </xdr:spPr>
        </xdr:sp>
        <xdr:clientData/>
      </xdr:twoCellAnchor>
    </mc:Choice>
    <mc:Fallback/>
  </mc:AlternateContent>
  <xdr:twoCellAnchor editAs="oneCell">
    <xdr:from>
      <xdr:col>0</xdr:col>
      <xdr:colOff>0</xdr:colOff>
      <xdr:row>0</xdr:row>
      <xdr:rowOff>0</xdr:rowOff>
    </xdr:from>
    <xdr:to>
      <xdr:col>1</xdr:col>
      <xdr:colOff>1026583</xdr:colOff>
      <xdr:row>1</xdr:row>
      <xdr:rowOff>14601</xdr:rowOff>
    </xdr:to>
    <xdr:pic>
      <xdr:nvPicPr>
        <xdr:cNvPr id="4" name="1 Imagen">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r="7011" b="4591"/>
        <a:stretch>
          <a:fillRect/>
        </a:stretch>
      </xdr:blipFill>
      <xdr:spPr bwMode="auto">
        <a:xfrm>
          <a:off x="0" y="0"/>
          <a:ext cx="1746250" cy="15915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108856</xdr:colOff>
      <xdr:row>0</xdr:row>
      <xdr:rowOff>95250</xdr:rowOff>
    </xdr:from>
    <xdr:to>
      <xdr:col>28</xdr:col>
      <xdr:colOff>967382</xdr:colOff>
      <xdr:row>0</xdr:row>
      <xdr:rowOff>1481666</xdr:rowOff>
    </xdr:to>
    <xdr:sp macro="" textlink="">
      <xdr:nvSpPr>
        <xdr:cNvPr id="6" name="2 Rectángulo redondeado">
          <a:extLst>
            <a:ext uri="{FF2B5EF4-FFF2-40B4-BE49-F238E27FC236}">
              <a16:creationId xmlns:a16="http://schemas.microsoft.com/office/drawing/2014/main" id="{00000000-0008-0000-0000-000006000000}"/>
            </a:ext>
          </a:extLst>
        </xdr:cNvPr>
        <xdr:cNvSpPr/>
      </xdr:nvSpPr>
      <xdr:spPr>
        <a:xfrm>
          <a:off x="108856" y="95250"/>
          <a:ext cx="32573799" cy="1386416"/>
        </a:xfrm>
        <a:prstGeom prst="roundRect">
          <a:avLst/>
        </a:prstGeom>
        <a:solidFill>
          <a:sysClr val="window" lastClr="FFFFFF"/>
        </a:solidFill>
        <a:ln w="50800" cap="flat" cmpd="sng" algn="ctr">
          <a:solidFill>
            <a:srgbClr val="FFD03B"/>
          </a:solidFill>
          <a:prstDash val="solid"/>
          <a:miter lim="800000"/>
        </a:ln>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CO" sz="2400" b="1" i="0" u="none" strike="noStrike" kern="0" cap="none" spc="0" normalizeH="0" baseline="0" noProof="0">
              <a:ln>
                <a:noFill/>
              </a:ln>
              <a:solidFill>
                <a:srgbClr val="FF0000"/>
              </a:solidFill>
              <a:effectLst/>
              <a:uLnTx/>
              <a:uFillTx/>
              <a:latin typeface="Calibri" panose="020F0502020204030204"/>
              <a:ea typeface="+mn-ea"/>
              <a:cs typeface="+mn-cs"/>
            </a:rPr>
            <a:t>DEPARTAMENTO ADMINISTRATIVO DE LA DEFENSORÍA  DEL ESPACIO PÚBLICO</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s-CO" sz="2800" b="1" i="0" u="none" strike="noStrike" kern="0" cap="none" spc="0" normalizeH="0" baseline="0" noProof="0">
              <a:ln>
                <a:noFill/>
              </a:ln>
              <a:solidFill>
                <a:srgbClr val="FFD03B"/>
              </a:solidFill>
              <a:effectLst/>
              <a:uLnTx/>
              <a:uFillTx/>
              <a:latin typeface="Calibri" panose="020F0502020204030204"/>
              <a:ea typeface="+mn-ea"/>
              <a:cs typeface="+mn-cs"/>
            </a:rPr>
            <a:t>FORMATO</a:t>
          </a:r>
        </a:p>
      </xdr:txBody>
    </xdr:sp>
    <xdr:clientData/>
  </xdr:twoCellAnchor>
  <xdr:twoCellAnchor editAs="oneCell">
    <xdr:from>
      <xdr:col>3</xdr:col>
      <xdr:colOff>772585</xdr:colOff>
      <xdr:row>24</xdr:row>
      <xdr:rowOff>31750</xdr:rowOff>
    </xdr:from>
    <xdr:to>
      <xdr:col>3</xdr:col>
      <xdr:colOff>2127251</xdr:colOff>
      <xdr:row>25</xdr:row>
      <xdr:rowOff>1</xdr:rowOff>
    </xdr:to>
    <xdr:pic>
      <xdr:nvPicPr>
        <xdr:cNvPr id="7" name="Imagen 6">
          <a:extLst>
            <a:ext uri="{FF2B5EF4-FFF2-40B4-BE49-F238E27FC236}">
              <a16:creationId xmlns:a16="http://schemas.microsoft.com/office/drawing/2014/main" id="{00000000-0008-0000-0000-000007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519335" y="38459833"/>
          <a:ext cx="1354666" cy="349251"/>
        </a:xfrm>
        <a:prstGeom prst="rect">
          <a:avLst/>
        </a:prstGeom>
        <a:noFill/>
      </xdr:spPr>
    </xdr:pic>
    <xdr:clientData/>
  </xdr:twoCellAnchor>
  <xdr:twoCellAnchor editAs="oneCell">
    <xdr:from>
      <xdr:col>3</xdr:col>
      <xdr:colOff>776112</xdr:colOff>
      <xdr:row>24</xdr:row>
      <xdr:rowOff>373945</xdr:rowOff>
    </xdr:from>
    <xdr:to>
      <xdr:col>3</xdr:col>
      <xdr:colOff>1453444</xdr:colOff>
      <xdr:row>25</xdr:row>
      <xdr:rowOff>343200</xdr:rowOff>
    </xdr:to>
    <xdr:pic>
      <xdr:nvPicPr>
        <xdr:cNvPr id="3" name="Imagen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6794501" y="38742056"/>
          <a:ext cx="677332" cy="35025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Z:\Documents%20and%20Settings\JENITH\Mis%20documentos\LIBERTY%20SEGUROS\AVANCE%202\PROPUESTA%20METODOLOGICA%20JELGA%20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Z:\CONTROL%20INTERNO%20CGC\TALLER\GESTION%20DEL%20RIESGO.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Z:\SISTEMA%20INTEGRADO%20DE%20GESTION\VARIOS\Administraci&#243;n%20de%20Riesgos\RIESGO%20CONSOLIDADO.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Z:\Documents%20and%20Settings\JENITH%20%20LINARES\Mis%20documentos\CONTROL%20INTERNO%20CGC\TALLER\GESTION%20DEL%20RIESGO%20Y%20CONTROLE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DEAS"/>
      <sheetName val="DATOS"/>
      <sheetName val="politicas"/>
      <sheetName val="IDENTIFICACION"/>
      <sheetName val="MEDICION"/>
      <sheetName val="PERFIL RIESGO"/>
      <sheetName val="MRI"/>
      <sheetName val="MRi (3)"/>
      <sheetName val="PRi"/>
      <sheetName val="CONTROL"/>
      <sheetName val="CONTROL (2)"/>
      <sheetName val="ACC"/>
      <sheetName val="ALERTA SIMPLE"/>
      <sheetName val="ALERTA COMPUESTA"/>
      <sheetName val="ALERTA COMPLEJA"/>
      <sheetName val="ALERTA COMPLEJA PRODUCTO"/>
      <sheetName val="ALERTA COMPLEJA (2)"/>
      <sheetName val="ALERTA DIRECTA"/>
      <sheetName val="Hoja3"/>
      <sheetName val="Hoja2"/>
      <sheetName val="MRI (2)"/>
      <sheetName val="Hoja1"/>
    </sheetNames>
    <sheetDataSet>
      <sheetData sheetId="0"/>
      <sheetData sheetId="1">
        <row r="4">
          <cell r="A4" t="str">
            <v>PROCESOS</v>
          </cell>
        </row>
        <row r="5">
          <cell r="A5" t="str">
            <v>SUSCRIPCION</v>
          </cell>
        </row>
        <row r="6">
          <cell r="A6" t="str">
            <v>INDEMNIZACION</v>
          </cell>
        </row>
        <row r="7">
          <cell r="A7" t="str">
            <v>SARLAFT</v>
          </cell>
        </row>
        <row r="16">
          <cell r="A16" t="str">
            <v>CLIENTE</v>
          </cell>
          <cell r="B16" t="str">
            <v>USUARIO</v>
          </cell>
          <cell r="C16" t="str">
            <v>CANAL DE DISTRIBUCION</v>
          </cell>
          <cell r="D16" t="str">
            <v>PRODUCTO</v>
          </cell>
          <cell r="E16" t="str">
            <v>OPERACIÓN</v>
          </cell>
        </row>
        <row r="17">
          <cell r="C17" t="str">
            <v>Intermediarios Agente</v>
          </cell>
          <cell r="D17" t="str">
            <v>AUTOS</v>
          </cell>
          <cell r="E17" t="str">
            <v>TECNOLOGIA</v>
          </cell>
        </row>
        <row r="18">
          <cell r="C18" t="str">
            <v>Intermediario Agencia</v>
          </cell>
          <cell r="D18" t="str">
            <v>VIDA</v>
          </cell>
          <cell r="E18" t="str">
            <v>RECURSO HUMANO</v>
          </cell>
        </row>
        <row r="19">
          <cell r="C19" t="str">
            <v>Corredor de seguros</v>
          </cell>
          <cell r="D19" t="str">
            <v>SOAT</v>
          </cell>
          <cell r="E19" t="str">
            <v>FRAUDE INTERNO</v>
          </cell>
        </row>
        <row r="20">
          <cell r="C20" t="str">
            <v>Canal Tradicional - convenios interinstitucional</v>
          </cell>
          <cell r="D20" t="str">
            <v>ARP</v>
          </cell>
          <cell r="E20" t="str">
            <v>FRAUDE EXTERNO</v>
          </cell>
        </row>
        <row r="21">
          <cell r="C21" t="str">
            <v>Bancaseguros</v>
          </cell>
          <cell r="D21" t="str">
            <v>SALUD</v>
          </cell>
          <cell r="E21" t="str">
            <v>EVENTOS EXTERNOS</v>
          </cell>
        </row>
        <row r="22">
          <cell r="C22" t="str">
            <v>Canal no tradicional</v>
          </cell>
          <cell r="D22" t="str">
            <v>GENERALES</v>
          </cell>
          <cell r="E22" t="str">
            <v>GESTION DE PROCESOS</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bjetivos"/>
      <sheetName val="Tormenta riesgos"/>
      <sheetName val="Afinidad riesgos"/>
      <sheetName val="Riesgos vs. objetivos"/>
      <sheetName val="VALORACION"/>
      <sheetName val="CALIFICACION"/>
      <sheetName val="MAPA"/>
      <sheetName val="CAUSAS"/>
      <sheetName val="IMPACTO"/>
      <sheetName val="ARE"/>
      <sheetName val="ACC"/>
      <sheetName val="NO BORRA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12">
          <cell r="C12" t="str">
            <v>A</v>
          </cell>
          <cell r="D12" t="str">
            <v>B</v>
          </cell>
          <cell r="E12" t="str">
            <v>C</v>
          </cell>
          <cell r="F12" t="str">
            <v>D</v>
          </cell>
          <cell r="G12" t="str">
            <v>E</v>
          </cell>
          <cell r="H12" t="str">
            <v>F</v>
          </cell>
          <cell r="I12" t="str">
            <v>G</v>
          </cell>
          <cell r="J12" t="str">
            <v>H</v>
          </cell>
          <cell r="K12" t="str">
            <v>I</v>
          </cell>
          <cell r="L12" t="str">
            <v>J</v>
          </cell>
          <cell r="M12" t="str">
            <v>K</v>
          </cell>
          <cell r="N12" t="str">
            <v>L</v>
          </cell>
          <cell r="O12" t="str">
            <v>M</v>
          </cell>
        </row>
      </sheetData>
      <sheetData sheetId="8" refreshError="1"/>
      <sheetData sheetId="9" refreshError="1"/>
      <sheetData sheetId="10" refreshError="1"/>
      <sheetData sheetId="11" refreshError="1">
        <row r="1">
          <cell r="G1" t="str">
            <v>EVITAR</v>
          </cell>
          <cell r="I1" t="str">
            <v>POLITICA</v>
          </cell>
        </row>
        <row r="2">
          <cell r="G2" t="str">
            <v>REDUCIR LA CAUSA</v>
          </cell>
          <cell r="I2" t="str">
            <v>PROCEDIMIENTO</v>
          </cell>
        </row>
        <row r="3">
          <cell r="B3">
            <v>1</v>
          </cell>
          <cell r="C3" t="str">
            <v>Cual es el Objetivo de la implementación de la nueva políticá?</v>
          </cell>
          <cell r="G3" t="str">
            <v>REDUCIR EL IMPACTO</v>
          </cell>
          <cell r="I3" t="str">
            <v>CONTROL</v>
          </cell>
        </row>
        <row r="4">
          <cell r="B4">
            <v>2</v>
          </cell>
          <cell r="C4" t="str">
            <v>Cual es el proceso para su implementación?</v>
          </cell>
          <cell r="G4" t="str">
            <v>TRANFERIR TOTALMENTE</v>
          </cell>
        </row>
        <row r="5">
          <cell r="B5">
            <v>3</v>
          </cell>
          <cell r="C5" t="str">
            <v>Quien será el responsable directo de su éxito?</v>
          </cell>
          <cell r="G5" t="str">
            <v>TRANSFERIR PARCIALMENTE</v>
          </cell>
        </row>
        <row r="6">
          <cell r="B6">
            <v>4</v>
          </cell>
          <cell r="C6" t="str">
            <v>En que Fecha o periodo se espera realizarla?</v>
          </cell>
        </row>
        <row r="7">
          <cell r="B7">
            <v>5</v>
          </cell>
          <cell r="C7" t="str">
            <v>Que recursos financieros se requieren?</v>
          </cell>
        </row>
        <row r="8">
          <cell r="B8">
            <v>6</v>
          </cell>
          <cell r="C8" t="str">
            <v>Que recursos Humanos se Requieren?</v>
          </cell>
        </row>
        <row r="9">
          <cell r="B9">
            <v>7</v>
          </cell>
          <cell r="C9" t="str">
            <v>Que recursos logísticos se Requieren?</v>
          </cell>
        </row>
        <row r="10">
          <cell r="B10">
            <v>9</v>
          </cell>
          <cell r="C10" t="str">
            <v>Quien será el responsable de su evaluación?</v>
          </cell>
        </row>
        <row r="11">
          <cell r="B11">
            <v>10</v>
          </cell>
          <cell r="C11" t="str">
            <v>Cual será el indicador para su evaluación? (Indique variables y su lectura)</v>
          </cell>
        </row>
        <row r="12">
          <cell r="B12">
            <v>11</v>
          </cell>
        </row>
        <row r="13">
          <cell r="B13">
            <v>12</v>
          </cell>
        </row>
        <row r="14">
          <cell r="B14">
            <v>13</v>
          </cell>
        </row>
        <row r="15">
          <cell r="B15">
            <v>14</v>
          </cell>
        </row>
        <row r="16">
          <cell r="B16">
            <v>15</v>
          </cell>
        </row>
        <row r="17">
          <cell r="B17">
            <v>16</v>
          </cell>
        </row>
        <row r="22">
          <cell r="B22">
            <v>1</v>
          </cell>
        </row>
        <row r="23">
          <cell r="B23">
            <v>2</v>
          </cell>
        </row>
        <row r="24">
          <cell r="B24">
            <v>3</v>
          </cell>
        </row>
        <row r="25">
          <cell r="B25">
            <v>4</v>
          </cell>
        </row>
        <row r="26">
          <cell r="B26">
            <v>5</v>
          </cell>
        </row>
        <row r="27">
          <cell r="B27">
            <v>6</v>
          </cell>
        </row>
        <row r="28">
          <cell r="B28">
            <v>7</v>
          </cell>
        </row>
        <row r="29">
          <cell r="B29">
            <v>8</v>
          </cell>
        </row>
        <row r="30">
          <cell r="B30">
            <v>9</v>
          </cell>
        </row>
        <row r="31">
          <cell r="B31">
            <v>10</v>
          </cell>
        </row>
        <row r="32">
          <cell r="B32">
            <v>11</v>
          </cell>
        </row>
        <row r="33">
          <cell r="B33">
            <v>12</v>
          </cell>
        </row>
        <row r="34">
          <cell r="B34">
            <v>13</v>
          </cell>
        </row>
        <row r="35">
          <cell r="B35">
            <v>14</v>
          </cell>
        </row>
        <row r="36">
          <cell r="B36">
            <v>15</v>
          </cell>
        </row>
        <row r="37">
          <cell r="B37">
            <v>16</v>
          </cell>
        </row>
        <row r="38">
          <cell r="B38">
            <v>17</v>
          </cell>
        </row>
        <row r="41">
          <cell r="B41">
            <v>1</v>
          </cell>
          <cell r="C41" t="str">
            <v>Que tipo de Control desea implementar?</v>
          </cell>
        </row>
        <row r="42">
          <cell r="B42">
            <v>2</v>
          </cell>
          <cell r="C42" t="str">
            <v>Que clase de Control desea implementar?</v>
          </cell>
        </row>
        <row r="43">
          <cell r="B43">
            <v>3</v>
          </cell>
          <cell r="C43" t="str">
            <v>Cual es el Objetivo del control?</v>
          </cell>
        </row>
        <row r="44">
          <cell r="B44">
            <v>4</v>
          </cell>
          <cell r="C44" t="str">
            <v>A que procedimiento corresponde?</v>
          </cell>
        </row>
        <row r="45">
          <cell r="B45">
            <v>5</v>
          </cell>
          <cell r="C45" t="str">
            <v>Que otros procedimientos afecta?</v>
          </cell>
        </row>
        <row r="46">
          <cell r="B46">
            <v>6</v>
          </cell>
          <cell r="C46" t="str">
            <v>Cual es el proceso para su implementación?</v>
          </cell>
        </row>
        <row r="47">
          <cell r="B47">
            <v>7</v>
          </cell>
          <cell r="C47" t="str">
            <v>Quien será el responsable directo de su éxito?</v>
          </cell>
        </row>
        <row r="48">
          <cell r="B48">
            <v>8</v>
          </cell>
          <cell r="C48" t="str">
            <v>En que Fecha o periodo se espera realizarla?</v>
          </cell>
        </row>
        <row r="49">
          <cell r="B49">
            <v>9</v>
          </cell>
          <cell r="C49" t="str">
            <v>Que recursos financieros se requieren?</v>
          </cell>
        </row>
        <row r="50">
          <cell r="B50">
            <v>10</v>
          </cell>
          <cell r="C50" t="str">
            <v>Que recursos Humanos se Requieren?</v>
          </cell>
        </row>
        <row r="51">
          <cell r="B51">
            <v>11</v>
          </cell>
          <cell r="C51" t="str">
            <v>Que recursos logísticos se Requieren?</v>
          </cell>
        </row>
        <row r="52">
          <cell r="B52">
            <v>12</v>
          </cell>
          <cell r="C52" t="str">
            <v>Quien será el responsable de su evaluación?</v>
          </cell>
        </row>
        <row r="53">
          <cell r="B53">
            <v>13</v>
          </cell>
          <cell r="C53" t="str">
            <v>Cual será el indicador para su evaluación? (Indique variables y su lectura)</v>
          </cell>
        </row>
        <row r="54">
          <cell r="B54">
            <v>14</v>
          </cell>
        </row>
        <row r="55">
          <cell r="B55">
            <v>15</v>
          </cell>
        </row>
        <row r="56">
          <cell r="B56">
            <v>16</v>
          </cell>
        </row>
        <row r="57">
          <cell r="B57">
            <v>17</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ERFIL RIESGO"/>
      <sheetName val="% CONTROL"/>
      <sheetName val="CONSOLIDADO"/>
      <sheetName val="FUENTES"/>
    </sheetNames>
    <sheetDataSet>
      <sheetData sheetId="0"/>
      <sheetData sheetId="1"/>
      <sheetData sheetId="2"/>
      <sheetData sheetId="3"/>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bjetivos"/>
      <sheetName val="Tormenta riesgos"/>
      <sheetName val="Afinidad riesgos"/>
      <sheetName val="Riesgos vs. objetivos"/>
      <sheetName val="VALORACION"/>
      <sheetName val="CALIFICACION"/>
      <sheetName val="MAPA"/>
      <sheetName val="CAUSAS"/>
      <sheetName val="IMPACTO"/>
      <sheetName val="ARE"/>
      <sheetName val="ACC"/>
      <sheetName val="NO BORRAR"/>
    </sheetNames>
    <sheetDataSet>
      <sheetData sheetId="0"/>
      <sheetData sheetId="1"/>
      <sheetData sheetId="2"/>
      <sheetData sheetId="3"/>
      <sheetData sheetId="4"/>
      <sheetData sheetId="5"/>
      <sheetData sheetId="6"/>
      <sheetData sheetId="7"/>
      <sheetData sheetId="8"/>
      <sheetData sheetId="9"/>
      <sheetData sheetId="10"/>
      <sheetData sheetId="11">
        <row r="1">
          <cell r="F1" t="str">
            <v>SI</v>
          </cell>
          <cell r="G1" t="str">
            <v>EVITAR</v>
          </cell>
        </row>
        <row r="2">
          <cell r="F2" t="str">
            <v>NO</v>
          </cell>
          <cell r="G2" t="str">
            <v>REDUCIR LA CAUSA</v>
          </cell>
        </row>
        <row r="3">
          <cell r="G3" t="str">
            <v>REDUCIR EL IMPACTO</v>
          </cell>
        </row>
        <row r="4">
          <cell r="G4" t="str">
            <v>TRANFERIR TOTALMENTE</v>
          </cell>
        </row>
        <row r="5">
          <cell r="G5" t="str">
            <v>TRANSFERIR PARCIALMENTE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oleObject" Target="../embeddings/oleObject2.bin"/><Relationship Id="rId3" Type="http://schemas.openxmlformats.org/officeDocument/2006/relationships/printerSettings" Target="../printerSettings/printerSettings1.bin"/><Relationship Id="rId7" Type="http://schemas.openxmlformats.org/officeDocument/2006/relationships/image" Target="../media/image1.emf"/><Relationship Id="rId2" Type="http://schemas.openxmlformats.org/officeDocument/2006/relationships/hyperlink" Target="file:///\\172.26.1.6\pub\EVIDENCIAS%20SEGUIMIENTO%20PGD%20y%20PINAR\Gesti&#243;n%20Documental%202023\Trimestre%20I\2.%20Realizar%20seguimiento%20a%20las%20transferencias%20y%20a%20las%20Tablas%20de%20Retenci&#243;n%20Documental\10.%20Docuemntos%20a%20eliminar" TargetMode="External"/><Relationship Id="rId1" Type="http://schemas.openxmlformats.org/officeDocument/2006/relationships/hyperlink" Target="file:///\\172.26.1.6\pub\EVIDENCIAS%20SEGUIMIENTO%20PGD%20y%20PINAR\Gesti&#243;n%20Documental%202023\Trimestre%20I\2.%20Realizar%20seguimiento%20a%20las%20transferencias%20y%20a%20las%20Tablas%20de%20Retenci&#243;n%20Documental\10.%20Docuemntos%20a%20eliminar" TargetMode="External"/><Relationship Id="rId6" Type="http://schemas.openxmlformats.org/officeDocument/2006/relationships/oleObject" Target="../embeddings/oleObject1.bin"/><Relationship Id="rId5" Type="http://schemas.openxmlformats.org/officeDocument/2006/relationships/vmlDrawing" Target="../drawings/vmlDrawing1.vm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9">
    <pageSetUpPr fitToPage="1"/>
  </sheetPr>
  <dimension ref="A1:AF28"/>
  <sheetViews>
    <sheetView showGridLines="0" tabSelected="1" view="pageBreakPreview" topLeftCell="L10" zoomScale="90" zoomScaleNormal="90" zoomScaleSheetLayoutView="90" workbookViewId="0">
      <selection activeCell="O5" sqref="O5"/>
    </sheetView>
  </sheetViews>
  <sheetFormatPr baseColWidth="10" defaultColWidth="11.44140625" defaultRowHeight="13.2" x14ac:dyDescent="0.25"/>
  <cols>
    <col min="1" max="1" width="10.77734375" style="7" bestFit="1" customWidth="1"/>
    <col min="2" max="2" width="29.21875" style="7" customWidth="1"/>
    <col min="3" max="3" width="46.21875" style="7" customWidth="1"/>
    <col min="4" max="4" width="37" style="7" customWidth="1"/>
    <col min="5" max="5" width="14.5546875" style="7" customWidth="1"/>
    <col min="6" max="6" width="16.5546875" style="7" customWidth="1"/>
    <col min="7" max="7" width="12.5546875" style="7" hidden="1" customWidth="1"/>
    <col min="8" max="8" width="12.5546875" style="1" hidden="1" customWidth="1"/>
    <col min="9" max="9" width="17.77734375" style="1" hidden="1" customWidth="1"/>
    <col min="10" max="10" width="71.77734375" style="1" hidden="1" customWidth="1"/>
    <col min="11" max="11" width="43.77734375" style="1" hidden="1" customWidth="1"/>
    <col min="12" max="12" width="13.5546875" style="8" customWidth="1"/>
    <col min="13" max="13" width="15.21875" style="9" customWidth="1"/>
    <col min="14" max="14" width="15.5546875" style="21" customWidth="1"/>
    <col min="15" max="15" width="71.77734375" style="19" customWidth="1"/>
    <col min="16" max="16" width="43.77734375" style="1" customWidth="1"/>
    <col min="17" max="17" width="15" style="1" hidden="1" customWidth="1"/>
    <col min="18" max="18" width="14.21875" style="1" hidden="1" customWidth="1"/>
    <col min="19" max="19" width="19.21875" style="1" hidden="1" customWidth="1"/>
    <col min="20" max="20" width="92.77734375" style="9" hidden="1" customWidth="1"/>
    <col min="21" max="21" width="36.77734375" style="1" hidden="1" customWidth="1"/>
    <col min="22" max="22" width="20.21875" style="1" hidden="1" customWidth="1"/>
    <col min="23" max="23" width="15" style="1" hidden="1" customWidth="1"/>
    <col min="24" max="24" width="23.5546875" style="1" hidden="1" customWidth="1"/>
    <col min="25" max="25" width="97.5546875" style="1" hidden="1" customWidth="1"/>
    <col min="26" max="26" width="36.77734375" style="1" hidden="1" customWidth="1"/>
    <col min="27" max="27" width="18" style="9" customWidth="1"/>
    <col min="28" max="28" width="17.77734375" style="9" customWidth="1"/>
    <col min="29" max="29" width="17.21875" style="9" customWidth="1"/>
    <col min="30" max="16384" width="11.44140625" style="1"/>
  </cols>
  <sheetData>
    <row r="1" spans="1:32" ht="124.5" customHeight="1" thickBot="1" x14ac:dyDescent="0.3">
      <c r="A1" s="113"/>
      <c r="B1" s="114"/>
      <c r="C1" s="115"/>
      <c r="D1" s="115"/>
      <c r="E1" s="115"/>
      <c r="F1" s="115"/>
      <c r="G1" s="115"/>
      <c r="H1" s="115"/>
      <c r="I1" s="115"/>
      <c r="J1" s="115"/>
      <c r="K1" s="115"/>
      <c r="L1" s="115"/>
      <c r="M1" s="115"/>
      <c r="N1" s="115"/>
      <c r="O1" s="115"/>
      <c r="P1" s="115"/>
      <c r="Q1" s="115"/>
      <c r="R1" s="115"/>
      <c r="S1" s="115"/>
      <c r="T1" s="115"/>
      <c r="U1" s="115"/>
      <c r="V1" s="115"/>
      <c r="W1" s="115"/>
      <c r="X1" s="115"/>
      <c r="Y1" s="115"/>
      <c r="Z1" s="115"/>
      <c r="AA1" s="115"/>
      <c r="AB1" s="115"/>
      <c r="AC1" s="115"/>
    </row>
    <row r="2" spans="1:32" s="2" customFormat="1" ht="42" customHeight="1" thickBot="1" x14ac:dyDescent="0.3">
      <c r="A2" s="120" t="s">
        <v>135</v>
      </c>
      <c r="B2" s="121"/>
      <c r="C2" s="121"/>
      <c r="D2" s="121"/>
      <c r="E2" s="121"/>
      <c r="F2" s="121"/>
      <c r="G2" s="121"/>
      <c r="H2" s="121"/>
      <c r="I2" s="121"/>
      <c r="J2" s="121"/>
      <c r="K2" s="121"/>
      <c r="L2" s="121"/>
      <c r="M2" s="121"/>
      <c r="N2" s="121"/>
      <c r="O2" s="121"/>
      <c r="P2" s="121"/>
      <c r="Q2" s="121"/>
      <c r="R2" s="121"/>
      <c r="S2" s="121"/>
      <c r="T2" s="121"/>
      <c r="U2" s="121"/>
      <c r="V2" s="121"/>
      <c r="W2" s="121"/>
      <c r="X2" s="121"/>
      <c r="Y2" s="121"/>
      <c r="Z2" s="121"/>
      <c r="AA2" s="121"/>
      <c r="AB2" s="121"/>
      <c r="AC2" s="121"/>
    </row>
    <row r="3" spans="1:32" ht="15" customHeight="1" x14ac:dyDescent="0.25">
      <c r="A3" s="116" t="s">
        <v>0</v>
      </c>
      <c r="B3" s="118" t="s">
        <v>1</v>
      </c>
      <c r="C3" s="118" t="s">
        <v>2</v>
      </c>
      <c r="D3" s="116" t="s">
        <v>3</v>
      </c>
      <c r="E3" s="118" t="s">
        <v>4</v>
      </c>
      <c r="F3" s="118" t="s">
        <v>5</v>
      </c>
      <c r="G3" s="122" t="s">
        <v>6</v>
      </c>
      <c r="H3" s="123"/>
      <c r="I3" s="123"/>
      <c r="J3" s="124"/>
      <c r="K3" s="35"/>
      <c r="L3" s="129" t="s">
        <v>7</v>
      </c>
      <c r="M3" s="130"/>
      <c r="N3" s="130"/>
      <c r="O3" s="130"/>
      <c r="P3" s="131"/>
      <c r="Q3" s="132" t="s">
        <v>8</v>
      </c>
      <c r="R3" s="132"/>
      <c r="S3" s="132"/>
      <c r="T3" s="132"/>
      <c r="U3" s="133"/>
      <c r="V3" s="134" t="s">
        <v>70</v>
      </c>
      <c r="W3" s="132"/>
      <c r="X3" s="132"/>
      <c r="Y3" s="132"/>
      <c r="Z3" s="133"/>
      <c r="AA3" s="125" t="s">
        <v>9</v>
      </c>
      <c r="AB3" s="126"/>
      <c r="AC3" s="127"/>
    </row>
    <row r="4" spans="1:32" ht="58.2" thickBot="1" x14ac:dyDescent="0.3">
      <c r="A4" s="117"/>
      <c r="B4" s="128"/>
      <c r="C4" s="119"/>
      <c r="D4" s="117"/>
      <c r="E4" s="119"/>
      <c r="F4" s="119"/>
      <c r="G4" s="36" t="s">
        <v>10</v>
      </c>
      <c r="H4" s="36" t="s">
        <v>11</v>
      </c>
      <c r="I4" s="36" t="s">
        <v>69</v>
      </c>
      <c r="J4" s="36" t="s">
        <v>64</v>
      </c>
      <c r="K4" s="36" t="s">
        <v>12</v>
      </c>
      <c r="L4" s="88" t="s">
        <v>68</v>
      </c>
      <c r="M4" s="89" t="s">
        <v>11</v>
      </c>
      <c r="N4" s="90" t="s">
        <v>13</v>
      </c>
      <c r="O4" s="89" t="s">
        <v>64</v>
      </c>
      <c r="P4" s="89" t="s">
        <v>12</v>
      </c>
      <c r="Q4" s="38" t="s">
        <v>68</v>
      </c>
      <c r="R4" s="39" t="s">
        <v>11</v>
      </c>
      <c r="S4" s="40" t="s">
        <v>14</v>
      </c>
      <c r="T4" s="36" t="s">
        <v>64</v>
      </c>
      <c r="U4" s="39" t="s">
        <v>12</v>
      </c>
      <c r="V4" s="39" t="s">
        <v>68</v>
      </c>
      <c r="W4" s="39" t="s">
        <v>11</v>
      </c>
      <c r="X4" s="40" t="s">
        <v>14</v>
      </c>
      <c r="Y4" s="37" t="s">
        <v>64</v>
      </c>
      <c r="Z4" s="39" t="s">
        <v>12</v>
      </c>
      <c r="AA4" s="41" t="s">
        <v>10</v>
      </c>
      <c r="AB4" s="41" t="s">
        <v>11</v>
      </c>
      <c r="AC4" s="42" t="s">
        <v>15</v>
      </c>
    </row>
    <row r="5" spans="1:32" ht="179.25" customHeight="1" x14ac:dyDescent="0.25">
      <c r="A5" s="78" t="s">
        <v>16</v>
      </c>
      <c r="B5" s="137" t="s">
        <v>17</v>
      </c>
      <c r="C5" s="79" t="s">
        <v>18</v>
      </c>
      <c r="D5" s="80" t="s">
        <v>19</v>
      </c>
      <c r="E5" s="81">
        <v>44958</v>
      </c>
      <c r="F5" s="81">
        <v>45260</v>
      </c>
      <c r="G5" s="15">
        <v>0</v>
      </c>
      <c r="H5" s="15">
        <v>0</v>
      </c>
      <c r="I5" s="4">
        <v>0</v>
      </c>
      <c r="J5" s="43" t="s">
        <v>105</v>
      </c>
      <c r="K5" s="53"/>
      <c r="L5" s="91">
        <v>1</v>
      </c>
      <c r="M5" s="92">
        <v>1</v>
      </c>
      <c r="N5" s="92">
        <v>1</v>
      </c>
      <c r="O5" s="93" t="s">
        <v>142</v>
      </c>
      <c r="P5" s="94" t="s">
        <v>119</v>
      </c>
      <c r="Q5" s="44"/>
      <c r="R5" s="44"/>
      <c r="S5" s="14"/>
      <c r="T5" s="22"/>
      <c r="U5" s="23"/>
      <c r="V5" s="45"/>
      <c r="W5" s="45"/>
      <c r="X5" s="46"/>
      <c r="Y5" s="47"/>
      <c r="Z5" s="48"/>
      <c r="AA5" s="45">
        <v>1</v>
      </c>
      <c r="AB5" s="46">
        <v>1</v>
      </c>
      <c r="AC5" s="46">
        <v>1</v>
      </c>
    </row>
    <row r="6" spans="1:32" ht="134.25" customHeight="1" x14ac:dyDescent="0.25">
      <c r="A6" s="82" t="s">
        <v>20</v>
      </c>
      <c r="B6" s="135"/>
      <c r="C6" s="83" t="s">
        <v>21</v>
      </c>
      <c r="D6" s="84" t="s">
        <v>22</v>
      </c>
      <c r="E6" s="81">
        <v>44958</v>
      </c>
      <c r="F6" s="81">
        <v>45260</v>
      </c>
      <c r="G6" s="15">
        <v>1</v>
      </c>
      <c r="H6" s="4">
        <v>1</v>
      </c>
      <c r="I6" s="4">
        <v>1</v>
      </c>
      <c r="J6" s="26" t="s">
        <v>80</v>
      </c>
      <c r="K6" s="77" t="s">
        <v>97</v>
      </c>
      <c r="L6" s="95">
        <v>1</v>
      </c>
      <c r="M6" s="95">
        <v>1</v>
      </c>
      <c r="N6" s="92">
        <v>1</v>
      </c>
      <c r="O6" s="93" t="s">
        <v>136</v>
      </c>
      <c r="P6" s="96" t="s">
        <v>121</v>
      </c>
      <c r="Q6" s="15"/>
      <c r="R6" s="4"/>
      <c r="S6" s="4"/>
      <c r="T6" s="24"/>
      <c r="U6" s="26"/>
      <c r="V6" s="45"/>
      <c r="W6" s="46"/>
      <c r="X6" s="46"/>
      <c r="Y6" s="50"/>
      <c r="Z6" s="51"/>
      <c r="AA6" s="45">
        <v>1</v>
      </c>
      <c r="AB6" s="46">
        <v>1</v>
      </c>
      <c r="AC6" s="46">
        <v>1</v>
      </c>
    </row>
    <row r="7" spans="1:32" ht="142.5" customHeight="1" x14ac:dyDescent="0.25">
      <c r="A7" s="78" t="s">
        <v>23</v>
      </c>
      <c r="B7" s="135"/>
      <c r="C7" s="83" t="s">
        <v>24</v>
      </c>
      <c r="D7" s="84" t="s">
        <v>25</v>
      </c>
      <c r="E7" s="81">
        <v>44958</v>
      </c>
      <c r="F7" s="81">
        <v>45260</v>
      </c>
      <c r="G7" s="15">
        <v>1</v>
      </c>
      <c r="H7" s="4">
        <v>1</v>
      </c>
      <c r="I7" s="4">
        <v>1</v>
      </c>
      <c r="J7" s="26" t="s">
        <v>81</v>
      </c>
      <c r="K7" s="26" t="s">
        <v>98</v>
      </c>
      <c r="L7" s="95">
        <v>1</v>
      </c>
      <c r="M7" s="95">
        <v>1</v>
      </c>
      <c r="N7" s="95">
        <v>1</v>
      </c>
      <c r="O7" s="93" t="s">
        <v>137</v>
      </c>
      <c r="P7" s="94" t="s">
        <v>120</v>
      </c>
      <c r="Q7" s="15"/>
      <c r="R7" s="4"/>
      <c r="S7" s="4"/>
      <c r="T7" s="50"/>
      <c r="U7" s="26"/>
      <c r="V7" s="45"/>
      <c r="W7" s="46"/>
      <c r="X7" s="46"/>
      <c r="Y7" s="50"/>
      <c r="Z7" s="51"/>
      <c r="AA7" s="45">
        <v>1</v>
      </c>
      <c r="AB7" s="46">
        <v>1</v>
      </c>
      <c r="AC7" s="46">
        <v>1</v>
      </c>
    </row>
    <row r="8" spans="1:32" ht="105.75" customHeight="1" x14ac:dyDescent="0.25">
      <c r="A8" s="82" t="s">
        <v>26</v>
      </c>
      <c r="B8" s="135"/>
      <c r="C8" s="83" t="s">
        <v>27</v>
      </c>
      <c r="D8" s="84" t="s">
        <v>28</v>
      </c>
      <c r="E8" s="81">
        <v>44928</v>
      </c>
      <c r="F8" s="81">
        <v>45260</v>
      </c>
      <c r="G8" s="15">
        <v>0.25</v>
      </c>
      <c r="H8" s="4">
        <v>0.25</v>
      </c>
      <c r="I8" s="4">
        <v>1</v>
      </c>
      <c r="J8" s="26" t="s">
        <v>104</v>
      </c>
      <c r="K8" s="26" t="s">
        <v>89</v>
      </c>
      <c r="L8" s="95">
        <v>0.25</v>
      </c>
      <c r="M8" s="95">
        <v>0.25</v>
      </c>
      <c r="N8" s="95">
        <v>1</v>
      </c>
      <c r="O8" s="93" t="s">
        <v>138</v>
      </c>
      <c r="P8" s="94" t="s">
        <v>122</v>
      </c>
      <c r="Q8" s="15"/>
      <c r="R8" s="4"/>
      <c r="S8" s="4"/>
      <c r="T8" s="24"/>
      <c r="U8" s="25"/>
      <c r="V8" s="45"/>
      <c r="W8" s="46"/>
      <c r="X8" s="46"/>
      <c r="Y8" s="50"/>
      <c r="Z8" s="52"/>
      <c r="AA8" s="45">
        <v>1</v>
      </c>
      <c r="AB8" s="46">
        <v>0.25</v>
      </c>
      <c r="AC8" s="46">
        <v>0.25</v>
      </c>
    </row>
    <row r="9" spans="1:32" s="33" customFormat="1" ht="89.25" customHeight="1" x14ac:dyDescent="0.25">
      <c r="A9" s="78" t="s">
        <v>29</v>
      </c>
      <c r="B9" s="135"/>
      <c r="C9" s="83" t="s">
        <v>30</v>
      </c>
      <c r="D9" s="84" t="s">
        <v>31</v>
      </c>
      <c r="E9" s="81">
        <v>44958</v>
      </c>
      <c r="F9" s="81">
        <v>45260</v>
      </c>
      <c r="G9" s="15">
        <v>0</v>
      </c>
      <c r="H9" s="4">
        <v>0</v>
      </c>
      <c r="I9" s="4">
        <v>0</v>
      </c>
      <c r="J9" s="26" t="s">
        <v>82</v>
      </c>
      <c r="K9" s="53"/>
      <c r="L9" s="95">
        <v>0</v>
      </c>
      <c r="M9" s="95">
        <v>0</v>
      </c>
      <c r="N9" s="95">
        <v>0</v>
      </c>
      <c r="O9" s="93" t="s">
        <v>139</v>
      </c>
      <c r="P9" s="97"/>
      <c r="Q9" s="49"/>
      <c r="R9" s="49"/>
      <c r="S9" s="49"/>
      <c r="T9" s="50"/>
      <c r="U9" s="25"/>
      <c r="V9" s="45"/>
      <c r="W9" s="46"/>
      <c r="X9" s="46"/>
      <c r="Y9" s="50"/>
      <c r="Z9" s="54"/>
      <c r="AA9" s="45" t="s">
        <v>140</v>
      </c>
      <c r="AB9" s="46" t="s">
        <v>140</v>
      </c>
      <c r="AC9" s="46" t="s">
        <v>140</v>
      </c>
      <c r="AD9" s="34"/>
      <c r="AE9" s="34"/>
      <c r="AF9" s="34"/>
    </row>
    <row r="10" spans="1:32" ht="183.75" customHeight="1" x14ac:dyDescent="0.25">
      <c r="A10" s="82" t="s">
        <v>32</v>
      </c>
      <c r="B10" s="135"/>
      <c r="C10" s="83" t="s">
        <v>33</v>
      </c>
      <c r="D10" s="84" t="s">
        <v>34</v>
      </c>
      <c r="E10" s="81">
        <v>44958</v>
      </c>
      <c r="F10" s="81">
        <v>45260</v>
      </c>
      <c r="G10" s="15">
        <v>0</v>
      </c>
      <c r="H10" s="4">
        <v>0</v>
      </c>
      <c r="I10" s="4">
        <v>0</v>
      </c>
      <c r="J10" s="26" t="s">
        <v>83</v>
      </c>
      <c r="K10" s="53"/>
      <c r="L10" s="95" t="s">
        <v>118</v>
      </c>
      <c r="M10" s="95" t="s">
        <v>118</v>
      </c>
      <c r="N10" s="95">
        <v>1</v>
      </c>
      <c r="O10" s="93" t="s">
        <v>143</v>
      </c>
      <c r="P10" s="94" t="s">
        <v>123</v>
      </c>
      <c r="Q10" s="15"/>
      <c r="R10" s="4"/>
      <c r="S10" s="4"/>
      <c r="T10" s="50"/>
      <c r="U10" s="25"/>
      <c r="V10" s="45"/>
      <c r="W10" s="46"/>
      <c r="X10" s="46"/>
      <c r="Y10" s="50"/>
      <c r="Z10" s="52"/>
      <c r="AA10" s="45">
        <v>1</v>
      </c>
      <c r="AB10" s="46">
        <v>0</v>
      </c>
      <c r="AC10" s="46">
        <v>0</v>
      </c>
    </row>
    <row r="11" spans="1:32" ht="174.75" customHeight="1" x14ac:dyDescent="0.25">
      <c r="A11" s="78" t="s">
        <v>35</v>
      </c>
      <c r="B11" s="135"/>
      <c r="C11" s="83" t="s">
        <v>71</v>
      </c>
      <c r="D11" s="84" t="s">
        <v>72</v>
      </c>
      <c r="E11" s="81">
        <v>44958</v>
      </c>
      <c r="F11" s="81">
        <v>45107</v>
      </c>
      <c r="G11" s="15">
        <v>0</v>
      </c>
      <c r="H11" s="4">
        <v>0</v>
      </c>
      <c r="I11" s="4">
        <v>0</v>
      </c>
      <c r="J11" s="26" t="s">
        <v>84</v>
      </c>
      <c r="K11" s="53"/>
      <c r="L11" s="95">
        <v>0.5</v>
      </c>
      <c r="M11" s="95">
        <v>0.5</v>
      </c>
      <c r="N11" s="95">
        <v>1</v>
      </c>
      <c r="O11" s="93" t="s">
        <v>141</v>
      </c>
      <c r="P11" s="94" t="s">
        <v>124</v>
      </c>
      <c r="Q11" s="55"/>
      <c r="R11" s="55"/>
      <c r="S11" s="55"/>
      <c r="T11" s="50"/>
      <c r="U11" s="25"/>
      <c r="V11" s="45"/>
      <c r="W11" s="46"/>
      <c r="X11" s="46"/>
      <c r="Y11" s="50"/>
      <c r="Z11" s="56"/>
      <c r="AA11" s="45">
        <v>0.5</v>
      </c>
      <c r="AB11" s="46">
        <v>0.5</v>
      </c>
      <c r="AC11" s="46">
        <v>0.5</v>
      </c>
    </row>
    <row r="12" spans="1:32" ht="171" customHeight="1" x14ac:dyDescent="0.25">
      <c r="A12" s="78" t="s">
        <v>36</v>
      </c>
      <c r="B12" s="135"/>
      <c r="C12" s="83" t="s">
        <v>73</v>
      </c>
      <c r="D12" s="84" t="s">
        <v>106</v>
      </c>
      <c r="E12" s="81">
        <v>45017</v>
      </c>
      <c r="F12" s="81">
        <v>45260</v>
      </c>
      <c r="G12" s="15">
        <v>0</v>
      </c>
      <c r="H12" s="4">
        <v>0</v>
      </c>
      <c r="I12" s="4">
        <v>0</v>
      </c>
      <c r="J12" s="26" t="s">
        <v>84</v>
      </c>
      <c r="K12" s="53"/>
      <c r="L12" s="95" t="s">
        <v>118</v>
      </c>
      <c r="M12" s="95" t="s">
        <v>118</v>
      </c>
      <c r="N12" s="95">
        <v>1</v>
      </c>
      <c r="O12" s="93" t="s">
        <v>117</v>
      </c>
      <c r="P12" s="94" t="s">
        <v>125</v>
      </c>
      <c r="Q12" s="55"/>
      <c r="R12" s="55"/>
      <c r="S12" s="55"/>
      <c r="T12" s="24"/>
      <c r="U12" s="25"/>
      <c r="V12" s="45"/>
      <c r="W12" s="46"/>
      <c r="X12" s="46"/>
      <c r="Y12" s="50"/>
      <c r="Z12" s="56"/>
      <c r="AA12" s="45">
        <v>0.33</v>
      </c>
      <c r="AB12" s="46">
        <v>0.33</v>
      </c>
      <c r="AC12" s="46">
        <v>0.33</v>
      </c>
    </row>
    <row r="13" spans="1:32" ht="183" customHeight="1" x14ac:dyDescent="0.25">
      <c r="A13" s="85" t="s">
        <v>38</v>
      </c>
      <c r="B13" s="135"/>
      <c r="C13" s="83" t="s">
        <v>85</v>
      </c>
      <c r="D13" s="84" t="s">
        <v>37</v>
      </c>
      <c r="E13" s="81">
        <v>45017</v>
      </c>
      <c r="F13" s="81">
        <v>45260</v>
      </c>
      <c r="G13" s="15">
        <v>0.25</v>
      </c>
      <c r="H13" s="4">
        <v>0.25</v>
      </c>
      <c r="I13" s="4">
        <v>1</v>
      </c>
      <c r="J13" s="26" t="s">
        <v>107</v>
      </c>
      <c r="K13" s="26" t="s">
        <v>99</v>
      </c>
      <c r="L13" s="95">
        <v>0.25</v>
      </c>
      <c r="M13" s="95">
        <v>0.25</v>
      </c>
      <c r="N13" s="95">
        <v>1</v>
      </c>
      <c r="O13" s="93" t="s">
        <v>144</v>
      </c>
      <c r="P13" s="94" t="s">
        <v>126</v>
      </c>
      <c r="Q13" s="55"/>
      <c r="R13" s="55"/>
      <c r="S13" s="55"/>
      <c r="T13" s="24"/>
      <c r="U13" s="25"/>
      <c r="V13" s="45"/>
      <c r="W13" s="46"/>
      <c r="X13" s="46"/>
      <c r="Y13" s="50"/>
      <c r="Z13" s="56"/>
      <c r="AA13" s="45">
        <v>0.25</v>
      </c>
      <c r="AB13" s="46">
        <v>0.25</v>
      </c>
      <c r="AC13" s="46">
        <v>0.25</v>
      </c>
      <c r="AE13" s="5"/>
    </row>
    <row r="14" spans="1:32" ht="155.25" customHeight="1" x14ac:dyDescent="0.25">
      <c r="A14" s="85" t="s">
        <v>39</v>
      </c>
      <c r="B14" s="138" t="s">
        <v>74</v>
      </c>
      <c r="C14" s="83" t="s">
        <v>40</v>
      </c>
      <c r="D14" s="84" t="s">
        <v>75</v>
      </c>
      <c r="E14" s="81">
        <v>44958</v>
      </c>
      <c r="F14" s="81">
        <v>44895</v>
      </c>
      <c r="G14" s="15">
        <v>0.25</v>
      </c>
      <c r="H14" s="4">
        <v>0.25</v>
      </c>
      <c r="I14" s="4">
        <v>1</v>
      </c>
      <c r="J14" s="26" t="s">
        <v>108</v>
      </c>
      <c r="K14" s="26" t="s">
        <v>90</v>
      </c>
      <c r="L14" s="95">
        <v>0.25</v>
      </c>
      <c r="M14" s="95">
        <v>0.25</v>
      </c>
      <c r="N14" s="95">
        <v>1</v>
      </c>
      <c r="O14" s="93" t="s">
        <v>145</v>
      </c>
      <c r="P14" s="94" t="s">
        <v>127</v>
      </c>
      <c r="Q14" s="55"/>
      <c r="R14" s="55"/>
      <c r="S14" s="55"/>
      <c r="T14" s="24"/>
      <c r="U14" s="25"/>
      <c r="V14" s="45"/>
      <c r="W14" s="46"/>
      <c r="X14" s="46"/>
      <c r="Y14" s="50"/>
      <c r="Z14" s="25"/>
      <c r="AA14" s="45">
        <v>0.5</v>
      </c>
      <c r="AB14" s="46">
        <v>0.5</v>
      </c>
      <c r="AC14" s="46">
        <v>0.5</v>
      </c>
    </row>
    <row r="15" spans="1:32" s="34" customFormat="1" ht="58.5" customHeight="1" x14ac:dyDescent="0.25">
      <c r="A15" s="85" t="s">
        <v>41</v>
      </c>
      <c r="B15" s="138"/>
      <c r="C15" s="83" t="s">
        <v>42</v>
      </c>
      <c r="D15" s="83" t="s">
        <v>43</v>
      </c>
      <c r="E15" s="81">
        <v>45200</v>
      </c>
      <c r="F15" s="81">
        <v>45275</v>
      </c>
      <c r="G15" s="15">
        <v>0</v>
      </c>
      <c r="H15" s="4">
        <v>0</v>
      </c>
      <c r="I15" s="4">
        <v>0</v>
      </c>
      <c r="J15" s="26" t="s">
        <v>86</v>
      </c>
      <c r="K15" s="53"/>
      <c r="L15" s="95">
        <v>0</v>
      </c>
      <c r="M15" s="95">
        <v>0</v>
      </c>
      <c r="N15" s="95">
        <v>0</v>
      </c>
      <c r="O15" s="93" t="s">
        <v>86</v>
      </c>
      <c r="P15" s="97"/>
      <c r="Q15" s="4"/>
      <c r="R15" s="4"/>
      <c r="S15" s="4"/>
      <c r="T15" s="24"/>
      <c r="U15" s="25"/>
      <c r="V15" s="45"/>
      <c r="W15" s="46"/>
      <c r="X15" s="46"/>
      <c r="Y15" s="50"/>
      <c r="Z15" s="25"/>
      <c r="AA15" s="45" t="s">
        <v>140</v>
      </c>
      <c r="AB15" s="46" t="s">
        <v>140</v>
      </c>
      <c r="AC15" s="46" t="s">
        <v>140</v>
      </c>
      <c r="AD15" s="9"/>
      <c r="AE15" s="9"/>
      <c r="AF15" s="9"/>
    </row>
    <row r="16" spans="1:32" ht="148.5" customHeight="1" x14ac:dyDescent="0.25">
      <c r="A16" s="85" t="s">
        <v>44</v>
      </c>
      <c r="B16" s="138"/>
      <c r="C16" s="83" t="s">
        <v>78</v>
      </c>
      <c r="D16" s="83" t="s">
        <v>109</v>
      </c>
      <c r="E16" s="81">
        <v>45017</v>
      </c>
      <c r="F16" s="81">
        <v>45260</v>
      </c>
      <c r="G16" s="15">
        <v>0.25</v>
      </c>
      <c r="H16" s="4">
        <v>0.25</v>
      </c>
      <c r="I16" s="4">
        <v>1</v>
      </c>
      <c r="J16" s="26" t="s">
        <v>116</v>
      </c>
      <c r="K16" s="26" t="s">
        <v>91</v>
      </c>
      <c r="L16" s="95">
        <v>0.25</v>
      </c>
      <c r="M16" s="95">
        <v>0.25</v>
      </c>
      <c r="N16" s="95">
        <v>1</v>
      </c>
      <c r="O16" s="93" t="s">
        <v>146</v>
      </c>
      <c r="P16" s="94" t="s">
        <v>128</v>
      </c>
      <c r="Q16" s="55"/>
      <c r="R16" s="55"/>
      <c r="S16" s="55"/>
      <c r="T16" s="24"/>
      <c r="U16" s="25"/>
      <c r="V16" s="45"/>
      <c r="W16" s="46"/>
      <c r="X16" s="46"/>
      <c r="Y16" s="50"/>
      <c r="Z16" s="25"/>
      <c r="AA16" s="45">
        <v>0.5</v>
      </c>
      <c r="AB16" s="46">
        <v>0.5</v>
      </c>
      <c r="AC16" s="46">
        <v>0.5</v>
      </c>
      <c r="AF16" s="5"/>
    </row>
    <row r="17" spans="1:31" s="9" customFormat="1" ht="132" customHeight="1" x14ac:dyDescent="0.25">
      <c r="A17" s="85" t="s">
        <v>45</v>
      </c>
      <c r="B17" s="138"/>
      <c r="C17" s="83" t="s">
        <v>46</v>
      </c>
      <c r="D17" s="83" t="s">
        <v>47</v>
      </c>
      <c r="E17" s="81">
        <v>44929</v>
      </c>
      <c r="F17" s="81">
        <v>45260</v>
      </c>
      <c r="G17" s="15">
        <v>0.25</v>
      </c>
      <c r="H17" s="4">
        <v>0.25</v>
      </c>
      <c r="I17" s="4">
        <v>1</v>
      </c>
      <c r="J17" s="26" t="s">
        <v>110</v>
      </c>
      <c r="K17" s="26" t="s">
        <v>92</v>
      </c>
      <c r="L17" s="95">
        <v>0.25</v>
      </c>
      <c r="M17" s="95">
        <v>0.25</v>
      </c>
      <c r="N17" s="95">
        <v>1</v>
      </c>
      <c r="O17" s="93" t="s">
        <v>147</v>
      </c>
      <c r="P17" s="94" t="s">
        <v>129</v>
      </c>
      <c r="Q17" s="55"/>
      <c r="R17" s="55"/>
      <c r="S17" s="55"/>
      <c r="T17" s="24"/>
      <c r="U17" s="25"/>
      <c r="V17" s="45"/>
      <c r="W17" s="46"/>
      <c r="X17" s="46"/>
      <c r="Y17" s="50"/>
      <c r="Z17" s="25"/>
      <c r="AA17" s="45">
        <v>0.5</v>
      </c>
      <c r="AB17" s="46">
        <v>0.5</v>
      </c>
      <c r="AC17" s="46">
        <v>0.5</v>
      </c>
    </row>
    <row r="18" spans="1:31" ht="159" customHeight="1" x14ac:dyDescent="0.25">
      <c r="A18" s="85" t="s">
        <v>48</v>
      </c>
      <c r="B18" s="138"/>
      <c r="C18" s="83" t="s">
        <v>49</v>
      </c>
      <c r="D18" s="83" t="s">
        <v>50</v>
      </c>
      <c r="E18" s="81">
        <v>44986</v>
      </c>
      <c r="F18" s="81">
        <v>45260</v>
      </c>
      <c r="G18" s="15">
        <v>0.25</v>
      </c>
      <c r="H18" s="4">
        <v>0.25</v>
      </c>
      <c r="I18" s="4">
        <v>1</v>
      </c>
      <c r="J18" s="26" t="s">
        <v>93</v>
      </c>
      <c r="K18" s="26" t="s">
        <v>94</v>
      </c>
      <c r="L18" s="95">
        <v>0.25</v>
      </c>
      <c r="M18" s="95">
        <v>0.25</v>
      </c>
      <c r="N18" s="95">
        <v>1</v>
      </c>
      <c r="O18" s="93" t="s">
        <v>93</v>
      </c>
      <c r="P18" s="94" t="s">
        <v>130</v>
      </c>
      <c r="Q18" s="55"/>
      <c r="R18" s="55"/>
      <c r="S18" s="55"/>
      <c r="T18" s="24"/>
      <c r="U18" s="25"/>
      <c r="V18" s="45"/>
      <c r="W18" s="46"/>
      <c r="X18" s="46"/>
      <c r="Y18" s="50"/>
      <c r="Z18" s="25"/>
      <c r="AA18" s="45">
        <v>0.5</v>
      </c>
      <c r="AB18" s="46">
        <v>0.5</v>
      </c>
      <c r="AC18" s="46">
        <v>0.5</v>
      </c>
      <c r="AE18" s="6"/>
    </row>
    <row r="19" spans="1:31" ht="120" customHeight="1" x14ac:dyDescent="0.25">
      <c r="A19" s="85" t="s">
        <v>51</v>
      </c>
      <c r="B19" s="138"/>
      <c r="C19" s="83" t="s">
        <v>76</v>
      </c>
      <c r="D19" s="83" t="s">
        <v>77</v>
      </c>
      <c r="E19" s="81">
        <v>45078</v>
      </c>
      <c r="F19" s="81">
        <v>45260</v>
      </c>
      <c r="G19" s="15">
        <v>0</v>
      </c>
      <c r="H19" s="4">
        <v>0</v>
      </c>
      <c r="I19" s="4">
        <v>0</v>
      </c>
      <c r="J19" s="26" t="s">
        <v>87</v>
      </c>
      <c r="K19" s="53"/>
      <c r="L19" s="95">
        <v>0</v>
      </c>
      <c r="M19" s="95">
        <v>0</v>
      </c>
      <c r="N19" s="95">
        <v>0</v>
      </c>
      <c r="O19" s="98" t="s">
        <v>87</v>
      </c>
      <c r="P19" s="97"/>
      <c r="Q19" s="55"/>
      <c r="R19" s="55"/>
      <c r="S19" s="55"/>
      <c r="T19" s="25"/>
      <c r="U19" s="25"/>
      <c r="V19" s="45"/>
      <c r="W19" s="46"/>
      <c r="X19" s="46"/>
      <c r="Y19" s="52"/>
      <c r="Z19" s="25"/>
      <c r="AA19" s="45" t="s">
        <v>140</v>
      </c>
      <c r="AB19" s="46" t="s">
        <v>140</v>
      </c>
      <c r="AC19" s="46" t="s">
        <v>140</v>
      </c>
    </row>
    <row r="20" spans="1:31" ht="164.25" customHeight="1" x14ac:dyDescent="0.25">
      <c r="A20" s="85" t="s">
        <v>52</v>
      </c>
      <c r="B20" s="138"/>
      <c r="C20" s="83" t="s">
        <v>53</v>
      </c>
      <c r="D20" s="83" t="s">
        <v>54</v>
      </c>
      <c r="E20" s="81">
        <v>44928</v>
      </c>
      <c r="F20" s="81">
        <v>45291</v>
      </c>
      <c r="G20" s="15">
        <v>0.25</v>
      </c>
      <c r="H20" s="4">
        <v>0.25</v>
      </c>
      <c r="I20" s="4">
        <v>1</v>
      </c>
      <c r="J20" s="26" t="s">
        <v>95</v>
      </c>
      <c r="K20" s="58" t="s">
        <v>96</v>
      </c>
      <c r="L20" s="95">
        <v>0.25</v>
      </c>
      <c r="M20" s="95">
        <v>0.25</v>
      </c>
      <c r="N20" s="95">
        <v>1</v>
      </c>
      <c r="O20" s="93" t="s">
        <v>148</v>
      </c>
      <c r="P20" s="99" t="s">
        <v>131</v>
      </c>
      <c r="Q20" s="55"/>
      <c r="R20" s="55"/>
      <c r="S20" s="55"/>
      <c r="T20" s="50"/>
      <c r="U20" s="25"/>
      <c r="V20" s="45"/>
      <c r="W20" s="46"/>
      <c r="X20" s="46"/>
      <c r="Y20" s="50"/>
      <c r="Z20" s="25"/>
      <c r="AA20" s="45">
        <v>0.5</v>
      </c>
      <c r="AB20" s="46">
        <v>0.5</v>
      </c>
      <c r="AC20" s="46">
        <v>0.5</v>
      </c>
    </row>
    <row r="21" spans="1:31" ht="145.5" customHeight="1" x14ac:dyDescent="0.25">
      <c r="A21" s="82" t="s">
        <v>55</v>
      </c>
      <c r="B21" s="85" t="s">
        <v>57</v>
      </c>
      <c r="C21" s="86" t="s">
        <v>58</v>
      </c>
      <c r="D21" s="83" t="s">
        <v>59</v>
      </c>
      <c r="E21" s="81">
        <v>44986</v>
      </c>
      <c r="F21" s="81">
        <v>45260</v>
      </c>
      <c r="G21" s="4">
        <v>0.33</v>
      </c>
      <c r="H21" s="16">
        <v>0.33</v>
      </c>
      <c r="I21" s="4">
        <v>1</v>
      </c>
      <c r="J21" s="58" t="s">
        <v>100</v>
      </c>
      <c r="K21" s="26" t="s">
        <v>101</v>
      </c>
      <c r="L21" s="95" t="s">
        <v>118</v>
      </c>
      <c r="M21" s="95" t="s">
        <v>118</v>
      </c>
      <c r="N21" s="95">
        <v>1</v>
      </c>
      <c r="O21" s="100" t="s">
        <v>149</v>
      </c>
      <c r="P21" s="94" t="s">
        <v>132</v>
      </c>
      <c r="Q21" s="4"/>
      <c r="R21" s="4"/>
      <c r="S21" s="4"/>
      <c r="T21" s="59"/>
      <c r="U21" s="64"/>
      <c r="V21" s="75"/>
      <c r="W21" s="62"/>
      <c r="X21" s="46"/>
      <c r="Y21" s="76"/>
      <c r="Z21" s="64"/>
      <c r="AA21" s="45">
        <v>0.66</v>
      </c>
      <c r="AB21" s="46">
        <v>0.66</v>
      </c>
      <c r="AC21" s="46">
        <v>0.66</v>
      </c>
    </row>
    <row r="22" spans="1:31" ht="152.25" customHeight="1" x14ac:dyDescent="0.25">
      <c r="A22" s="135" t="s">
        <v>56</v>
      </c>
      <c r="B22" s="135" t="s">
        <v>60</v>
      </c>
      <c r="C22" s="83" t="s">
        <v>79</v>
      </c>
      <c r="D22" s="83" t="s">
        <v>65</v>
      </c>
      <c r="E22" s="81">
        <v>44928</v>
      </c>
      <c r="F22" s="81">
        <v>45260</v>
      </c>
      <c r="G22" s="57">
        <v>0.25</v>
      </c>
      <c r="H22" s="16">
        <v>0.25</v>
      </c>
      <c r="I22" s="16">
        <v>1</v>
      </c>
      <c r="J22" s="58" t="s">
        <v>111</v>
      </c>
      <c r="K22" s="58" t="s">
        <v>102</v>
      </c>
      <c r="L22" s="101">
        <v>0.25</v>
      </c>
      <c r="M22" s="101">
        <v>0.25</v>
      </c>
      <c r="N22" s="101">
        <v>1</v>
      </c>
      <c r="O22" s="100" t="s">
        <v>150</v>
      </c>
      <c r="P22" s="99" t="s">
        <v>133</v>
      </c>
      <c r="Q22" s="55"/>
      <c r="R22" s="55"/>
      <c r="S22" s="55"/>
      <c r="T22" s="61"/>
      <c r="U22" s="60"/>
      <c r="V22" s="75"/>
      <c r="W22" s="62"/>
      <c r="X22" s="46"/>
      <c r="Y22" s="63"/>
      <c r="Z22" s="60"/>
      <c r="AA22" s="45">
        <v>0.5</v>
      </c>
      <c r="AB22" s="46">
        <v>0.5</v>
      </c>
      <c r="AC22" s="46">
        <v>0.5</v>
      </c>
    </row>
    <row r="23" spans="1:31" ht="155.25" customHeight="1" x14ac:dyDescent="0.25">
      <c r="A23" s="135"/>
      <c r="B23" s="135"/>
      <c r="C23" s="83" t="s">
        <v>61</v>
      </c>
      <c r="D23" s="83" t="s">
        <v>66</v>
      </c>
      <c r="E23" s="87">
        <v>44972</v>
      </c>
      <c r="F23" s="87">
        <v>45260</v>
      </c>
      <c r="G23" s="4">
        <v>0.25</v>
      </c>
      <c r="H23" s="4">
        <v>0.25</v>
      </c>
      <c r="I23" s="4">
        <v>1</v>
      </c>
      <c r="J23" s="26" t="s">
        <v>112</v>
      </c>
      <c r="K23" s="26" t="s">
        <v>103</v>
      </c>
      <c r="L23" s="95">
        <v>0.25</v>
      </c>
      <c r="M23" s="95">
        <v>0.25</v>
      </c>
      <c r="N23" s="95">
        <v>1</v>
      </c>
      <c r="O23" s="102" t="s">
        <v>151</v>
      </c>
      <c r="P23" s="94" t="s">
        <v>134</v>
      </c>
      <c r="Q23" s="4"/>
      <c r="R23" s="4"/>
      <c r="S23" s="4"/>
      <c r="T23" s="65"/>
      <c r="U23" s="10"/>
      <c r="V23" s="46"/>
      <c r="W23" s="46"/>
      <c r="X23" s="46"/>
      <c r="Y23" s="66"/>
      <c r="Z23" s="10"/>
      <c r="AA23" s="45">
        <v>0.5</v>
      </c>
      <c r="AB23" s="46">
        <v>0.5</v>
      </c>
      <c r="AC23" s="46">
        <v>0.5</v>
      </c>
    </row>
    <row r="24" spans="1:31" ht="30" customHeight="1" x14ac:dyDescent="0.25">
      <c r="A24" s="32"/>
      <c r="B24" s="32"/>
      <c r="C24" s="67"/>
      <c r="D24" s="67"/>
      <c r="E24" s="67"/>
      <c r="F24" s="67"/>
      <c r="G24" s="67"/>
      <c r="H24" s="67"/>
      <c r="I24" s="68"/>
      <c r="J24" s="108"/>
      <c r="K24" s="108"/>
      <c r="L24" s="108"/>
      <c r="M24" s="107" t="s">
        <v>62</v>
      </c>
      <c r="N24" s="107"/>
      <c r="O24" s="107"/>
      <c r="P24" s="107"/>
      <c r="Q24" s="31"/>
      <c r="R24" s="31"/>
      <c r="S24" s="31"/>
      <c r="T24" s="30"/>
      <c r="U24" s="30"/>
      <c r="V24" s="30"/>
      <c r="W24" s="30"/>
      <c r="X24" s="30"/>
      <c r="Y24" s="30"/>
      <c r="Z24" s="30"/>
      <c r="AA24" s="69"/>
      <c r="AB24" s="69"/>
      <c r="AC24" s="27"/>
    </row>
    <row r="25" spans="1:31" ht="30" customHeight="1" x14ac:dyDescent="0.25">
      <c r="A25" s="139" t="s">
        <v>113</v>
      </c>
      <c r="B25" s="139"/>
      <c r="C25" s="139"/>
      <c r="D25" s="139"/>
      <c r="E25" s="139"/>
      <c r="F25" s="70"/>
      <c r="G25" s="71"/>
      <c r="H25" s="71"/>
      <c r="I25" s="103"/>
      <c r="J25" s="103"/>
      <c r="K25" s="109" t="s">
        <v>115</v>
      </c>
      <c r="L25" s="110"/>
      <c r="M25" s="105" t="s">
        <v>63</v>
      </c>
      <c r="N25" s="105"/>
      <c r="O25" s="105"/>
      <c r="P25" s="72">
        <v>1</v>
      </c>
      <c r="Q25" s="31"/>
      <c r="R25" s="31"/>
      <c r="S25" s="31"/>
      <c r="T25" s="30"/>
      <c r="U25" s="30"/>
      <c r="V25" s="30"/>
      <c r="W25" s="30"/>
      <c r="X25" s="30"/>
      <c r="Y25" s="30"/>
      <c r="Z25" s="30"/>
      <c r="AA25" s="69"/>
      <c r="AB25" s="69"/>
      <c r="AC25" s="69"/>
    </row>
    <row r="26" spans="1:31" ht="31.5" customHeight="1" x14ac:dyDescent="0.25">
      <c r="A26" s="139" t="s">
        <v>88</v>
      </c>
      <c r="B26" s="139"/>
      <c r="C26" s="139"/>
      <c r="D26" s="139"/>
      <c r="E26" s="139"/>
      <c r="F26" s="70"/>
      <c r="G26" s="71"/>
      <c r="H26" s="71"/>
      <c r="I26" s="104"/>
      <c r="J26" s="104"/>
      <c r="K26" s="111" t="s">
        <v>114</v>
      </c>
      <c r="L26" s="112"/>
      <c r="M26" s="106" t="s">
        <v>67</v>
      </c>
      <c r="N26" s="106"/>
      <c r="O26" s="106"/>
      <c r="P26" s="73">
        <v>0.84</v>
      </c>
      <c r="Q26" s="31"/>
      <c r="R26" s="31"/>
      <c r="S26" s="31"/>
      <c r="T26" s="31"/>
      <c r="U26" s="31"/>
      <c r="V26" s="31"/>
      <c r="W26" s="31"/>
      <c r="X26" s="31"/>
      <c r="Y26" s="31"/>
      <c r="Z26" s="31"/>
      <c r="AA26" s="71"/>
      <c r="AB26" s="71"/>
      <c r="AC26" s="71"/>
    </row>
    <row r="27" spans="1:31" ht="44.25" customHeight="1" x14ac:dyDescent="0.25">
      <c r="A27" s="32"/>
      <c r="B27" s="136"/>
      <c r="C27" s="136"/>
      <c r="D27" s="136"/>
      <c r="E27" s="17"/>
      <c r="F27" s="70"/>
      <c r="G27" s="71"/>
      <c r="H27" s="71"/>
      <c r="I27" s="71"/>
      <c r="J27" s="31"/>
      <c r="K27" s="31"/>
      <c r="L27" s="71"/>
      <c r="M27" s="71"/>
      <c r="N27" s="71"/>
      <c r="O27" s="74"/>
      <c r="P27" s="31"/>
      <c r="Q27" s="31"/>
      <c r="R27" s="31"/>
      <c r="S27" s="31"/>
      <c r="T27" s="31"/>
      <c r="U27" s="31"/>
      <c r="V27" s="31"/>
      <c r="W27" s="31"/>
      <c r="X27" s="31"/>
      <c r="Y27" s="31"/>
      <c r="Z27" s="31"/>
      <c r="AA27" s="71"/>
      <c r="AB27" s="71"/>
    </row>
    <row r="28" spans="1:31" ht="15" thickBot="1" x14ac:dyDescent="0.3">
      <c r="A28" s="13"/>
      <c r="B28" s="11"/>
      <c r="C28" s="11"/>
      <c r="D28" s="11"/>
      <c r="E28" s="11"/>
      <c r="F28" s="11"/>
      <c r="G28" s="11"/>
      <c r="H28" s="12"/>
      <c r="I28" s="12"/>
      <c r="J28" s="12"/>
      <c r="K28" s="12"/>
      <c r="L28" s="11"/>
      <c r="M28" s="12"/>
      <c r="N28" s="20"/>
      <c r="O28" s="18"/>
      <c r="P28" s="12"/>
      <c r="Q28" s="12"/>
      <c r="R28" s="12"/>
      <c r="S28" s="12"/>
      <c r="T28" s="12"/>
      <c r="U28" s="12"/>
      <c r="V28" s="12"/>
      <c r="W28" s="12"/>
      <c r="X28" s="12"/>
      <c r="Y28" s="12"/>
      <c r="Z28" s="12"/>
      <c r="AA28" s="12"/>
      <c r="AB28" s="12"/>
      <c r="AC28" s="12"/>
    </row>
  </sheetData>
  <sheetProtection selectLockedCells="1" selectUnlockedCells="1"/>
  <mergeCells count="26">
    <mergeCell ref="A22:A23"/>
    <mergeCell ref="B22:B23"/>
    <mergeCell ref="B27:D27"/>
    <mergeCell ref="B5:B13"/>
    <mergeCell ref="B14:B20"/>
    <mergeCell ref="A25:E25"/>
    <mergeCell ref="A26:E26"/>
    <mergeCell ref="A1:AC1"/>
    <mergeCell ref="A3:A4"/>
    <mergeCell ref="C3:C4"/>
    <mergeCell ref="E3:E4"/>
    <mergeCell ref="F3:F4"/>
    <mergeCell ref="A2:AC2"/>
    <mergeCell ref="G3:J3"/>
    <mergeCell ref="AA3:AC3"/>
    <mergeCell ref="B3:B4"/>
    <mergeCell ref="D3:D4"/>
    <mergeCell ref="L3:P3"/>
    <mergeCell ref="Q3:U3"/>
    <mergeCell ref="V3:Z3"/>
    <mergeCell ref="M25:O25"/>
    <mergeCell ref="M26:O26"/>
    <mergeCell ref="M24:P24"/>
    <mergeCell ref="J24:L24"/>
    <mergeCell ref="K25:L25"/>
    <mergeCell ref="K26:L26"/>
  </mergeCells>
  <dataValidations count="1">
    <dataValidation type="date" operator="greaterThanOrEqual" allowBlank="1" showInputMessage="1" showErrorMessage="1" sqref="E5:E23" xr:uid="{8E8A9D17-13DB-420D-872A-BECA804FA64B}">
      <formula1>41426</formula1>
    </dataValidation>
  </dataValidations>
  <hyperlinks>
    <hyperlink ref="K14" r:id="rId1" display="\\172.26.1.6\pub\EVIDENCIAS SEGUIMIENTO PGD y PINAR\Gestión Documental 2023\Trimestre I\2. Realizar seguimiento a las transferencias y a las Tablas de Retención Documental\10. Docuemntos a eliminar" xr:uid="{7D2A022D-E15E-46EF-83CF-0DC258FE39F7}"/>
    <hyperlink ref="P14" r:id="rId2" display="\\172.26.1.6\pub\EVIDENCIAS SEGUIMIENTO PGD y PINAR\Gestión Documental 2023\Trimestre I\2. Realizar seguimiento a las transferencias y a las Tablas de Retención Documental\10. Docuemntos a eliminar" xr:uid="{8D3FE2F7-EE35-4341-AAB8-3F4C75DA971A}"/>
  </hyperlinks>
  <printOptions horizontalCentered="1"/>
  <pageMargins left="0.78740157480314965" right="0.78740157480314965" top="0.98425196850393704" bottom="0.98425196850393704" header="0" footer="0"/>
  <pageSetup paperSize="5" scale="40" fitToHeight="0" orientation="landscape" r:id="rId3"/>
  <headerFooter alignWithMargins="0"/>
  <drawing r:id="rId4"/>
  <legacyDrawing r:id="rId5"/>
  <oleObjects>
    <mc:AlternateContent xmlns:mc="http://schemas.openxmlformats.org/markup-compatibility/2006">
      <mc:Choice Requires="x14">
        <oleObject progId="Visio.Drawing.11" shapeId="1025" r:id="rId6">
          <objectPr defaultSize="0" autoPict="0" r:id="rId7">
            <anchor moveWithCells="1" sizeWithCells="1">
              <from>
                <xdr:col>0</xdr:col>
                <xdr:colOff>0</xdr:colOff>
                <xdr:row>0</xdr:row>
                <xdr:rowOff>0</xdr:rowOff>
              </from>
              <to>
                <xdr:col>0</xdr:col>
                <xdr:colOff>0</xdr:colOff>
                <xdr:row>0</xdr:row>
                <xdr:rowOff>0</xdr:rowOff>
              </to>
            </anchor>
          </objectPr>
        </oleObject>
      </mc:Choice>
      <mc:Fallback>
        <oleObject progId="Visio.Drawing.11" shapeId="1025" r:id="rId6"/>
      </mc:Fallback>
    </mc:AlternateContent>
    <mc:AlternateContent xmlns:mc="http://schemas.openxmlformats.org/markup-compatibility/2006">
      <mc:Choice Requires="x14">
        <oleObject progId="Visio.Drawing.11" shapeId="1026" r:id="rId8">
          <objectPr defaultSize="0" autoPict="0" r:id="rId7">
            <anchor moveWithCells="1" sizeWithCells="1">
              <from>
                <xdr:col>3</xdr:col>
                <xdr:colOff>0</xdr:colOff>
                <xdr:row>0</xdr:row>
                <xdr:rowOff>0</xdr:rowOff>
              </from>
              <to>
                <xdr:col>3</xdr:col>
                <xdr:colOff>0</xdr:colOff>
                <xdr:row>0</xdr:row>
                <xdr:rowOff>0</xdr:rowOff>
              </to>
            </anchor>
          </objectPr>
        </oleObject>
      </mc:Choice>
      <mc:Fallback>
        <oleObject progId="Visio.Drawing.11" shapeId="1026" r:id="rId8"/>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77DC1F-6204-4A96-A66F-89164DF6A7B7}">
  <dimension ref="A1:O72"/>
  <sheetViews>
    <sheetView topLeftCell="A36" workbookViewId="0">
      <selection activeCell="O58" sqref="O58"/>
    </sheetView>
  </sheetViews>
  <sheetFormatPr baseColWidth="10" defaultRowHeight="13.2" x14ac:dyDescent="0.25"/>
  <cols>
    <col min="1" max="1" width="15.5546875" customWidth="1"/>
  </cols>
  <sheetData>
    <row r="1" spans="1:4" ht="14.4" x14ac:dyDescent="0.25">
      <c r="A1" s="3" t="e">
        <f t="shared" ref="A1" si="0">#REF!/#REF!</f>
        <v>#REF!</v>
      </c>
      <c r="D1">
        <v>63</v>
      </c>
    </row>
    <row r="2" spans="1:4" ht="14.4" x14ac:dyDescent="0.25">
      <c r="A2" s="3" t="e">
        <f t="shared" ref="A2" si="1">#REF!/#REF!</f>
        <v>#REF!</v>
      </c>
      <c r="D2">
        <v>100</v>
      </c>
    </row>
    <row r="3" spans="1:4" ht="14.4" x14ac:dyDescent="0.25">
      <c r="A3" s="3" t="e">
        <f>#REF!/#REF!</f>
        <v>#REF!</v>
      </c>
      <c r="D3">
        <v>100</v>
      </c>
    </row>
    <row r="4" spans="1:4" ht="14.4" x14ac:dyDescent="0.25">
      <c r="A4" s="3" t="e">
        <f t="shared" ref="A4" si="2">#REF!/#REF!</f>
        <v>#REF!</v>
      </c>
      <c r="D4">
        <v>100</v>
      </c>
    </row>
    <row r="5" spans="1:4" x14ac:dyDescent="0.25">
      <c r="D5">
        <v>100</v>
      </c>
    </row>
    <row r="6" spans="1:4" x14ac:dyDescent="0.25">
      <c r="D6">
        <v>100</v>
      </c>
    </row>
    <row r="7" spans="1:4" x14ac:dyDescent="0.25">
      <c r="D7">
        <v>100</v>
      </c>
    </row>
    <row r="8" spans="1:4" x14ac:dyDescent="0.25">
      <c r="D8">
        <v>100</v>
      </c>
    </row>
    <row r="9" spans="1:4" x14ac:dyDescent="0.25">
      <c r="D9">
        <v>100</v>
      </c>
    </row>
    <row r="10" spans="1:4" x14ac:dyDescent="0.25">
      <c r="D10">
        <v>100</v>
      </c>
    </row>
    <row r="11" spans="1:4" x14ac:dyDescent="0.25">
      <c r="D11">
        <v>100</v>
      </c>
    </row>
    <row r="12" spans="1:4" x14ac:dyDescent="0.25">
      <c r="D12">
        <v>100</v>
      </c>
    </row>
    <row r="13" spans="1:4" x14ac:dyDescent="0.25">
      <c r="D13">
        <v>100</v>
      </c>
    </row>
    <row r="14" spans="1:4" x14ac:dyDescent="0.25">
      <c r="D14">
        <v>100</v>
      </c>
    </row>
    <row r="15" spans="1:4" x14ac:dyDescent="0.25">
      <c r="D15">
        <v>100</v>
      </c>
    </row>
    <row r="16" spans="1:4" x14ac:dyDescent="0.25">
      <c r="D16">
        <v>100</v>
      </c>
    </row>
    <row r="18" spans="3:4" x14ac:dyDescent="0.25">
      <c r="C18">
        <f>AVERAGE(D1:D16)</f>
        <v>97.6875</v>
      </c>
    </row>
    <row r="25" spans="3:4" x14ac:dyDescent="0.25">
      <c r="C25" s="28">
        <v>1</v>
      </c>
      <c r="D25" s="28">
        <v>1</v>
      </c>
    </row>
    <row r="26" spans="3:4" x14ac:dyDescent="0.25">
      <c r="C26" s="28">
        <v>1</v>
      </c>
      <c r="D26" s="28">
        <v>1</v>
      </c>
    </row>
    <row r="27" spans="3:4" x14ac:dyDescent="0.25">
      <c r="C27" s="28">
        <v>1</v>
      </c>
      <c r="D27" s="28">
        <v>1</v>
      </c>
    </row>
    <row r="28" spans="3:4" x14ac:dyDescent="0.25">
      <c r="C28" s="28">
        <v>1</v>
      </c>
      <c r="D28" s="28">
        <v>1</v>
      </c>
    </row>
    <row r="29" spans="3:4" x14ac:dyDescent="0.25">
      <c r="C29" s="28">
        <v>1</v>
      </c>
      <c r="D29" s="28">
        <v>1</v>
      </c>
    </row>
    <row r="30" spans="3:4" x14ac:dyDescent="0.25">
      <c r="C30" s="28">
        <v>0.75</v>
      </c>
      <c r="D30" s="28">
        <v>0.75</v>
      </c>
    </row>
    <row r="31" spans="3:4" x14ac:dyDescent="0.25">
      <c r="C31" s="28">
        <v>0.75</v>
      </c>
      <c r="D31" s="28">
        <v>0.75</v>
      </c>
    </row>
    <row r="32" spans="3:4" x14ac:dyDescent="0.25">
      <c r="C32" s="28">
        <v>0.75</v>
      </c>
      <c r="D32" s="28">
        <v>0.75</v>
      </c>
    </row>
    <row r="33" spans="3:4" x14ac:dyDescent="0.25">
      <c r="C33" s="28">
        <v>0.75</v>
      </c>
      <c r="D33" s="28">
        <v>0.75</v>
      </c>
    </row>
    <row r="34" spans="3:4" x14ac:dyDescent="0.25">
      <c r="C34" s="28">
        <v>0.75</v>
      </c>
      <c r="D34" s="28">
        <v>0.75</v>
      </c>
    </row>
    <row r="35" spans="3:4" x14ac:dyDescent="0.25">
      <c r="C35" s="28">
        <v>0.75</v>
      </c>
      <c r="D35" s="28">
        <v>0.75</v>
      </c>
    </row>
    <row r="36" spans="3:4" x14ac:dyDescent="0.25">
      <c r="C36" s="28">
        <v>0.75</v>
      </c>
      <c r="D36" s="28">
        <v>0.75</v>
      </c>
    </row>
    <row r="37" spans="3:4" x14ac:dyDescent="0.25">
      <c r="C37" s="28">
        <v>1</v>
      </c>
      <c r="D37" s="28">
        <v>1</v>
      </c>
    </row>
    <row r="38" spans="3:4" x14ac:dyDescent="0.25">
      <c r="C38" s="28">
        <v>0.75</v>
      </c>
      <c r="D38" s="28">
        <v>0.75</v>
      </c>
    </row>
    <row r="39" spans="3:4" x14ac:dyDescent="0.25">
      <c r="C39" s="28">
        <v>0.75</v>
      </c>
      <c r="D39" s="28">
        <v>0.75</v>
      </c>
    </row>
    <row r="40" spans="3:4" x14ac:dyDescent="0.25">
      <c r="C40" s="28">
        <v>1</v>
      </c>
      <c r="D40" s="28">
        <v>1</v>
      </c>
    </row>
    <row r="41" spans="3:4" x14ac:dyDescent="0.25">
      <c r="C41" s="28">
        <v>0.75</v>
      </c>
      <c r="D41" s="28">
        <v>0.75</v>
      </c>
    </row>
    <row r="42" spans="3:4" x14ac:dyDescent="0.25">
      <c r="C42" s="28">
        <v>0.66659999999999997</v>
      </c>
      <c r="D42" s="28">
        <v>0.67</v>
      </c>
    </row>
    <row r="43" spans="3:4" x14ac:dyDescent="0.25">
      <c r="C43" s="28">
        <v>0.75</v>
      </c>
      <c r="D43" s="28">
        <v>0.75</v>
      </c>
    </row>
    <row r="44" spans="3:4" x14ac:dyDescent="0.25">
      <c r="C44" s="28">
        <v>1</v>
      </c>
      <c r="D44" s="28">
        <v>1</v>
      </c>
    </row>
    <row r="45" spans="3:4" x14ac:dyDescent="0.25">
      <c r="C45" s="28">
        <v>0.75</v>
      </c>
      <c r="D45" s="28">
        <v>0.75</v>
      </c>
    </row>
    <row r="46" spans="3:4" x14ac:dyDescent="0.25">
      <c r="D46" s="29">
        <f>SUM(D25:D45)/21</f>
        <v>0.84142857142857153</v>
      </c>
    </row>
    <row r="47" spans="3:4" x14ac:dyDescent="0.25">
      <c r="D47" s="29"/>
    </row>
    <row r="48" spans="3:4" x14ac:dyDescent="0.25">
      <c r="D48" s="29"/>
    </row>
    <row r="49" spans="3:15" x14ac:dyDescent="0.25">
      <c r="C49" s="28">
        <v>1</v>
      </c>
      <c r="D49" s="28">
        <v>1</v>
      </c>
    </row>
    <row r="50" spans="3:15" x14ac:dyDescent="0.25">
      <c r="C50" s="28">
        <v>1</v>
      </c>
      <c r="D50" s="28">
        <v>1</v>
      </c>
    </row>
    <row r="51" spans="3:15" x14ac:dyDescent="0.25">
      <c r="C51" s="28">
        <v>1</v>
      </c>
      <c r="D51" s="28">
        <v>1</v>
      </c>
    </row>
    <row r="52" spans="3:15" x14ac:dyDescent="0.25">
      <c r="C52" s="28">
        <v>1</v>
      </c>
      <c r="D52" s="28">
        <v>1</v>
      </c>
      <c r="J52">
        <f>605/5</f>
        <v>121</v>
      </c>
    </row>
    <row r="53" spans="3:15" x14ac:dyDescent="0.25">
      <c r="C53" s="28">
        <v>1</v>
      </c>
      <c r="D53" s="28">
        <v>1</v>
      </c>
    </row>
    <row r="54" spans="3:15" x14ac:dyDescent="0.25">
      <c r="C54" s="28">
        <v>0.75</v>
      </c>
      <c r="D54" s="28">
        <v>0.75</v>
      </c>
    </row>
    <row r="55" spans="3:15" x14ac:dyDescent="0.25">
      <c r="C55" s="28">
        <v>0.75</v>
      </c>
      <c r="D55" s="28">
        <v>0.75</v>
      </c>
    </row>
    <row r="56" spans="3:15" x14ac:dyDescent="0.25">
      <c r="C56" s="28">
        <v>0.75</v>
      </c>
      <c r="D56" s="28">
        <v>0.75</v>
      </c>
    </row>
    <row r="57" spans="3:15" x14ac:dyDescent="0.25">
      <c r="C57" s="28">
        <v>0.75</v>
      </c>
      <c r="D57" s="28">
        <v>0.75</v>
      </c>
    </row>
    <row r="58" spans="3:15" x14ac:dyDescent="0.25">
      <c r="C58" s="28">
        <v>0.75</v>
      </c>
      <c r="D58" s="28">
        <v>0.75</v>
      </c>
      <c r="L58">
        <f>1600/19</f>
        <v>84.21052631578948</v>
      </c>
      <c r="O58">
        <f>1600/19</f>
        <v>84.21052631578948</v>
      </c>
    </row>
    <row r="59" spans="3:15" x14ac:dyDescent="0.25">
      <c r="C59" s="28">
        <v>0.75</v>
      </c>
      <c r="D59" s="28">
        <v>0.75</v>
      </c>
    </row>
    <row r="60" spans="3:15" x14ac:dyDescent="0.25">
      <c r="C60" s="28">
        <v>0.75</v>
      </c>
      <c r="D60" s="28">
        <v>0.75</v>
      </c>
    </row>
    <row r="61" spans="3:15" x14ac:dyDescent="0.25">
      <c r="C61" s="28">
        <v>1</v>
      </c>
      <c r="D61" s="28">
        <v>1</v>
      </c>
    </row>
    <row r="62" spans="3:15" x14ac:dyDescent="0.25">
      <c r="C62" s="28">
        <v>0.75</v>
      </c>
      <c r="D62" s="28">
        <v>0.75</v>
      </c>
    </row>
    <row r="63" spans="3:15" x14ac:dyDescent="0.25">
      <c r="C63" s="28">
        <v>0.75</v>
      </c>
      <c r="D63" s="28">
        <v>0.75</v>
      </c>
    </row>
    <row r="64" spans="3:15" x14ac:dyDescent="0.25">
      <c r="C64" s="28">
        <v>1</v>
      </c>
      <c r="D64" s="28">
        <v>1</v>
      </c>
    </row>
    <row r="65" spans="3:4" x14ac:dyDescent="0.25">
      <c r="C65" s="28">
        <v>0.75</v>
      </c>
      <c r="D65" s="28">
        <v>0.75</v>
      </c>
    </row>
    <row r="66" spans="3:4" x14ac:dyDescent="0.25">
      <c r="C66" s="28">
        <v>0.66659999999999997</v>
      </c>
      <c r="D66" s="28">
        <v>0.66659999999999997</v>
      </c>
    </row>
    <row r="67" spans="3:4" x14ac:dyDescent="0.25">
      <c r="C67" s="28">
        <v>0.75</v>
      </c>
      <c r="D67" s="28">
        <v>0.75</v>
      </c>
    </row>
    <row r="68" spans="3:4" x14ac:dyDescent="0.25">
      <c r="C68" s="28">
        <v>1</v>
      </c>
      <c r="D68" s="28">
        <v>1</v>
      </c>
    </row>
    <row r="69" spans="3:4" x14ac:dyDescent="0.25">
      <c r="C69" s="28">
        <v>0.75</v>
      </c>
      <c r="D69" s="28">
        <v>0.75</v>
      </c>
    </row>
    <row r="70" spans="3:4" x14ac:dyDescent="0.25">
      <c r="C70" s="28"/>
      <c r="D70" s="28">
        <v>0</v>
      </c>
    </row>
    <row r="71" spans="3:4" x14ac:dyDescent="0.25">
      <c r="C71" s="28"/>
      <c r="D71" s="28">
        <v>0</v>
      </c>
    </row>
    <row r="72" spans="3:4" x14ac:dyDescent="0.25">
      <c r="D72" s="29">
        <f>SUM(D53:D69)</f>
        <v>13.666600000000001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SEGUIMIENTO Y MONITOREO PGD y P</vt:lpstr>
      <vt:lpstr>Hoja1</vt:lpstr>
      <vt:lpstr>'SEGUIMIENTO Y MONITOREO PGD y P'!Títulos_a_imprimir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Diosile Camargo Camargo</dc:creator>
  <cp:keywords/>
  <dc:description/>
  <cp:lastModifiedBy>Oscar Javier Torres Rodriguez</cp:lastModifiedBy>
  <cp:revision/>
  <cp:lastPrinted>2022-07-14T17:10:27Z</cp:lastPrinted>
  <dcterms:created xsi:type="dcterms:W3CDTF">2020-03-16T21:22:04Z</dcterms:created>
  <dcterms:modified xsi:type="dcterms:W3CDTF">2023-07-27T17:27:44Z</dcterms:modified>
  <cp:category/>
  <cp:contentStatus/>
</cp:coreProperties>
</file>