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172.26.1.6\Talento Humano\2023\15. PLANES\SEGUIMIENTOS\Primer Trimestre\"/>
    </mc:Choice>
  </mc:AlternateContent>
  <xr:revisionPtr revIDLastSave="0" documentId="13_ncr:1_{70853787-D15E-4EA0-AE3E-B70B76AE7672}" xr6:coauthVersionLast="36" xr6:coauthVersionMax="36" xr10:uidLastSave="{00000000-0000-0000-0000-000000000000}"/>
  <bookViews>
    <workbookView xWindow="0" yWindow="0" windowWidth="19200" windowHeight="11085" tabRatio="320" xr2:uid="{00000000-000D-0000-FFFF-FFFF00000000}"/>
  </bookViews>
  <sheets>
    <sheet name="1er trimestre" sheetId="21" r:id="rId1"/>
  </sheets>
  <definedNames>
    <definedName name="_xlnm._FilterDatabase" localSheetId="0" hidden="1">'1er trimestre'!$A$2:$AA$34</definedName>
    <definedName name="_xlnm.Print_Area" localSheetId="0">'1er trimestre'!$A$1:$AA$36</definedName>
  </definedNames>
  <calcPr calcId="191029"/>
</workbook>
</file>

<file path=xl/calcChain.xml><?xml version="1.0" encoding="utf-8"?>
<calcChain xmlns="http://schemas.openxmlformats.org/spreadsheetml/2006/main">
  <c r="O13" i="21" l="1"/>
  <c r="U13" i="21"/>
  <c r="Y13" i="21"/>
  <c r="Z13" i="21"/>
  <c r="O16" i="21"/>
  <c r="U16" i="21"/>
  <c r="O17" i="21"/>
  <c r="U17" i="21"/>
  <c r="K29" i="21"/>
  <c r="O29" i="21"/>
  <c r="U29" i="21"/>
  <c r="O18" i="21"/>
  <c r="U18" i="21"/>
  <c r="Y18" i="21" s="1"/>
  <c r="Z18" i="21" s="1"/>
  <c r="O8" i="21"/>
  <c r="U8" i="21"/>
  <c r="Y8" i="21" s="1"/>
  <c r="O7" i="21"/>
  <c r="U7" i="21"/>
  <c r="Y7" i="21" s="1"/>
  <c r="Y29" i="21" l="1"/>
  <c r="Z29" i="21" s="1"/>
  <c r="I38" i="21"/>
  <c r="I37" i="21"/>
</calcChain>
</file>

<file path=xl/sharedStrings.xml><?xml version="1.0" encoding="utf-8"?>
<sst xmlns="http://schemas.openxmlformats.org/spreadsheetml/2006/main" count="214" uniqueCount="139">
  <si>
    <t xml:space="preserve">INFORMACIÓN DE LA ACTIVIDAD </t>
  </si>
  <si>
    <t>ACTIVIDAD DIRIJIDA A</t>
  </si>
  <si>
    <t>Servidores de Planta
No.</t>
  </si>
  <si>
    <t>Contratistas
No.</t>
  </si>
  <si>
    <t>Mujeres</t>
  </si>
  <si>
    <t>Hombres</t>
  </si>
  <si>
    <t>Total asistentes</t>
  </si>
  <si>
    <t>Hijos de funcionarios</t>
  </si>
  <si>
    <t>No. De familias</t>
  </si>
  <si>
    <t xml:space="preserve">No. De personas encuestadas que consideran que el objetivo de la actividad se cumplió </t>
  </si>
  <si>
    <t>No. De Encuestas realizadas</t>
  </si>
  <si>
    <t xml:space="preserve">
% de Asistentes
 (No. total de asistentes /No. de personas  a los que va dirigida la actividad)</t>
  </si>
  <si>
    <t>Eje</t>
  </si>
  <si>
    <t>Entidad o Área Responsable</t>
  </si>
  <si>
    <t>Fecha de Realización</t>
  </si>
  <si>
    <t>ESTADOS MENTALES POSITIVOS</t>
  </si>
  <si>
    <t>PROPOSITO DE VIDA</t>
  </si>
  <si>
    <t>RELACIONES INTERPERSONALES</t>
  </si>
  <si>
    <t>Número participantes a los que está dirigida la actividad</t>
  </si>
  <si>
    <t>Sumatoria servidores de planta más contratistas</t>
  </si>
  <si>
    <t>POBLACIÓN BENEFICIADA</t>
  </si>
  <si>
    <t>Gestión del Talento Humano.</t>
  </si>
  <si>
    <t>Departamento Administrativo del Servicio Civil Distrital.</t>
  </si>
  <si>
    <t>Responsable</t>
  </si>
  <si>
    <t>Actividades realizadas</t>
  </si>
  <si>
    <t>Comunicaciones</t>
  </si>
  <si>
    <t>todo el año</t>
  </si>
  <si>
    <t>Tiempo del DADEP</t>
  </si>
  <si>
    <t>Caja de compensación familiar Compensar</t>
  </si>
  <si>
    <t>Gestión del Talento Humano</t>
  </si>
  <si>
    <t>Servidores de la entidad</t>
  </si>
  <si>
    <t xml:space="preserve">Servidores inscrito de la Entidad </t>
  </si>
  <si>
    <t>Servidores con sus familias</t>
  </si>
  <si>
    <t>Hijos de funcionarios de la Entidad en edades de 0 a 12 años.</t>
  </si>
  <si>
    <t>Hijos de funcionarios con edades entre los 0 a 12 años de edad</t>
  </si>
  <si>
    <t xml:space="preserve">Por definir </t>
  </si>
  <si>
    <t xml:space="preserve">De acuerdo a inscripción </t>
  </si>
  <si>
    <t xml:space="preserve">% del cumplimiento de la actividad ejecutada </t>
  </si>
  <si>
    <t>Compensar</t>
  </si>
  <si>
    <t>Cobertura de servidores de planta en las actividades del Sistema de Estímulos</t>
  </si>
  <si>
    <t>Número de servidores participantes en las actividades del Sistema de Estímulos en el período / Número total de servidores inscritos o convocados a las actividades del Sistema de Estímulos en el período *100</t>
  </si>
  <si>
    <t>Cumplimiento de los objetivos</t>
  </si>
  <si>
    <t>No. De personas que consideran que el objetivo de la actividad se cumplió totalmente / Total de funcionarios encuestados (por cada actividad) * 100</t>
  </si>
  <si>
    <t>LGTBI</t>
  </si>
  <si>
    <t>Gestión</t>
  </si>
  <si>
    <t xml:space="preserve">09-05-2022 / 
20-06-2022
</t>
  </si>
  <si>
    <t>Gestión del Talento Humano / Compensar</t>
  </si>
  <si>
    <t>01-02-2022
30-11-2022</t>
  </si>
  <si>
    <t>Gestión del Talento Humano/Compensar</t>
  </si>
  <si>
    <t xml:space="preserve">01-05-2022 
30-11-2022
</t>
  </si>
  <si>
    <t>Gestión del Talento Humano / Compensar / Secretaria de ambiente / IDRD</t>
  </si>
  <si>
    <t xml:space="preserve">01-02-2022 
30-11-2022
</t>
  </si>
  <si>
    <t>01-01-2022
31-12-2022</t>
  </si>
  <si>
    <t xml:space="preserve">01-09-2022 
15-12-2022
</t>
  </si>
  <si>
    <t xml:space="preserve">01-11-2022 
15-12-2022
</t>
  </si>
  <si>
    <t xml:space="preserve">
18-09-2022 
</t>
  </si>
  <si>
    <t xml:space="preserve">10-05-2022
25-05-2022
</t>
  </si>
  <si>
    <t>Gestión del Talento Humano / Comunicaciones</t>
  </si>
  <si>
    <t>Gestión del Talento Humano / Todas las dependencias / Compensar / FONDADEP</t>
  </si>
  <si>
    <t xml:space="preserve">16-12-2022 
24-12-2022
</t>
  </si>
  <si>
    <t>01-12-2022
30-12-2022</t>
  </si>
  <si>
    <t xml:space="preserve">01-12-2022  
30-12-2022
</t>
  </si>
  <si>
    <t xml:space="preserve">01-8-2022  
</t>
  </si>
  <si>
    <t>(Número de acciones programadas a 31/01/2022 / Número de acciones ejecutadas a 31/12/2022).</t>
  </si>
  <si>
    <t>Participantes</t>
  </si>
  <si>
    <t>Fecha prevista</t>
  </si>
  <si>
    <t>Presupuesto</t>
  </si>
  <si>
    <t xml:space="preserve">
1-02-2022
25-12-2022
</t>
  </si>
  <si>
    <t>Evidencias</t>
  </si>
  <si>
    <t>Planeacion Distrital</t>
  </si>
  <si>
    <t>Por definir</t>
  </si>
  <si>
    <t xml:space="preserve">                                                                                           01-12-2022
20-12-2022
</t>
  </si>
  <si>
    <t>APROBÓ: DIANA MARIA CAMARGO PULIDO</t>
  </si>
  <si>
    <t>Nivel de cumplimiento del Plan de Bienestar e Incentivos 2023 (%)</t>
  </si>
  <si>
    <t>No. De Calificaciones satisfactorias o sobresalientes</t>
  </si>
  <si>
    <t>ELABORÓ: NURY CRUZ</t>
  </si>
  <si>
    <t xml:space="preserve">SEGUIMIENTO AL PLAN DE BIENESTAR E INCENTIVOS 2023 </t>
  </si>
  <si>
    <t>Actividad (Lugar)</t>
  </si>
  <si>
    <t>Reconocimiento día de la secretaria (DADEP)</t>
  </si>
  <si>
    <t>Celebración de cumpleaños de los servidores (semestral) (DADEP)</t>
  </si>
  <si>
    <t>Reconocimiento día de la madre/padre (DADEP)</t>
  </si>
  <si>
    <t>Dia de descanso por cumpleaños (todo el dia)  (DADEP)</t>
  </si>
  <si>
    <t>Juegos deportivos Distritales (DADEP)</t>
  </si>
  <si>
    <t>Torneo tenis de mesa (DADEP)</t>
  </si>
  <si>
    <t>Torneo de juego de Rana (DADEP)</t>
  </si>
  <si>
    <t>Caminata ecológica (Humedal Jaboque/Humedal el Salitre)</t>
  </si>
  <si>
    <t>Beneficio por participación en actividades (Boletas de Cine- refrigerios) (DADEP)</t>
  </si>
  <si>
    <t>Día del niño (DADEP)</t>
  </si>
  <si>
    <t>Día de la familia primer semestre (DADEP)</t>
  </si>
  <si>
    <t>Día de la familia segundo semestre (DADEP)</t>
  </si>
  <si>
    <t>Día del servidor público (DADEP)</t>
  </si>
  <si>
    <t>Celebración amor y amistad (DADEP)</t>
  </si>
  <si>
    <t>Incentivo mejor Servidor público de atención al ciudadano, Incentivo mejor servidor público en gestión de integridad, Incentivo por participación ciudadana y rendición de cuentas (DADEP)</t>
  </si>
  <si>
    <t>Incentivos y reconocimiento mejores funcionarios (DADEP)</t>
  </si>
  <si>
    <t>Reconocimiento grupos de trabajo transversales (DADEP)</t>
  </si>
  <si>
    <t>Época de Navidad (Presencial)</t>
  </si>
  <si>
    <t>Actividad integración por dependencia (Presencial)</t>
  </si>
  <si>
    <t>Reconocimiento de la diversidad (espacios incluyentes) (Presencial)</t>
  </si>
  <si>
    <t>Día de los dulces (Presencial)</t>
  </si>
  <si>
    <t>Apropiación Institucional (Presencial)</t>
  </si>
  <si>
    <t>Bienestar a la carta (Presencial)</t>
  </si>
  <si>
    <t>Bonos navideños (Presencial)</t>
  </si>
  <si>
    <t>Vacaciones recreativas (Presencial)</t>
  </si>
  <si>
    <t>SEGUIMIENTO PRIMER TRIMESTRE</t>
  </si>
  <si>
    <t>Día del Espacio Publico (Plaza Fundacional de Bosa)</t>
  </si>
  <si>
    <t xml:space="preserve">Invitación 
Inscripción al evento  
Base de datos mujeres DADEP
Planillas de asistencia
Registros Fotográficos
Se hizo una inscripción mediante Forms.
Documentos archivados según tabla de retención documental de Gestión del Talento humano
</t>
  </si>
  <si>
    <t xml:space="preserve">Planilla de Asistencia 
Se realizó la entrega de las boletas de cine con el combo de alimentos a los funcionarios
La evaluación de la actividad se realizará en la encuesta de satisfacción anual de la vigencia 2023.                                                                                          Documentos archivados según tabla de retención documental de Gestión del Talento humano
</t>
  </si>
  <si>
    <t>Se encuentra el registro en las planillas de control de permisos ( tabla de retención documental). La evaluación de la actividad se realizará en la encuesta de satisfacción anual de la vigencia 2023</t>
  </si>
  <si>
    <t>CONOCIMIENTO DE LAS FORTALEZAS PROPIAS</t>
  </si>
  <si>
    <t>REVISÓ: ELIANA MARTINEZ / JULIO ACOSTA</t>
  </si>
  <si>
    <t>Nota: Se ajustan actividades a realizar de acuerdo con la dinamica de la entiddad</t>
  </si>
  <si>
    <t xml:space="preserve">De acuerdo con la circular 009 del  18/04/2023 del  DADEP se otorgó  en el primer semestre a todos los servidores públicos de la entidad, un (1) día de descanso remunerado para que compartan con sus familias, a partir del 02/05/2023 al 30/06/2023. </t>
  </si>
  <si>
    <t>INCENTIVOS</t>
  </si>
  <si>
    <t>Observaciones</t>
  </si>
  <si>
    <t xml:space="preserve">Invitación 
Inscripción al  evento
Registros fotográficos
Documentos archivados según tabla de retención documental de Gestión del Talento humano
</t>
  </si>
  <si>
    <t>Reconocimiento y empoderamiento de las mujeres servidoras públicas del D.C. (DADEP/Plaza de Bolívar)</t>
  </si>
  <si>
    <t>N/A</t>
  </si>
  <si>
    <t xml:space="preserve"> Meta cumplida toda vez que se realizaron las siguientes actividades:
la Entidad participó en la actividad denominada "Bogotá se la juega por las mujeres"realizada por la Secretaría de Gobierno y Secretaría de la Mujer, en la Plaza de Bolívar, para la conmemoración del día internacional de los derechos de las mujeres. En este evento se asignó una delegación del DADEP, para hacerse presente en el evento.</t>
  </si>
  <si>
    <t xml:space="preserve">Actividad a realizar en el segundo trimestre: 
</t>
  </si>
  <si>
    <t xml:space="preserve">Actividad realizada en el tercer trimestre: 
</t>
  </si>
  <si>
    <t xml:space="preserve">Actividad a realizar en el cuarto trimestre: 
</t>
  </si>
  <si>
    <t xml:space="preserve">Actividad a realizar entre  el tercero y  el cuarto trimestre: 
</t>
  </si>
  <si>
    <t>NATALIA ZAMUDIO Z</t>
  </si>
  <si>
    <t xml:space="preserve"> </t>
  </si>
  <si>
    <t xml:space="preserve">Meta cumplida    
Para incentivar a los servidores que celebren el dia del cumpleaños  con su familia, el DADEP viene otorgando un día de descanso que se puede hacer efectivo el mismo día del cumpleaños o el día hábil siguiente.
</t>
  </si>
  <si>
    <t>Meta cumplida    
Se realizó la inscripción de 48 participantes en el torneo de rana mixta en la que encontraban 24 mujeres y 24 hombres. Mediante sorteo se conformaron los equipos y se establecieron los lineamientos de la competencia.  
El 28 de marzo se llevó a cabo  el evento de premiación del primero y segundo puesto, actividad donde se hizo entrega de los regalos que fueron donados por el Banco de Occidente, y los obsequios que envió la caja de compensación Compensar.</t>
  </si>
  <si>
    <t>24 de febrero de 2023
24 de marzo de 2023.</t>
  </si>
  <si>
    <t>27 de diciembre de 2022 a 
31 enero de 2023</t>
  </si>
  <si>
    <t>Asistencia 
Documentos archivados según tabla de retención documental de Gestión del Talento humano
Pieza comunicativa de las integrantes del programa diversos amorosos y seguros.
Registros fotográficos.</t>
  </si>
  <si>
    <t xml:space="preserve">Actividad a realizar en el tercer trimestre: 
</t>
  </si>
  <si>
    <t>Celebración del dia del hombre y de la mujer (DADEP)</t>
  </si>
  <si>
    <t>Meta cumplida toda vez que se realizaron las siguientes actividades:  
Se llevó a cabo la conmemoración del día internacional de los Derechos de las Mujeres; la Subdirectora de Gestión Corporativa dió inicio al evento, el asesor del despacho intervino en una charla sobre la importancia del 8 de marzo  y  por último el coordinador del Observatorio intervino contandole a la audiencia sobre los informes generados desde el observatorio con  "Enfoque de Mujer y Género".  Se le brindó a los servidores de la Entidad una copa de helado, gestión que se realizó con la Caja de Compensación.</t>
  </si>
  <si>
    <t xml:space="preserve">
Invitación
Inscripción
Reunión con todos los participantes, se hizo el sorteo y conformación de los grupos y se les informó los lineamientos con los criterios de participación.
-Documento con los Criterios de participación  
- Registros fotográficos de la reunión de conformación de equipos
Eliminatoria 
Evento de premiación del primer y segundo puesto: regalos que fueron donados por el Banco de Occidente y la caja de compensación Compensar.
Planilla campeones del torneo
Registro fotográfico de los ganadores
Documentos archivados según tabla de retención documental de Gestión del Talento humano
</t>
  </si>
  <si>
    <t xml:space="preserve">
Invitación
Inscripción en google forms
Acta de Asistencia
Entrega del refrigerio por parte de la caja de compensación Compensar.
Registros fotográficos del recorrido
La evaluación de la actividad se realizará en la encuesta de satisfacción anual de la vigencia 2023.
Documentos archivados según tabla de retención documental de Gestión del Talento humano</t>
  </si>
  <si>
    <t xml:space="preserve">Meta cumplida
Se entregó a los funcionarios boletas para asistir a los teatros de Cine Colombia acompañado de un combo de alimentos para ser utilizado con su núcleo familiar, incentivo gestionado desde la Subdirección de Gestión Corporativa- Talento Humano con la Caja de Compensación Familiar Compensar.
</t>
  </si>
  <si>
    <t xml:space="preserve">Meta Cumplida
Se llevaron a cabo en el "Parque de los Novios"  actividades  lúdicas enfocadas a la inducción y reinducción  de  los procesos de la entidad, en el que se socializaron y se dieron  a conocer las integrantes del grupo dinamizador ( Ambientes laborales, diversos, amorosos y seguros).
En la casita del lago se contó con un stand, donde los asistentes al evento realizaban un tour por los sitios de información y se socializaron temas como lenguaje y ambientes incluyentes y cómo contribuye al cambio cultural,  mujer y género, identidad de género, entre otros temas. 
Contamos con el acompañamiento por parte de funcionarios de  Planeación Distrital donde socializaron temas de diversidad  a todas las personas que pasaron por el stand, se les informo sobre los  lineamientos para la protección de los derechos de las personas trans en el ámbito de la gestión del talento humano y la vinculación en el Distrito Capital.
• Esta actividad contribuyó a Construir y reafirmar espacios laborales libres de discriminación.
</t>
  </si>
  <si>
    <t>1 de enero de 2023 al 31 de marzo de 2023</t>
  </si>
  <si>
    <t>1 de marzo de 2023 al 7 de marzo de 2023</t>
  </si>
  <si>
    <r>
      <t xml:space="preserve">Meta cumplida  
Toda vez que se realizaron las siguientes actividades:
Se realizaron 2 caminatas ecologicas presenciales los dias 24 de febrero  y 24 de marzo :
</t>
    </r>
    <r>
      <rPr>
        <i/>
        <sz val="12"/>
        <rFont val="Times New Roman"/>
        <family val="1"/>
      </rPr>
      <t>Humedal Jaboque:</t>
    </r>
    <r>
      <rPr>
        <sz val="12"/>
        <rFont val="Times New Roman"/>
        <family val="1"/>
      </rPr>
      <t xml:space="preserve"> durante el recorrido contamos con el acompañamiento de   un abogado de la Oficina Jurídica donde nos narró sobre el proceso de la  recuperación del humedal, todo lo que conllevó este proceso,  fallos de primera  y segunda instancia, también tuvimos el acompañamiento de funcionarios de la Secretaría de Ambiente  explicando la fauna que allí encontramos, la vegetación del humedal, su  extensión y cómo se mantiene el humedal; se disfrutó de la belleza de esta reserva ambiental, incentivando la actividad física durante el recorrido realizado.
- </t>
    </r>
    <r>
      <rPr>
        <i/>
        <sz val="12"/>
        <rFont val="Times New Roman"/>
        <family val="1"/>
      </rPr>
      <t>El salitre:</t>
    </r>
    <r>
      <rPr>
        <sz val="12"/>
        <rFont val="Times New Roman"/>
        <family val="1"/>
      </rPr>
      <t xml:space="preserve"> Contamos con el acompañamiento de funcionarios de la Secretaría de Ambiente, nos contaron sobre la vegetación de la zona y su fauna y se aclararon dudas presentadas por los asistentes, este recorrido finalizó despues de una caminata de 2 horas en Engativa Pueblo.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</si>
</sst>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0.00_-;\-[$€-2]* #,##0.00_-;_-[$€-2]* &quot;-&quot;??_-"/>
    <numFmt numFmtId="165" formatCode="[$-240A]d&quot; de &quot;mmmm&quot; de &quot;yyyy;@"/>
  </numFmts>
  <fonts count="17" x14ac:knownFonts="1">
    <font>
      <sz val="10"/>
      <name val="Arial"/>
      <family val="2"/>
    </font>
    <font>
      <sz val="11"/>
      <color theme="1"/>
      <name val="Calibri"/>
      <family val="2"/>
      <scheme val="minor"/>
    </font>
    <font>
      <sz val="10"/>
      <name val="Arial"/>
      <family val="2"/>
    </font>
    <font>
      <sz val="10"/>
      <name val="Arial Narrow"/>
      <family val="2"/>
    </font>
    <font>
      <sz val="9"/>
      <name val="Calibri"/>
      <family val="2"/>
      <scheme val="minor"/>
    </font>
    <font>
      <b/>
      <sz val="14"/>
      <color theme="1"/>
      <name val="Calibri"/>
      <family val="2"/>
      <scheme val="minor"/>
    </font>
    <font>
      <b/>
      <sz val="12"/>
      <color theme="1"/>
      <name val="Calibri"/>
      <family val="2"/>
      <scheme val="minor"/>
    </font>
    <font>
      <u/>
      <sz val="10"/>
      <color theme="10"/>
      <name val="Arial"/>
      <family val="2"/>
    </font>
    <font>
      <b/>
      <sz val="10"/>
      <name val="Arial"/>
      <family val="2"/>
    </font>
    <font>
      <b/>
      <sz val="9"/>
      <name val="Calibri"/>
      <family val="2"/>
      <scheme val="minor"/>
    </font>
    <font>
      <sz val="10"/>
      <color rgb="FFFF0000"/>
      <name val="Arial"/>
      <family val="2"/>
    </font>
    <font>
      <b/>
      <sz val="12"/>
      <color theme="1"/>
      <name val="Times New Roman"/>
      <family val="1"/>
    </font>
    <font>
      <b/>
      <sz val="12"/>
      <name val="Times New Roman"/>
      <family val="1"/>
    </font>
    <font>
      <sz val="12"/>
      <name val="Times New Roman"/>
      <family val="1"/>
    </font>
    <font>
      <sz val="12"/>
      <color rgb="FFFF0000"/>
      <name val="Times New Roman"/>
      <family val="1"/>
    </font>
    <font>
      <sz val="12"/>
      <color rgb="FF000000"/>
      <name val="Times New Roman"/>
      <family val="1"/>
    </font>
    <font>
      <i/>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gray0625">
        <bgColor theme="0"/>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6">
    <xf numFmtId="0" fontId="0"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7" fillId="0" borderId="0" applyNumberFormat="0" applyFill="0" applyBorder="0" applyAlignment="0" applyProtection="0"/>
  </cellStyleXfs>
  <cellXfs count="9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0" applyFont="1"/>
    <xf numFmtId="0" fontId="10" fillId="0" borderId="0" xfId="0" applyFont="1"/>
    <xf numFmtId="0" fontId="10" fillId="2" borderId="0" xfId="0" applyFont="1" applyFill="1"/>
    <xf numFmtId="0" fontId="10" fillId="4" borderId="0" xfId="0" applyFont="1" applyFill="1"/>
    <xf numFmtId="0" fontId="10" fillId="2" borderId="0" xfId="0" applyFont="1" applyFill="1" applyAlignment="1">
      <alignment horizontal="left" vertical="center"/>
    </xf>
    <xf numFmtId="0" fontId="13" fillId="5" borderId="1" xfId="0" applyFont="1" applyFill="1" applyBorder="1" applyAlignment="1">
      <alignment horizontal="center" vertical="center"/>
    </xf>
    <xf numFmtId="9" fontId="13" fillId="2" borderId="18" xfId="0" applyNumberFormat="1" applyFont="1" applyFill="1" applyBorder="1" applyAlignment="1">
      <alignment horizontal="center" vertical="center" wrapText="1"/>
    </xf>
    <xf numFmtId="0" fontId="0" fillId="0" borderId="0" xfId="0" applyAlignment="1">
      <alignment horizontal="center"/>
    </xf>
    <xf numFmtId="0" fontId="5" fillId="3" borderId="0" xfId="0" applyFont="1" applyFill="1" applyAlignment="1">
      <alignment horizontal="center" vertical="center" wrapText="1"/>
    </xf>
    <xf numFmtId="0" fontId="13" fillId="2" borderId="1" xfId="0" applyFont="1" applyFill="1" applyBorder="1" applyAlignment="1">
      <alignment horizontal="center" vertical="center"/>
    </xf>
    <xf numFmtId="1" fontId="13" fillId="2" borderId="1" xfId="1" applyNumberFormat="1" applyFont="1" applyFill="1" applyBorder="1" applyAlignment="1">
      <alignment horizontal="center" vertical="center"/>
    </xf>
    <xf numFmtId="10" fontId="13" fillId="2" borderId="1" xfId="1"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9" fontId="13" fillId="2" borderId="1" xfId="1" applyFont="1" applyFill="1" applyBorder="1" applyAlignment="1">
      <alignment horizontal="center" vertical="center"/>
    </xf>
    <xf numFmtId="0" fontId="13" fillId="2" borderId="11" xfId="5" applyFont="1" applyFill="1" applyBorder="1" applyAlignment="1">
      <alignment horizontal="left" vertical="center" wrapText="1"/>
    </xf>
    <xf numFmtId="0" fontId="13" fillId="2" borderId="1" xfId="5" applyFont="1" applyFill="1" applyBorder="1" applyAlignment="1">
      <alignment horizontal="left" vertical="center" wrapText="1"/>
    </xf>
    <xf numFmtId="0" fontId="10" fillId="0" borderId="0" xfId="0" applyFont="1" applyAlignment="1">
      <alignment horizontal="left" vertical="center"/>
    </xf>
    <xf numFmtId="0" fontId="13" fillId="5" borderId="11" xfId="0" applyFont="1" applyFill="1" applyBorder="1" applyAlignment="1">
      <alignment horizontal="center" vertical="center"/>
    </xf>
    <xf numFmtId="0" fontId="0" fillId="2" borderId="0" xfId="0" applyFill="1"/>
    <xf numFmtId="0" fontId="13" fillId="2" borderId="1" xfId="5" applyFont="1" applyFill="1" applyBorder="1" applyAlignment="1">
      <alignment horizontal="left" vertical="top" wrapText="1"/>
    </xf>
    <xf numFmtId="0" fontId="13" fillId="2" borderId="11" xfId="0" applyFont="1" applyFill="1" applyBorder="1" applyAlignment="1">
      <alignment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165" fontId="13" fillId="2" borderId="1" xfId="0" applyNumberFormat="1" applyFont="1" applyFill="1" applyBorder="1" applyAlignment="1">
      <alignment horizontal="center" vertical="center" wrapText="1"/>
    </xf>
    <xf numFmtId="0" fontId="13" fillId="2" borderId="11" xfId="5" applyFont="1" applyFill="1" applyBorder="1" applyAlignment="1">
      <alignment vertical="center" wrapText="1"/>
    </xf>
    <xf numFmtId="0" fontId="14" fillId="2" borderId="1" xfId="5" applyFont="1" applyFill="1" applyBorder="1" applyAlignment="1">
      <alignment vertical="center" wrapText="1"/>
    </xf>
    <xf numFmtId="0" fontId="13" fillId="2" borderId="1" xfId="5" applyFont="1" applyFill="1" applyBorder="1" applyAlignment="1">
      <alignment vertical="center" wrapText="1"/>
    </xf>
    <xf numFmtId="0" fontId="12"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xf numFmtId="0" fontId="13" fillId="2" borderId="0" xfId="0" applyFont="1" applyFill="1" applyAlignment="1">
      <alignment vertical="center"/>
    </xf>
    <xf numFmtId="0" fontId="15" fillId="2" borderId="4"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0" fontId="12" fillId="2" borderId="0" xfId="0" applyFont="1" applyFill="1" applyAlignment="1">
      <alignment vertical="center" wrapText="1"/>
    </xf>
    <xf numFmtId="0" fontId="15" fillId="2" borderId="1" xfId="0" applyFont="1" applyFill="1" applyBorder="1" applyAlignment="1">
      <alignment horizontal="justify" vertical="center" wrapText="1"/>
    </xf>
    <xf numFmtId="0" fontId="9"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xf numFmtId="0" fontId="4" fillId="2" borderId="0" xfId="0" applyFont="1" applyFill="1" applyAlignment="1">
      <alignment vertical="center"/>
    </xf>
    <xf numFmtId="0" fontId="8" fillId="2" borderId="0" xfId="0" applyFont="1" applyFill="1"/>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6" fillId="6" borderId="0" xfId="0" applyFont="1" applyFill="1" applyAlignment="1">
      <alignment horizontal="center" vertical="center" wrapText="1"/>
    </xf>
    <xf numFmtId="0" fontId="12" fillId="6" borderId="19"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left" vertical="top" wrapText="1"/>
    </xf>
    <xf numFmtId="14" fontId="13" fillId="6" borderId="1" xfId="0" applyNumberFormat="1" applyFont="1" applyFill="1" applyBorder="1" applyAlignment="1">
      <alignment horizontal="left" vertical="top" wrapText="1"/>
    </xf>
    <xf numFmtId="0" fontId="13" fillId="6" borderId="1" xfId="0" applyFont="1" applyFill="1" applyBorder="1" applyAlignment="1">
      <alignment horizontal="left" vertical="center"/>
    </xf>
    <xf numFmtId="165" fontId="13" fillId="6" borderId="1" xfId="0" applyNumberFormat="1" applyFont="1" applyFill="1" applyBorder="1" applyAlignment="1">
      <alignment horizontal="center" vertical="center"/>
    </xf>
    <xf numFmtId="0" fontId="13" fillId="6" borderId="1" xfId="0" applyFont="1" applyFill="1" applyBorder="1" applyAlignment="1">
      <alignment horizontal="left" vertical="top"/>
    </xf>
    <xf numFmtId="14" fontId="13" fillId="6" borderId="1" xfId="0" applyNumberFormat="1" applyFont="1" applyFill="1" applyBorder="1" applyAlignment="1">
      <alignment horizontal="left" vertical="center" wrapText="1"/>
    </xf>
    <xf numFmtId="0" fontId="13" fillId="2" borderId="11" xfId="5" applyFont="1" applyFill="1" applyBorder="1" applyAlignment="1">
      <alignment horizontal="left" wrapText="1"/>
    </xf>
    <xf numFmtId="0" fontId="9" fillId="2" borderId="0" xfId="0" applyFont="1" applyFill="1" applyAlignment="1">
      <alignment horizont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2" fillId="6" borderId="1" xfId="0" applyFont="1" applyFill="1" applyBorder="1" applyAlignment="1">
      <alignment horizontal="center" vertical="center" textRotation="90"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5" fillId="2" borderId="1" xfId="0" applyFont="1" applyFill="1" applyBorder="1" applyAlignment="1">
      <alignment horizontal="justify" vertical="center" wrapText="1"/>
    </xf>
    <xf numFmtId="0" fontId="15" fillId="2" borderId="14" xfId="0" applyFont="1" applyFill="1" applyBorder="1" applyAlignment="1">
      <alignment horizontal="justify" vertical="center" wrapText="1"/>
    </xf>
    <xf numFmtId="9" fontId="13" fillId="2" borderId="18" xfId="0" applyNumberFormat="1" applyFont="1" applyFill="1" applyBorder="1" applyAlignment="1">
      <alignment horizontal="center" vertical="center" wrapText="1"/>
    </xf>
    <xf numFmtId="9" fontId="13" fillId="2" borderId="15"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xf>
    <xf numFmtId="9" fontId="13" fillId="2" borderId="10" xfId="0" applyNumberFormat="1" applyFont="1" applyFill="1" applyBorder="1" applyAlignment="1">
      <alignment horizontal="center" vertical="center"/>
    </xf>
    <xf numFmtId="0" fontId="12" fillId="2" borderId="0" xfId="0" applyFont="1" applyFill="1" applyAlignment="1">
      <alignment horizontal="center" vertical="center"/>
    </xf>
    <xf numFmtId="0" fontId="12" fillId="6" borderId="1" xfId="0" applyFont="1" applyFill="1" applyBorder="1" applyAlignment="1">
      <alignment horizontal="center" vertical="center" textRotation="90"/>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6" borderId="1" xfId="0" applyFont="1" applyFill="1" applyBorder="1" applyAlignment="1">
      <alignment horizontal="left" vertical="top" wrapText="1"/>
    </xf>
    <xf numFmtId="0" fontId="12" fillId="6" borderId="1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0" fillId="0" borderId="6" xfId="0" applyBorder="1" applyAlignment="1">
      <alignment horizontal="center"/>
    </xf>
    <xf numFmtId="0" fontId="5" fillId="3" borderId="1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9" xfId="0" applyFont="1" applyFill="1" applyBorder="1" applyAlignment="1">
      <alignment horizontal="center" vertical="center" wrapText="1"/>
    </xf>
  </cellXfs>
  <cellStyles count="6">
    <cellStyle name="Euro" xfId="2" xr:uid="{00000000-0005-0000-0000-000000000000}"/>
    <cellStyle name="Hipervínculo" xfId="5" builtinId="8"/>
    <cellStyle name="Normal" xfId="0" builtinId="0"/>
    <cellStyle name="Normal 2" xfId="4" xr:uid="{00000000-0005-0000-0000-000003000000}"/>
    <cellStyle name="Normal 3" xfId="3" xr:uid="{00000000-0005-0000-0000-000004000000}"/>
    <cellStyle name="Porcentaje" xfId="1" builtinId="5"/>
  </cellStyles>
  <dxfs count="0"/>
  <tableStyles count="0" defaultTableStyle="TableStyleMedium2" defaultPivotStyle="PivotStyleLight16"/>
  <colors>
    <mruColors>
      <color rgb="FFCCFF99"/>
      <color rgb="FFF7B327"/>
      <color rgb="FFF9B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54269</xdr:colOff>
      <xdr:row>0</xdr:row>
      <xdr:rowOff>107877</xdr:rowOff>
    </xdr:from>
    <xdr:to>
      <xdr:col>26</xdr:col>
      <xdr:colOff>2304384</xdr:colOff>
      <xdr:row>0</xdr:row>
      <xdr:rowOff>1329856</xdr:rowOff>
    </xdr:to>
    <xdr:sp macro="" textlink="">
      <xdr:nvSpPr>
        <xdr:cNvPr id="2" name="2 Rectángulo redondeado">
          <a:extLst>
            <a:ext uri="{FF2B5EF4-FFF2-40B4-BE49-F238E27FC236}">
              <a16:creationId xmlns:a16="http://schemas.microsoft.com/office/drawing/2014/main" id="{2A5C5DBF-A2D4-1D46-927C-B96EAAA6B259}"/>
            </a:ext>
          </a:extLst>
        </xdr:cNvPr>
        <xdr:cNvSpPr/>
      </xdr:nvSpPr>
      <xdr:spPr>
        <a:xfrm>
          <a:off x="1705269" y="107877"/>
          <a:ext cx="35155815" cy="1221979"/>
        </a:xfrm>
        <a:prstGeom prst="roundRect">
          <a:avLst/>
        </a:prstGeom>
        <a:ln w="50800">
          <a:solidFill>
            <a:srgbClr val="F7B32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lang="es-CO" sz="2800" b="1">
            <a:solidFill>
              <a:srgbClr val="F7B327"/>
            </a:solidFill>
          </a:endParaRPr>
        </a:p>
      </xdr:txBody>
    </xdr:sp>
    <xdr:clientData/>
  </xdr:twoCellAnchor>
  <xdr:twoCellAnchor editAs="oneCell">
    <xdr:from>
      <xdr:col>0</xdr:col>
      <xdr:colOff>155864</xdr:colOff>
      <xdr:row>0</xdr:row>
      <xdr:rowOff>173181</xdr:rowOff>
    </xdr:from>
    <xdr:to>
      <xdr:col>1</xdr:col>
      <xdr:colOff>476251</xdr:colOff>
      <xdr:row>0</xdr:row>
      <xdr:rowOff>981365</xdr:rowOff>
    </xdr:to>
    <xdr:pic>
      <xdr:nvPicPr>
        <xdr:cNvPr id="3" name="Imagen 2">
          <a:extLst>
            <a:ext uri="{FF2B5EF4-FFF2-40B4-BE49-F238E27FC236}">
              <a16:creationId xmlns:a16="http://schemas.microsoft.com/office/drawing/2014/main" id="{D03190B1-AE10-8445-A947-05B92F519B34}"/>
            </a:ext>
          </a:extLst>
        </xdr:cNvPr>
        <xdr:cNvPicPr>
          <a:picLocks noChangeAspect="1"/>
        </xdr:cNvPicPr>
      </xdr:nvPicPr>
      <xdr:blipFill>
        <a:blip xmlns:r="http://schemas.openxmlformats.org/officeDocument/2006/relationships" r:embed="rId1"/>
        <a:stretch>
          <a:fillRect/>
        </a:stretch>
      </xdr:blipFill>
      <xdr:spPr>
        <a:xfrm>
          <a:off x="155864" y="173181"/>
          <a:ext cx="1041978" cy="808184"/>
        </a:xfrm>
        <a:prstGeom prst="rect">
          <a:avLst/>
        </a:prstGeom>
      </xdr:spPr>
    </xdr:pic>
    <xdr:clientData/>
  </xdr:twoCellAnchor>
  <xdr:twoCellAnchor editAs="oneCell">
    <xdr:from>
      <xdr:col>2</xdr:col>
      <xdr:colOff>1752778</xdr:colOff>
      <xdr:row>41</xdr:row>
      <xdr:rowOff>117074</xdr:rowOff>
    </xdr:from>
    <xdr:to>
      <xdr:col>2</xdr:col>
      <xdr:colOff>2730765</xdr:colOff>
      <xdr:row>43</xdr:row>
      <xdr:rowOff>110888</xdr:rowOff>
    </xdr:to>
    <xdr:pic>
      <xdr:nvPicPr>
        <xdr:cNvPr id="4" name="Imagen 3">
          <a:extLst>
            <a:ext uri="{FF2B5EF4-FFF2-40B4-BE49-F238E27FC236}">
              <a16:creationId xmlns:a16="http://schemas.microsoft.com/office/drawing/2014/main" id="{1BE34DD7-0709-E945-99DA-869BE4639B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2453" y="62524379"/>
          <a:ext cx="977987" cy="315438"/>
        </a:xfrm>
        <a:prstGeom prst="rect">
          <a:avLst/>
        </a:prstGeom>
      </xdr:spPr>
    </xdr:pic>
    <xdr:clientData/>
  </xdr:twoCellAnchor>
  <xdr:twoCellAnchor editAs="oneCell">
    <xdr:from>
      <xdr:col>2</xdr:col>
      <xdr:colOff>254826</xdr:colOff>
      <xdr:row>41</xdr:row>
      <xdr:rowOff>22267</xdr:rowOff>
    </xdr:from>
    <xdr:to>
      <xdr:col>2</xdr:col>
      <xdr:colOff>1259281</xdr:colOff>
      <xdr:row>43</xdr:row>
      <xdr:rowOff>22265</xdr:rowOff>
    </xdr:to>
    <xdr:pic>
      <xdr:nvPicPr>
        <xdr:cNvPr id="5" name="Imagen 4">
          <a:extLst>
            <a:ext uri="{FF2B5EF4-FFF2-40B4-BE49-F238E27FC236}">
              <a16:creationId xmlns:a16="http://schemas.microsoft.com/office/drawing/2014/main" id="{4FBE0D87-CE8E-B648-A1AC-8B85920E3A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501" y="62429572"/>
          <a:ext cx="1004455" cy="321622"/>
        </a:xfrm>
        <a:prstGeom prst="rect">
          <a:avLst/>
        </a:prstGeom>
      </xdr:spPr>
    </xdr:pic>
    <xdr:clientData/>
  </xdr:twoCellAnchor>
  <xdr:twoCellAnchor editAs="oneCell">
    <xdr:from>
      <xdr:col>2</xdr:col>
      <xdr:colOff>3399095</xdr:colOff>
      <xdr:row>0</xdr:row>
      <xdr:rowOff>174330</xdr:rowOff>
    </xdr:from>
    <xdr:to>
      <xdr:col>12</xdr:col>
      <xdr:colOff>1061502</xdr:colOff>
      <xdr:row>1</xdr:row>
      <xdr:rowOff>193824</xdr:rowOff>
    </xdr:to>
    <xdr:pic>
      <xdr:nvPicPr>
        <xdr:cNvPr id="6" name="Imagen 5">
          <a:extLst>
            <a:ext uri="{FF2B5EF4-FFF2-40B4-BE49-F238E27FC236}">
              <a16:creationId xmlns:a16="http://schemas.microsoft.com/office/drawing/2014/main" id="{DF04CA6C-FF51-FA49-B813-CF18C43295DF}"/>
            </a:ext>
          </a:extLst>
        </xdr:cNvPr>
        <xdr:cNvPicPr>
          <a:picLocks noChangeAspect="1"/>
        </xdr:cNvPicPr>
      </xdr:nvPicPr>
      <xdr:blipFill>
        <a:blip xmlns:r="http://schemas.openxmlformats.org/officeDocument/2006/relationships" r:embed="rId4"/>
        <a:stretch>
          <a:fillRect/>
        </a:stretch>
      </xdr:blipFill>
      <xdr:spPr>
        <a:xfrm>
          <a:off x="5050095" y="174330"/>
          <a:ext cx="12270582" cy="1127858"/>
        </a:xfrm>
        <a:prstGeom prst="rect">
          <a:avLst/>
        </a:prstGeom>
      </xdr:spPr>
    </xdr:pic>
    <xdr:clientData/>
  </xdr:twoCellAnchor>
  <xdr:twoCellAnchor editAs="oneCell">
    <xdr:from>
      <xdr:col>2</xdr:col>
      <xdr:colOff>2709292</xdr:colOff>
      <xdr:row>41</xdr:row>
      <xdr:rowOff>44811</xdr:rowOff>
    </xdr:from>
    <xdr:to>
      <xdr:col>2</xdr:col>
      <xdr:colOff>3500047</xdr:colOff>
      <xdr:row>44</xdr:row>
      <xdr:rowOff>117309</xdr:rowOff>
    </xdr:to>
    <xdr:pic>
      <xdr:nvPicPr>
        <xdr:cNvPr id="7" name="Imagen 6">
          <a:extLst>
            <a:ext uri="{FF2B5EF4-FFF2-40B4-BE49-F238E27FC236}">
              <a16:creationId xmlns:a16="http://schemas.microsoft.com/office/drawing/2014/main" id="{99BD00A5-B54D-4E22-8611-AED05E4F341D}"/>
            </a:ext>
          </a:extLst>
        </xdr:cNvPr>
        <xdr:cNvPicPr>
          <a:picLocks noChangeAspect="1"/>
        </xdr:cNvPicPr>
      </xdr:nvPicPr>
      <xdr:blipFill>
        <a:blip xmlns:r="http://schemas.openxmlformats.org/officeDocument/2006/relationships" r:embed="rId5"/>
        <a:stretch>
          <a:fillRect/>
        </a:stretch>
      </xdr:blipFill>
      <xdr:spPr>
        <a:xfrm>
          <a:off x="4168967" y="62452116"/>
          <a:ext cx="790755" cy="554934"/>
        </a:xfrm>
        <a:prstGeom prst="rect">
          <a:avLst/>
        </a:prstGeom>
      </xdr:spPr>
    </xdr:pic>
    <xdr:clientData/>
  </xdr:twoCellAnchor>
  <xdr:twoCellAnchor editAs="oneCell">
    <xdr:from>
      <xdr:col>2</xdr:col>
      <xdr:colOff>1573738</xdr:colOff>
      <xdr:row>43</xdr:row>
      <xdr:rowOff>152447</xdr:rowOff>
    </xdr:from>
    <xdr:to>
      <xdr:col>2</xdr:col>
      <xdr:colOff>2988478</xdr:colOff>
      <xdr:row>45</xdr:row>
      <xdr:rowOff>124428</xdr:rowOff>
    </xdr:to>
    <xdr:pic>
      <xdr:nvPicPr>
        <xdr:cNvPr id="8" name="Imagen 7">
          <a:extLst>
            <a:ext uri="{FF2B5EF4-FFF2-40B4-BE49-F238E27FC236}">
              <a16:creationId xmlns:a16="http://schemas.microsoft.com/office/drawing/2014/main" id="{642BCBA1-41D1-48A1-B019-E7480078053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033413" y="62881376"/>
          <a:ext cx="1414740" cy="293605"/>
        </a:xfrm>
        <a:prstGeom prst="rect">
          <a:avLst/>
        </a:prstGeom>
      </xdr:spPr>
    </xdr:pic>
    <xdr:clientData/>
  </xdr:twoCellAnchor>
  <xdr:twoCellAnchor editAs="oneCell">
    <xdr:from>
      <xdr:col>2</xdr:col>
      <xdr:colOff>1645227</xdr:colOff>
      <xdr:row>45</xdr:row>
      <xdr:rowOff>57728</xdr:rowOff>
    </xdr:from>
    <xdr:to>
      <xdr:col>2</xdr:col>
      <xdr:colOff>2215651</xdr:colOff>
      <xdr:row>46</xdr:row>
      <xdr:rowOff>193950</xdr:rowOff>
    </xdr:to>
    <xdr:pic>
      <xdr:nvPicPr>
        <xdr:cNvPr id="9" name="Imagen 8">
          <a:extLst>
            <a:ext uri="{FF2B5EF4-FFF2-40B4-BE49-F238E27FC236}">
              <a16:creationId xmlns:a16="http://schemas.microsoft.com/office/drawing/2014/main" id="{32074C36-08CF-4EC7-A719-5896CF8B3FC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88409" y="44594319"/>
          <a:ext cx="570424" cy="2949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BS47"/>
  <sheetViews>
    <sheetView tabSelected="1" topLeftCell="S19" zoomScale="66" zoomScaleNormal="66" zoomScaleSheetLayoutView="54" workbookViewId="0">
      <selection activeCell="AA31" sqref="AA31"/>
    </sheetView>
  </sheetViews>
  <sheetFormatPr baseColWidth="10" defaultRowHeight="12.75" x14ac:dyDescent="0.2"/>
  <cols>
    <col min="1" max="1" width="10.85546875" style="4" customWidth="1"/>
    <col min="2" max="2" width="10.85546875" style="4"/>
    <col min="3" max="3" width="60.28515625" style="2" customWidth="1"/>
    <col min="4" max="4" width="46.28515625" style="2" hidden="1" customWidth="1"/>
    <col min="5" max="5" width="46.28515625" style="1" hidden="1" customWidth="1"/>
    <col min="6" max="6" width="21.85546875" style="1" hidden="1" customWidth="1"/>
    <col min="7" max="7" width="46.28515625" style="2" hidden="1" customWidth="1"/>
    <col min="8" max="8" width="42.140625" style="2" hidden="1" customWidth="1"/>
    <col min="9" max="9" width="69.85546875" style="2" customWidth="1"/>
    <col min="10" max="10" width="33.7109375" style="1" customWidth="1"/>
    <col min="11" max="11" width="20" customWidth="1"/>
    <col min="12" max="12" width="7.140625" customWidth="1"/>
    <col min="13" max="13" width="18.140625" customWidth="1"/>
    <col min="14" max="14" width="19" customWidth="1"/>
    <col min="15" max="15" width="21.85546875" customWidth="1"/>
    <col min="16" max="16" width="12.42578125" customWidth="1"/>
    <col min="17" max="18" width="18.28515625" customWidth="1"/>
    <col min="19" max="19" width="12.85546875" customWidth="1"/>
    <col min="20" max="20" width="12.42578125" customWidth="1"/>
    <col min="21" max="21" width="10.85546875" customWidth="1"/>
    <col min="22" max="22" width="24.28515625" customWidth="1"/>
    <col min="23" max="23" width="21.7109375" customWidth="1"/>
    <col min="24" max="24" width="31.42578125" customWidth="1"/>
    <col min="25" max="25" width="17.42578125" customWidth="1"/>
    <col min="26" max="26" width="20.140625" customWidth="1"/>
    <col min="27" max="28" width="58.140625" style="3" customWidth="1"/>
  </cols>
  <sheetData>
    <row r="1" spans="1:67" ht="87" customHeight="1" thickBot="1" x14ac:dyDescent="0.25">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11"/>
    </row>
    <row r="2" spans="1:67" ht="37.5" customHeight="1" thickBot="1" x14ac:dyDescent="0.25">
      <c r="A2" s="89" t="s">
        <v>76</v>
      </c>
      <c r="B2" s="90"/>
      <c r="C2" s="90"/>
      <c r="D2" s="90"/>
      <c r="E2" s="90"/>
      <c r="F2" s="90"/>
      <c r="G2" s="90"/>
      <c r="H2" s="90"/>
      <c r="I2" s="90"/>
      <c r="J2" s="90"/>
      <c r="K2" s="90"/>
      <c r="L2" s="90"/>
      <c r="M2" s="90"/>
      <c r="N2" s="90"/>
      <c r="O2" s="90"/>
      <c r="P2" s="90"/>
      <c r="Q2" s="90"/>
      <c r="R2" s="90"/>
      <c r="S2" s="90"/>
      <c r="T2" s="90"/>
      <c r="U2" s="90"/>
      <c r="V2" s="90"/>
      <c r="W2" s="90"/>
      <c r="X2" s="90"/>
      <c r="Y2" s="90"/>
      <c r="Z2" s="90"/>
      <c r="AA2" s="91"/>
      <c r="AB2" s="12"/>
    </row>
    <row r="3" spans="1:67" s="4" customFormat="1" ht="36" customHeight="1" thickBot="1" x14ac:dyDescent="0.25">
      <c r="A3" s="92" t="s">
        <v>0</v>
      </c>
      <c r="B3" s="92"/>
      <c r="C3" s="92"/>
      <c r="D3" s="92"/>
      <c r="E3" s="92"/>
      <c r="F3" s="92"/>
      <c r="G3" s="92"/>
      <c r="H3" s="92"/>
      <c r="I3" s="92"/>
      <c r="J3" s="83" t="s">
        <v>103</v>
      </c>
      <c r="K3" s="83"/>
      <c r="L3" s="83"/>
      <c r="M3" s="83"/>
      <c r="N3" s="83"/>
      <c r="O3" s="83"/>
      <c r="P3" s="83"/>
      <c r="Q3" s="83"/>
      <c r="R3" s="83"/>
      <c r="S3" s="83"/>
      <c r="T3" s="83"/>
      <c r="U3" s="83"/>
      <c r="V3" s="83"/>
      <c r="W3" s="83"/>
      <c r="X3" s="83"/>
      <c r="Y3" s="83"/>
      <c r="Z3" s="83"/>
      <c r="AA3" s="93"/>
      <c r="AB3" s="49"/>
    </row>
    <row r="4" spans="1:67" s="4" customFormat="1" ht="16.5" customHeight="1" thickBot="1" x14ac:dyDescent="0.25">
      <c r="A4" s="92"/>
      <c r="B4" s="92"/>
      <c r="C4" s="92"/>
      <c r="D4" s="92"/>
      <c r="E4" s="92"/>
      <c r="F4" s="92"/>
      <c r="G4" s="92"/>
      <c r="H4" s="92"/>
      <c r="I4" s="92"/>
      <c r="J4" s="84"/>
      <c r="K4" s="84"/>
      <c r="L4" s="84"/>
      <c r="M4" s="84"/>
      <c r="N4" s="84"/>
      <c r="O4" s="84"/>
      <c r="P4" s="84"/>
      <c r="Q4" s="84"/>
      <c r="R4" s="84"/>
      <c r="S4" s="84"/>
      <c r="T4" s="84"/>
      <c r="U4" s="84"/>
      <c r="V4" s="84"/>
      <c r="W4" s="84"/>
      <c r="X4" s="84"/>
      <c r="Y4" s="84"/>
      <c r="Z4" s="84"/>
      <c r="AA4" s="94"/>
      <c r="AB4" s="83"/>
    </row>
    <row r="5" spans="1:67" s="4" customFormat="1" ht="16.5" hidden="1" customHeight="1" thickBot="1" x14ac:dyDescent="0.25">
      <c r="A5" s="95" t="s">
        <v>12</v>
      </c>
      <c r="B5" s="95"/>
      <c r="C5" s="95" t="s">
        <v>77</v>
      </c>
      <c r="D5" s="95" t="s">
        <v>23</v>
      </c>
      <c r="E5" s="97" t="s">
        <v>64</v>
      </c>
      <c r="F5" s="97" t="s">
        <v>65</v>
      </c>
      <c r="G5" s="95" t="s">
        <v>66</v>
      </c>
      <c r="H5" s="95" t="s">
        <v>13</v>
      </c>
      <c r="I5" s="97" t="s">
        <v>24</v>
      </c>
      <c r="J5" s="86" t="s">
        <v>14</v>
      </c>
      <c r="K5" s="86" t="s">
        <v>18</v>
      </c>
      <c r="L5" s="86"/>
      <c r="M5" s="81" t="s">
        <v>1</v>
      </c>
      <c r="N5" s="81"/>
      <c r="O5" s="81"/>
      <c r="P5" s="81" t="s">
        <v>20</v>
      </c>
      <c r="Q5" s="81"/>
      <c r="R5" s="81"/>
      <c r="S5" s="81"/>
      <c r="T5" s="81"/>
      <c r="U5" s="81"/>
      <c r="V5" s="81" t="s">
        <v>10</v>
      </c>
      <c r="W5" s="81" t="s">
        <v>74</v>
      </c>
      <c r="X5" s="81" t="s">
        <v>9</v>
      </c>
      <c r="Y5" s="81" t="s">
        <v>11</v>
      </c>
      <c r="Z5" s="81" t="s">
        <v>37</v>
      </c>
      <c r="AA5" s="81" t="s">
        <v>68</v>
      </c>
      <c r="AB5" s="84"/>
    </row>
    <row r="6" spans="1:67" s="4" customFormat="1" ht="80.25" customHeight="1" thickBot="1" x14ac:dyDescent="0.25">
      <c r="A6" s="96"/>
      <c r="B6" s="96"/>
      <c r="C6" s="96"/>
      <c r="D6" s="96"/>
      <c r="E6" s="98"/>
      <c r="F6" s="98"/>
      <c r="G6" s="96"/>
      <c r="H6" s="96"/>
      <c r="I6" s="98"/>
      <c r="J6" s="87"/>
      <c r="K6" s="87"/>
      <c r="L6" s="87"/>
      <c r="M6" s="50" t="s">
        <v>2</v>
      </c>
      <c r="N6" s="50" t="s">
        <v>3</v>
      </c>
      <c r="O6" s="50" t="s">
        <v>19</v>
      </c>
      <c r="P6" s="50" t="s">
        <v>4</v>
      </c>
      <c r="Q6" s="50" t="s">
        <v>5</v>
      </c>
      <c r="R6" s="50" t="s">
        <v>43</v>
      </c>
      <c r="S6" s="50" t="s">
        <v>7</v>
      </c>
      <c r="T6" s="50" t="s">
        <v>8</v>
      </c>
      <c r="U6" s="50" t="s">
        <v>6</v>
      </c>
      <c r="V6" s="82"/>
      <c r="W6" s="82"/>
      <c r="X6" s="82"/>
      <c r="Y6" s="82"/>
      <c r="Z6" s="82"/>
      <c r="AA6" s="85"/>
      <c r="AB6" s="51" t="s">
        <v>113</v>
      </c>
    </row>
    <row r="7" spans="1:67" ht="162.75" customHeight="1" x14ac:dyDescent="0.2">
      <c r="A7" s="77" t="s">
        <v>108</v>
      </c>
      <c r="B7" s="77"/>
      <c r="C7" s="52" t="s">
        <v>115</v>
      </c>
      <c r="D7" s="53"/>
      <c r="E7" s="53"/>
      <c r="F7" s="54"/>
      <c r="G7" s="53"/>
      <c r="H7" s="53"/>
      <c r="I7" s="52" t="s">
        <v>117</v>
      </c>
      <c r="J7" s="16">
        <v>44993</v>
      </c>
      <c r="K7" s="78">
        <v>40</v>
      </c>
      <c r="L7" s="79"/>
      <c r="M7" s="13">
        <v>40</v>
      </c>
      <c r="N7" s="9"/>
      <c r="O7" s="13">
        <f>M7+N7</f>
        <v>40</v>
      </c>
      <c r="P7" s="13">
        <v>28</v>
      </c>
      <c r="Q7" s="9"/>
      <c r="R7" s="9"/>
      <c r="S7" s="9"/>
      <c r="T7" s="9"/>
      <c r="U7" s="13">
        <f>P7+Q7+R7</f>
        <v>28</v>
      </c>
      <c r="V7" s="9"/>
      <c r="W7" s="9"/>
      <c r="X7" s="9"/>
      <c r="Y7" s="15">
        <f>(U7/K7)</f>
        <v>0.7</v>
      </c>
      <c r="Z7" s="17">
        <v>1</v>
      </c>
      <c r="AA7" s="18" t="s">
        <v>114</v>
      </c>
      <c r="AB7" s="19"/>
      <c r="AC7" s="22"/>
      <c r="AD7" s="22"/>
      <c r="AE7" s="22"/>
      <c r="AF7" s="22"/>
      <c r="AG7" s="22"/>
      <c r="AH7" s="22"/>
      <c r="AI7" s="22"/>
      <c r="AJ7" s="22"/>
      <c r="AK7" s="22"/>
      <c r="AL7" s="22"/>
      <c r="AM7" s="22"/>
      <c r="AN7" s="22"/>
      <c r="AO7" s="22"/>
      <c r="AP7" s="22"/>
      <c r="AQ7" s="22"/>
      <c r="AR7" s="22"/>
      <c r="AS7" s="22"/>
      <c r="AT7" s="22"/>
    </row>
    <row r="8" spans="1:67" s="5" customFormat="1" ht="219" customHeight="1" x14ac:dyDescent="0.25">
      <c r="A8" s="77"/>
      <c r="B8" s="77"/>
      <c r="C8" s="52" t="s">
        <v>130</v>
      </c>
      <c r="D8" s="53" t="s">
        <v>29</v>
      </c>
      <c r="E8" s="53" t="s">
        <v>30</v>
      </c>
      <c r="F8" s="53" t="s">
        <v>45</v>
      </c>
      <c r="G8" s="53" t="s">
        <v>38</v>
      </c>
      <c r="H8" s="53" t="s">
        <v>46</v>
      </c>
      <c r="I8" s="52" t="s">
        <v>131</v>
      </c>
      <c r="J8" s="16">
        <v>44995</v>
      </c>
      <c r="K8" s="78">
        <v>81</v>
      </c>
      <c r="L8" s="79"/>
      <c r="M8" s="13">
        <v>81</v>
      </c>
      <c r="N8" s="9"/>
      <c r="O8" s="13">
        <f t="shared" ref="O8:O18" si="0">M8+N8</f>
        <v>81</v>
      </c>
      <c r="P8" s="13">
        <v>28</v>
      </c>
      <c r="Q8" s="13">
        <v>24</v>
      </c>
      <c r="R8" s="13">
        <v>2</v>
      </c>
      <c r="S8" s="9"/>
      <c r="T8" s="9"/>
      <c r="U8" s="13">
        <f>P8+Q8+R8</f>
        <v>54</v>
      </c>
      <c r="V8" s="13">
        <v>28</v>
      </c>
      <c r="W8" s="9"/>
      <c r="X8" s="14">
        <v>28</v>
      </c>
      <c r="Y8" s="15">
        <f>(U8/K8)</f>
        <v>0.66666666666666663</v>
      </c>
      <c r="Z8" s="17">
        <v>1</v>
      </c>
      <c r="AA8" s="59" t="s">
        <v>105</v>
      </c>
      <c r="AB8" s="23"/>
      <c r="AC8" s="6"/>
      <c r="AD8" s="6"/>
      <c r="AE8" s="6"/>
      <c r="AF8" s="6"/>
      <c r="AG8" s="6"/>
      <c r="AH8" s="6"/>
      <c r="AI8" s="6"/>
      <c r="AJ8" s="6"/>
      <c r="AK8" s="6"/>
      <c r="AL8" s="6"/>
      <c r="AM8" s="6"/>
      <c r="AN8" s="6"/>
      <c r="AO8" s="6"/>
      <c r="AP8" s="6"/>
      <c r="AQ8" s="6"/>
      <c r="AR8" s="6"/>
      <c r="AS8" s="6"/>
      <c r="AT8" s="6"/>
    </row>
    <row r="9" spans="1:67" s="5" customFormat="1" ht="47.25" x14ac:dyDescent="0.2">
      <c r="A9" s="77"/>
      <c r="B9" s="77"/>
      <c r="C9" s="52" t="s">
        <v>78</v>
      </c>
      <c r="D9" s="52"/>
      <c r="E9" s="52"/>
      <c r="F9" s="52"/>
      <c r="G9" s="52"/>
      <c r="H9" s="52"/>
      <c r="I9" s="52" t="s">
        <v>118</v>
      </c>
      <c r="J9" s="9"/>
      <c r="K9" s="61"/>
      <c r="L9" s="62"/>
      <c r="M9" s="9"/>
      <c r="N9" s="9"/>
      <c r="O9" s="9"/>
      <c r="P9" s="9"/>
      <c r="Q9" s="9"/>
      <c r="R9" s="9"/>
      <c r="S9" s="9"/>
      <c r="T9" s="9"/>
      <c r="U9" s="9"/>
      <c r="V9" s="9"/>
      <c r="W9" s="9"/>
      <c r="X9" s="9"/>
      <c r="Y9" s="9"/>
      <c r="Z9" s="9"/>
      <c r="AA9" s="9"/>
      <c r="AB9" s="9"/>
      <c r="AC9" s="6"/>
      <c r="AD9" s="6"/>
      <c r="AE9" s="6"/>
      <c r="AF9" s="6"/>
      <c r="AG9" s="6"/>
      <c r="AH9" s="6"/>
      <c r="AI9" s="6"/>
      <c r="AJ9" s="6"/>
      <c r="AK9" s="6"/>
      <c r="AL9" s="6"/>
      <c r="AM9" s="6"/>
      <c r="AN9" s="6"/>
      <c r="AO9" s="6"/>
      <c r="AP9" s="6"/>
      <c r="AQ9" s="6"/>
      <c r="AR9" s="6"/>
      <c r="AS9" s="6"/>
      <c r="AT9" s="6"/>
    </row>
    <row r="10" spans="1:67" s="5" customFormat="1" ht="47.25" x14ac:dyDescent="0.2">
      <c r="A10" s="77"/>
      <c r="B10" s="77"/>
      <c r="C10" s="52" t="s">
        <v>79</v>
      </c>
      <c r="D10" s="53" t="s">
        <v>29</v>
      </c>
      <c r="E10" s="53" t="s">
        <v>30</v>
      </c>
      <c r="F10" s="53" t="s">
        <v>45</v>
      </c>
      <c r="G10" s="53" t="s">
        <v>38</v>
      </c>
      <c r="H10" s="53" t="s">
        <v>46</v>
      </c>
      <c r="I10" s="52" t="s">
        <v>118</v>
      </c>
      <c r="J10" s="9"/>
      <c r="K10" s="61"/>
      <c r="L10" s="62"/>
      <c r="M10" s="9"/>
      <c r="N10" s="9"/>
      <c r="O10" s="9"/>
      <c r="P10" s="9"/>
      <c r="Q10" s="9"/>
      <c r="R10" s="9"/>
      <c r="S10" s="9"/>
      <c r="T10" s="9"/>
      <c r="U10" s="9"/>
      <c r="V10" s="9"/>
      <c r="W10" s="9"/>
      <c r="X10" s="9"/>
      <c r="Y10" s="9"/>
      <c r="Z10" s="9"/>
      <c r="AA10" s="9"/>
      <c r="AB10" s="9"/>
      <c r="AC10" s="6"/>
      <c r="AD10" s="6"/>
      <c r="AE10" s="6"/>
      <c r="AF10" s="6"/>
      <c r="AG10" s="6"/>
      <c r="AH10" s="6"/>
      <c r="AI10" s="6"/>
      <c r="AJ10" s="6"/>
      <c r="AK10" s="6"/>
      <c r="AL10" s="6"/>
      <c r="AM10" s="6"/>
      <c r="AN10" s="6"/>
      <c r="AO10" s="6"/>
      <c r="AP10" s="6"/>
      <c r="AQ10" s="6"/>
      <c r="AR10" s="6"/>
      <c r="AS10" s="6"/>
      <c r="AT10" s="6"/>
    </row>
    <row r="11" spans="1:67" s="6" customFormat="1" ht="47.25" x14ac:dyDescent="0.2">
      <c r="A11" s="77"/>
      <c r="B11" s="77"/>
      <c r="C11" s="55" t="s">
        <v>80</v>
      </c>
      <c r="D11" s="53"/>
      <c r="E11" s="53"/>
      <c r="F11" s="53"/>
      <c r="G11" s="53"/>
      <c r="H11" s="53"/>
      <c r="I11" s="52" t="s">
        <v>118</v>
      </c>
      <c r="J11" s="9"/>
      <c r="K11" s="61"/>
      <c r="L11" s="62"/>
      <c r="M11" s="9"/>
      <c r="N11" s="9"/>
      <c r="O11" s="9"/>
      <c r="P11" s="9"/>
      <c r="Q11" s="9"/>
      <c r="R11" s="9"/>
      <c r="S11" s="9"/>
      <c r="T11" s="9"/>
      <c r="U11" s="9"/>
      <c r="V11" s="9"/>
      <c r="W11" s="9"/>
      <c r="X11" s="9"/>
      <c r="Y11" s="9"/>
      <c r="Z11" s="9"/>
      <c r="AA11" s="9"/>
      <c r="AB11" s="9"/>
    </row>
    <row r="12" spans="1:67" s="5" customFormat="1" ht="47.25" x14ac:dyDescent="0.2">
      <c r="A12" s="77"/>
      <c r="B12" s="77"/>
      <c r="C12" s="56" t="s">
        <v>104</v>
      </c>
      <c r="D12" s="53" t="s">
        <v>29</v>
      </c>
      <c r="E12" s="53" t="s">
        <v>30</v>
      </c>
      <c r="F12" s="53" t="s">
        <v>62</v>
      </c>
      <c r="G12" s="57" t="s">
        <v>38</v>
      </c>
      <c r="H12" s="53" t="s">
        <v>46</v>
      </c>
      <c r="I12" s="52" t="s">
        <v>129</v>
      </c>
      <c r="J12" s="9"/>
      <c r="K12" s="61"/>
      <c r="L12" s="62"/>
      <c r="M12" s="9"/>
      <c r="N12" s="9"/>
      <c r="O12" s="9"/>
      <c r="P12" s="9"/>
      <c r="Q12" s="9"/>
      <c r="R12" s="9"/>
      <c r="S12" s="9"/>
      <c r="T12" s="9"/>
      <c r="U12" s="9"/>
      <c r="V12" s="9"/>
      <c r="W12" s="9"/>
      <c r="X12" s="9"/>
      <c r="Y12" s="9"/>
      <c r="Z12" s="9"/>
      <c r="AA12" s="9"/>
      <c r="AB12" s="9"/>
      <c r="AC12" s="6"/>
      <c r="AD12" s="6"/>
      <c r="AE12" s="6"/>
      <c r="AF12" s="6"/>
      <c r="AG12" s="6"/>
      <c r="AH12" s="6"/>
      <c r="AI12" s="6"/>
      <c r="AJ12" s="6"/>
      <c r="AK12" s="6"/>
      <c r="AL12" s="6"/>
      <c r="AM12" s="6"/>
      <c r="AN12" s="6"/>
      <c r="AO12" s="6"/>
      <c r="AP12" s="6"/>
      <c r="AQ12" s="6"/>
      <c r="AR12" s="6"/>
      <c r="AS12" s="6"/>
      <c r="AT12" s="6"/>
    </row>
    <row r="13" spans="1:67" s="5" customFormat="1" ht="170.25" customHeight="1" x14ac:dyDescent="0.2">
      <c r="A13" s="77"/>
      <c r="B13" s="77"/>
      <c r="C13" s="52" t="s">
        <v>81</v>
      </c>
      <c r="D13" s="53" t="s">
        <v>46</v>
      </c>
      <c r="E13" s="53" t="s">
        <v>30</v>
      </c>
      <c r="F13" s="53" t="s">
        <v>26</v>
      </c>
      <c r="G13" s="57" t="s">
        <v>44</v>
      </c>
      <c r="H13" s="53" t="s">
        <v>46</v>
      </c>
      <c r="I13" s="52" t="s">
        <v>124</v>
      </c>
      <c r="J13" s="27" t="s">
        <v>136</v>
      </c>
      <c r="K13" s="78">
        <v>19</v>
      </c>
      <c r="L13" s="79"/>
      <c r="M13" s="13">
        <v>19</v>
      </c>
      <c r="N13" s="9"/>
      <c r="O13" s="13">
        <f t="shared" si="0"/>
        <v>19</v>
      </c>
      <c r="P13" s="13">
        <v>9</v>
      </c>
      <c r="Q13" s="13">
        <v>10</v>
      </c>
      <c r="R13" s="9"/>
      <c r="S13" s="9"/>
      <c r="T13" s="9"/>
      <c r="U13" s="13">
        <f>P13+Q13+R13</f>
        <v>19</v>
      </c>
      <c r="V13" s="9"/>
      <c r="W13" s="9"/>
      <c r="X13" s="9"/>
      <c r="Y13" s="17">
        <f t="shared" ref="Y13:Y18" si="1">+U13/K13</f>
        <v>1</v>
      </c>
      <c r="Z13" s="17">
        <f t="shared" ref="Z13:Z18" si="2">Y13</f>
        <v>1</v>
      </c>
      <c r="AA13" s="24" t="s">
        <v>107</v>
      </c>
      <c r="AB13" s="25"/>
      <c r="AC13" s="6"/>
      <c r="AD13" s="6"/>
      <c r="AE13" s="6"/>
      <c r="AF13" s="6"/>
      <c r="AG13" s="6"/>
      <c r="AH13" s="6"/>
      <c r="AI13" s="6"/>
      <c r="AJ13" s="6"/>
      <c r="AK13" s="6"/>
      <c r="AL13" s="6"/>
      <c r="AM13" s="6"/>
      <c r="AN13" s="6"/>
      <c r="AO13" s="6"/>
      <c r="AP13" s="6"/>
      <c r="AQ13" s="6"/>
      <c r="AR13" s="6"/>
      <c r="AS13" s="6"/>
      <c r="AT13" s="6"/>
    </row>
    <row r="14" spans="1:67" s="5" customFormat="1" ht="47.25" x14ac:dyDescent="0.2">
      <c r="A14" s="63" t="s">
        <v>15</v>
      </c>
      <c r="B14" s="63"/>
      <c r="C14" s="52" t="s">
        <v>82</v>
      </c>
      <c r="D14" s="53" t="s">
        <v>29</v>
      </c>
      <c r="E14" s="53" t="s">
        <v>31</v>
      </c>
      <c r="F14" s="53" t="s">
        <v>47</v>
      </c>
      <c r="G14" s="53" t="s">
        <v>25</v>
      </c>
      <c r="H14" s="53" t="s">
        <v>22</v>
      </c>
      <c r="I14" s="53" t="s">
        <v>121</v>
      </c>
      <c r="J14" s="9"/>
      <c r="K14" s="61"/>
      <c r="L14" s="62"/>
      <c r="M14" s="9"/>
      <c r="N14" s="9"/>
      <c r="O14" s="9"/>
      <c r="P14" s="9"/>
      <c r="Q14" s="9"/>
      <c r="R14" s="9"/>
      <c r="S14" s="9"/>
      <c r="T14" s="9"/>
      <c r="U14" s="9"/>
      <c r="V14" s="9"/>
      <c r="W14" s="9"/>
      <c r="X14" s="9"/>
      <c r="Y14" s="9"/>
      <c r="Z14" s="9"/>
      <c r="AA14" s="21"/>
      <c r="AB14" s="9"/>
      <c r="AC14" s="6"/>
      <c r="AD14" s="6"/>
      <c r="AE14" s="6"/>
      <c r="AF14" s="6"/>
      <c r="AG14" s="6"/>
      <c r="AH14" s="6"/>
      <c r="AI14" s="6"/>
      <c r="AJ14" s="6"/>
      <c r="AK14" s="6"/>
      <c r="AL14" s="6"/>
      <c r="AM14" s="6"/>
      <c r="AN14" s="6"/>
      <c r="AO14" s="6"/>
      <c r="AP14" s="6"/>
      <c r="AQ14" s="6"/>
      <c r="AR14" s="6"/>
      <c r="AS14" s="6"/>
      <c r="AT14" s="6"/>
    </row>
    <row r="15" spans="1:67" s="7" customFormat="1" ht="47.25" x14ac:dyDescent="0.2">
      <c r="A15" s="63"/>
      <c r="B15" s="63"/>
      <c r="C15" s="52" t="s">
        <v>83</v>
      </c>
      <c r="D15" s="53" t="s">
        <v>48</v>
      </c>
      <c r="E15" s="53" t="s">
        <v>30</v>
      </c>
      <c r="F15" s="53" t="s">
        <v>49</v>
      </c>
      <c r="G15" s="80" t="s">
        <v>28</v>
      </c>
      <c r="H15" s="53" t="s">
        <v>21</v>
      </c>
      <c r="I15" s="52" t="s">
        <v>120</v>
      </c>
      <c r="J15" s="9"/>
      <c r="K15" s="61"/>
      <c r="L15" s="62"/>
      <c r="M15" s="9"/>
      <c r="N15" s="9"/>
      <c r="O15" s="9"/>
      <c r="P15" s="9"/>
      <c r="Q15" s="9"/>
      <c r="R15" s="9"/>
      <c r="S15" s="9"/>
      <c r="T15" s="9"/>
      <c r="U15" s="9"/>
      <c r="V15" s="9"/>
      <c r="W15" s="9"/>
      <c r="X15" s="9"/>
      <c r="Y15" s="9"/>
      <c r="Z15" s="9"/>
      <c r="AA15" s="21"/>
      <c r="AB15" s="9"/>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5" customFormat="1" ht="327" customHeight="1" x14ac:dyDescent="0.2">
      <c r="A16" s="63"/>
      <c r="B16" s="63"/>
      <c r="C16" s="52" t="s">
        <v>84</v>
      </c>
      <c r="D16" s="53"/>
      <c r="E16" s="53"/>
      <c r="F16" s="53"/>
      <c r="G16" s="80"/>
      <c r="H16" s="53"/>
      <c r="I16" s="58" t="s">
        <v>125</v>
      </c>
      <c r="J16" s="27" t="s">
        <v>137</v>
      </c>
      <c r="K16" s="78">
        <v>81</v>
      </c>
      <c r="L16" s="79"/>
      <c r="M16" s="13">
        <v>20</v>
      </c>
      <c r="N16" s="13">
        <v>28</v>
      </c>
      <c r="O16" s="13">
        <f>M16+N16</f>
        <v>48</v>
      </c>
      <c r="P16" s="13">
        <v>28</v>
      </c>
      <c r="Q16" s="13">
        <v>20</v>
      </c>
      <c r="R16" s="9"/>
      <c r="S16" s="9"/>
      <c r="T16" s="9"/>
      <c r="U16" s="13">
        <f>P16+Q16+R16</f>
        <v>48</v>
      </c>
      <c r="V16" s="9"/>
      <c r="W16" s="9"/>
      <c r="X16" s="9"/>
      <c r="Y16" s="17">
        <v>0.59</v>
      </c>
      <c r="Z16" s="17">
        <v>1</v>
      </c>
      <c r="AA16" s="24" t="s">
        <v>132</v>
      </c>
      <c r="AB16" s="2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71" s="5" customFormat="1" ht="374.25" customHeight="1" x14ac:dyDescent="0.2">
      <c r="A17" s="63"/>
      <c r="B17" s="63"/>
      <c r="C17" s="52" t="s">
        <v>85</v>
      </c>
      <c r="D17" s="53" t="s">
        <v>50</v>
      </c>
      <c r="E17" s="53" t="s">
        <v>30</v>
      </c>
      <c r="F17" s="53" t="s">
        <v>51</v>
      </c>
      <c r="G17" s="80"/>
      <c r="H17" s="53" t="s">
        <v>21</v>
      </c>
      <c r="I17" s="52" t="s">
        <v>138</v>
      </c>
      <c r="J17" s="27" t="s">
        <v>126</v>
      </c>
      <c r="K17" s="78">
        <v>81</v>
      </c>
      <c r="L17" s="79"/>
      <c r="M17" s="13">
        <v>23</v>
      </c>
      <c r="N17" s="13">
        <v>18</v>
      </c>
      <c r="O17" s="13">
        <f t="shared" si="0"/>
        <v>41</v>
      </c>
      <c r="P17" s="13">
        <v>23</v>
      </c>
      <c r="Q17" s="13">
        <v>18</v>
      </c>
      <c r="R17" s="9"/>
      <c r="S17" s="9"/>
      <c r="T17" s="9"/>
      <c r="U17" s="13">
        <f>P17+Q17+R17</f>
        <v>41</v>
      </c>
      <c r="V17" s="9"/>
      <c r="W17" s="9"/>
      <c r="X17" s="9"/>
      <c r="Y17" s="17">
        <v>0.5</v>
      </c>
      <c r="Z17" s="17">
        <v>1</v>
      </c>
      <c r="AA17" s="28" t="s">
        <v>133</v>
      </c>
      <c r="AB17" s="29"/>
      <c r="AC17" s="6"/>
      <c r="AD17" s="6"/>
      <c r="AE17" s="6"/>
      <c r="AF17" s="6"/>
      <c r="AG17" s="6"/>
      <c r="AH17" s="6"/>
      <c r="AI17" s="6"/>
      <c r="AJ17" s="6"/>
      <c r="AK17" s="6"/>
      <c r="AL17" s="6"/>
      <c r="AM17" s="6"/>
      <c r="AN17" s="6"/>
      <c r="AO17" s="6"/>
      <c r="AP17" s="6"/>
      <c r="AQ17" s="6"/>
      <c r="AR17" s="6"/>
      <c r="AS17" s="6"/>
      <c r="AT17" s="6"/>
    </row>
    <row r="18" spans="1:71" s="5" customFormat="1" ht="158.25" customHeight="1" x14ac:dyDescent="0.2">
      <c r="A18" s="63"/>
      <c r="B18" s="63"/>
      <c r="C18" s="52" t="s">
        <v>86</v>
      </c>
      <c r="D18" s="53"/>
      <c r="E18" s="53"/>
      <c r="F18" s="53" t="s">
        <v>52</v>
      </c>
      <c r="G18" s="53"/>
      <c r="H18" s="53" t="s">
        <v>29</v>
      </c>
      <c r="I18" s="52" t="s">
        <v>134</v>
      </c>
      <c r="J18" s="27" t="s">
        <v>127</v>
      </c>
      <c r="K18" s="78">
        <v>81</v>
      </c>
      <c r="L18" s="79"/>
      <c r="M18" s="13">
        <v>81</v>
      </c>
      <c r="N18" s="13"/>
      <c r="O18" s="13">
        <f t="shared" si="0"/>
        <v>81</v>
      </c>
      <c r="P18" s="13">
        <v>44</v>
      </c>
      <c r="Q18" s="13">
        <v>37</v>
      </c>
      <c r="R18" s="13"/>
      <c r="S18" s="13"/>
      <c r="T18" s="13">
        <v>81</v>
      </c>
      <c r="U18" s="13">
        <f>P18+Q18+R18</f>
        <v>81</v>
      </c>
      <c r="V18" s="13"/>
      <c r="W18" s="13"/>
      <c r="X18" s="13"/>
      <c r="Y18" s="17">
        <f t="shared" si="1"/>
        <v>1</v>
      </c>
      <c r="Z18" s="17">
        <f t="shared" si="2"/>
        <v>1</v>
      </c>
      <c r="AA18" s="28" t="s">
        <v>106</v>
      </c>
      <c r="AB18" s="30"/>
      <c r="AC18" s="6"/>
      <c r="AD18" s="6"/>
      <c r="AE18" s="6"/>
      <c r="AF18" s="6"/>
      <c r="AG18" s="6"/>
      <c r="AH18" s="6"/>
      <c r="AI18" s="6"/>
      <c r="AJ18" s="6"/>
      <c r="AK18" s="6"/>
      <c r="AL18" s="6"/>
      <c r="AM18" s="6"/>
      <c r="AN18" s="6"/>
      <c r="AO18" s="6"/>
      <c r="AP18" s="6"/>
      <c r="AQ18" s="6"/>
      <c r="AR18" s="6"/>
      <c r="AS18" s="6"/>
      <c r="AT18" s="6"/>
    </row>
    <row r="19" spans="1:71" s="5" customFormat="1" ht="47.25" x14ac:dyDescent="0.2">
      <c r="A19" s="63" t="s">
        <v>16</v>
      </c>
      <c r="B19" s="63"/>
      <c r="C19" s="52" t="s">
        <v>87</v>
      </c>
      <c r="D19" s="53" t="s">
        <v>46</v>
      </c>
      <c r="E19" s="53" t="s">
        <v>33</v>
      </c>
      <c r="F19" s="54">
        <v>44675</v>
      </c>
      <c r="G19" s="57" t="s">
        <v>28</v>
      </c>
      <c r="H19" s="53" t="s">
        <v>21</v>
      </c>
      <c r="I19" s="52" t="s">
        <v>118</v>
      </c>
      <c r="J19" s="9"/>
      <c r="K19" s="61"/>
      <c r="L19" s="62"/>
      <c r="M19" s="9"/>
      <c r="N19" s="9"/>
      <c r="O19" s="9"/>
      <c r="P19" s="9"/>
      <c r="Q19" s="9"/>
      <c r="R19" s="9"/>
      <c r="S19" s="9"/>
      <c r="T19" s="9"/>
      <c r="U19" s="9"/>
      <c r="V19" s="9"/>
      <c r="W19" s="9"/>
      <c r="X19" s="9"/>
      <c r="Y19" s="9"/>
      <c r="Z19" s="9"/>
      <c r="AA19" s="21"/>
      <c r="AB19" s="9"/>
      <c r="AC19" s="6"/>
      <c r="AD19" s="6"/>
      <c r="AE19" s="6"/>
      <c r="AF19" s="6"/>
      <c r="AG19" s="6"/>
      <c r="AH19" s="6"/>
      <c r="AI19" s="6"/>
      <c r="AJ19" s="6"/>
      <c r="AK19" s="6"/>
      <c r="AL19" s="6"/>
      <c r="AM19" s="6"/>
      <c r="AN19" s="6"/>
      <c r="AO19" s="6"/>
      <c r="AP19" s="6"/>
      <c r="AQ19" s="6"/>
      <c r="AR19" s="6"/>
      <c r="AS19" s="6"/>
      <c r="AT19" s="6"/>
    </row>
    <row r="20" spans="1:71" s="6" customFormat="1" ht="157.5" customHeight="1" x14ac:dyDescent="0.2">
      <c r="A20" s="63"/>
      <c r="B20" s="63"/>
      <c r="C20" s="52" t="s">
        <v>88</v>
      </c>
      <c r="D20" s="53" t="s">
        <v>46</v>
      </c>
      <c r="E20" s="53" t="s">
        <v>32</v>
      </c>
      <c r="F20" s="54">
        <v>44696</v>
      </c>
      <c r="G20" s="57" t="s">
        <v>27</v>
      </c>
      <c r="H20" s="53" t="s">
        <v>21</v>
      </c>
      <c r="I20" s="52" t="s">
        <v>111</v>
      </c>
      <c r="J20" s="9"/>
      <c r="K20" s="61"/>
      <c r="L20" s="62"/>
      <c r="M20" s="9"/>
      <c r="N20" s="9"/>
      <c r="O20" s="9"/>
      <c r="P20" s="9"/>
      <c r="Q20" s="9"/>
      <c r="R20" s="9"/>
      <c r="S20" s="9"/>
      <c r="T20" s="9"/>
      <c r="U20" s="9"/>
      <c r="V20" s="9"/>
      <c r="W20" s="9"/>
      <c r="X20" s="9"/>
      <c r="Y20" s="9"/>
      <c r="Z20" s="9"/>
      <c r="AA20" s="21"/>
      <c r="AB20" s="9"/>
    </row>
    <row r="21" spans="1:71" s="7" customFormat="1" ht="47.25" x14ac:dyDescent="0.2">
      <c r="A21" s="63"/>
      <c r="B21" s="63"/>
      <c r="C21" s="52" t="s">
        <v>89</v>
      </c>
      <c r="D21" s="53" t="s">
        <v>46</v>
      </c>
      <c r="E21" s="53" t="s">
        <v>32</v>
      </c>
      <c r="F21" s="53" t="s">
        <v>53</v>
      </c>
      <c r="G21" s="57" t="s">
        <v>27</v>
      </c>
      <c r="H21" s="53" t="s">
        <v>21</v>
      </c>
      <c r="I21" s="52" t="s">
        <v>121</v>
      </c>
      <c r="J21" s="9"/>
      <c r="K21" s="61"/>
      <c r="L21" s="62"/>
      <c r="M21" s="9"/>
      <c r="N21" s="9"/>
      <c r="O21" s="9"/>
      <c r="P21" s="9"/>
      <c r="Q21" s="9"/>
      <c r="R21" s="9"/>
      <c r="S21" s="9"/>
      <c r="T21" s="9"/>
      <c r="U21" s="9"/>
      <c r="V21" s="9"/>
      <c r="W21" s="9"/>
      <c r="X21" s="9"/>
      <c r="Y21" s="9"/>
      <c r="Z21" s="9"/>
      <c r="AA21" s="21"/>
      <c r="AB21" s="9"/>
      <c r="AC21" s="6"/>
      <c r="AD21" s="6"/>
      <c r="AE21" s="6"/>
      <c r="AF21" s="6"/>
      <c r="AG21" s="6"/>
      <c r="AH21" s="6"/>
      <c r="AI21" s="6"/>
      <c r="AJ21" s="6"/>
      <c r="AK21" s="6"/>
      <c r="AL21" s="6"/>
      <c r="AM21" s="6"/>
      <c r="AN21" s="6"/>
      <c r="AO21" s="6"/>
      <c r="AP21" s="6"/>
      <c r="AQ21" s="6"/>
      <c r="AR21" s="6"/>
      <c r="AS21" s="6"/>
      <c r="AT21" s="6"/>
    </row>
    <row r="22" spans="1:71" s="7" customFormat="1" ht="47.25" x14ac:dyDescent="0.2">
      <c r="A22" s="63"/>
      <c r="B22" s="63"/>
      <c r="C22" s="52" t="s">
        <v>90</v>
      </c>
      <c r="D22" s="53"/>
      <c r="E22" s="53"/>
      <c r="F22" s="53"/>
      <c r="G22" s="57"/>
      <c r="H22" s="53"/>
      <c r="I22" s="52" t="s">
        <v>120</v>
      </c>
      <c r="J22" s="9"/>
      <c r="K22" s="61"/>
      <c r="L22" s="62"/>
      <c r="M22" s="9"/>
      <c r="N22" s="9"/>
      <c r="O22" s="9"/>
      <c r="P22" s="9"/>
      <c r="Q22" s="9"/>
      <c r="R22" s="9"/>
      <c r="S22" s="9"/>
      <c r="T22" s="9"/>
      <c r="U22" s="9"/>
      <c r="V22" s="9"/>
      <c r="W22" s="9"/>
      <c r="X22" s="9"/>
      <c r="Y22" s="9"/>
      <c r="Z22" s="9"/>
      <c r="AA22" s="21"/>
      <c r="AB22" s="9"/>
      <c r="AC22" s="6"/>
      <c r="AD22" s="6"/>
      <c r="AE22" s="6"/>
      <c r="AF22" s="6"/>
      <c r="AG22" s="6"/>
      <c r="AH22" s="6"/>
      <c r="AI22" s="6"/>
      <c r="AJ22" s="6"/>
      <c r="AK22" s="6"/>
      <c r="AL22" s="6"/>
      <c r="AM22" s="6"/>
      <c r="AN22" s="6"/>
      <c r="AO22" s="6"/>
      <c r="AP22" s="6"/>
      <c r="AQ22" s="6"/>
      <c r="AR22" s="6"/>
      <c r="AS22" s="6"/>
      <c r="AT22" s="6"/>
    </row>
    <row r="23" spans="1:71" s="6" customFormat="1" ht="47.25" x14ac:dyDescent="0.2">
      <c r="A23" s="63"/>
      <c r="B23" s="63"/>
      <c r="C23" s="52" t="s">
        <v>102</v>
      </c>
      <c r="D23" s="53" t="s">
        <v>29</v>
      </c>
      <c r="E23" s="53" t="s">
        <v>34</v>
      </c>
      <c r="F23" s="53" t="s">
        <v>54</v>
      </c>
      <c r="G23" s="57" t="s">
        <v>28</v>
      </c>
      <c r="H23" s="53" t="s">
        <v>21</v>
      </c>
      <c r="I23" s="52" t="s">
        <v>118</v>
      </c>
      <c r="J23" s="9"/>
      <c r="K23" s="61"/>
      <c r="L23" s="62"/>
      <c r="M23" s="9"/>
      <c r="N23" s="9"/>
      <c r="O23" s="9"/>
      <c r="P23" s="9"/>
      <c r="Q23" s="9"/>
      <c r="R23" s="9"/>
      <c r="S23" s="9"/>
      <c r="T23" s="9"/>
      <c r="U23" s="9"/>
      <c r="V23" s="9"/>
      <c r="W23" s="9"/>
      <c r="X23" s="9"/>
      <c r="Y23" s="9"/>
      <c r="Z23" s="9"/>
      <c r="AA23" s="21"/>
      <c r="AB23" s="9"/>
    </row>
    <row r="24" spans="1:71" s="7" customFormat="1" ht="47.25" x14ac:dyDescent="0.2">
      <c r="A24" s="63"/>
      <c r="B24" s="63"/>
      <c r="C24" s="52" t="s">
        <v>101</v>
      </c>
      <c r="D24" s="53"/>
      <c r="E24" s="53"/>
      <c r="F24" s="53"/>
      <c r="G24" s="57"/>
      <c r="H24" s="53"/>
      <c r="I24" s="52" t="s">
        <v>120</v>
      </c>
      <c r="J24" s="9"/>
      <c r="K24" s="61"/>
      <c r="L24" s="62"/>
      <c r="M24" s="9"/>
      <c r="N24" s="9"/>
      <c r="O24" s="9"/>
      <c r="P24" s="9"/>
      <c r="Q24" s="9"/>
      <c r="R24" s="9"/>
      <c r="S24" s="9"/>
      <c r="T24" s="9"/>
      <c r="U24" s="9"/>
      <c r="V24" s="9"/>
      <c r="W24" s="9"/>
      <c r="X24" s="9"/>
      <c r="Y24" s="9"/>
      <c r="Z24" s="9"/>
      <c r="AA24" s="21"/>
      <c r="AB24" s="9"/>
      <c r="AC24" s="6"/>
      <c r="AD24" s="6"/>
      <c r="AE24" s="6"/>
      <c r="AF24" s="6"/>
      <c r="AG24" s="6"/>
      <c r="AH24" s="6"/>
      <c r="AI24" s="6"/>
      <c r="AJ24" s="6"/>
      <c r="AK24" s="6"/>
      <c r="AL24" s="6"/>
      <c r="AM24" s="6"/>
      <c r="AN24" s="6"/>
      <c r="AO24" s="6"/>
      <c r="AP24" s="6"/>
      <c r="AQ24" s="6"/>
      <c r="AR24" s="6"/>
      <c r="AS24" s="6"/>
      <c r="AT24" s="6"/>
    </row>
    <row r="25" spans="1:71" s="7" customFormat="1" ht="78.75" x14ac:dyDescent="0.2">
      <c r="A25" s="63"/>
      <c r="B25" s="63"/>
      <c r="C25" s="52" t="s">
        <v>100</v>
      </c>
      <c r="D25" s="53" t="s">
        <v>29</v>
      </c>
      <c r="E25" s="53" t="s">
        <v>30</v>
      </c>
      <c r="F25" s="53" t="s">
        <v>71</v>
      </c>
      <c r="G25" s="57" t="s">
        <v>28</v>
      </c>
      <c r="H25" s="53" t="s">
        <v>21</v>
      </c>
      <c r="I25" s="52" t="s">
        <v>120</v>
      </c>
      <c r="J25" s="9"/>
      <c r="K25" s="61"/>
      <c r="L25" s="62"/>
      <c r="M25" s="9"/>
      <c r="N25" s="9"/>
      <c r="O25" s="9"/>
      <c r="P25" s="9"/>
      <c r="Q25" s="9"/>
      <c r="R25" s="9"/>
      <c r="S25" s="9"/>
      <c r="T25" s="9"/>
      <c r="U25" s="9"/>
      <c r="V25" s="9"/>
      <c r="W25" s="9"/>
      <c r="X25" s="9"/>
      <c r="Y25" s="9"/>
      <c r="Z25" s="9"/>
      <c r="AA25" s="21"/>
      <c r="AB25" s="9"/>
      <c r="AC25" s="6"/>
      <c r="AD25" s="6"/>
      <c r="AE25" s="6"/>
      <c r="AF25" s="6"/>
      <c r="AG25" s="6"/>
      <c r="AH25" s="6"/>
      <c r="AI25" s="6"/>
      <c r="AJ25" s="6"/>
      <c r="AK25" s="6"/>
      <c r="AL25" s="6"/>
      <c r="AM25" s="6"/>
      <c r="AN25" s="6"/>
      <c r="AO25" s="6"/>
      <c r="AP25" s="6"/>
      <c r="AQ25" s="6"/>
      <c r="AR25" s="6"/>
      <c r="AS25" s="6"/>
      <c r="AT25" s="6"/>
    </row>
    <row r="26" spans="1:71" s="7" customFormat="1" ht="78.75" customHeight="1" x14ac:dyDescent="0.2">
      <c r="A26" s="63" t="s">
        <v>17</v>
      </c>
      <c r="B26" s="63"/>
      <c r="C26" s="52" t="s">
        <v>99</v>
      </c>
      <c r="D26" s="53" t="s">
        <v>46</v>
      </c>
      <c r="E26" s="53" t="s">
        <v>30</v>
      </c>
      <c r="F26" s="53" t="s">
        <v>55</v>
      </c>
      <c r="G26" s="57" t="s">
        <v>28</v>
      </c>
      <c r="H26" s="53" t="s">
        <v>21</v>
      </c>
      <c r="I26" s="52" t="s">
        <v>120</v>
      </c>
      <c r="J26" s="9"/>
      <c r="K26" s="61"/>
      <c r="L26" s="62"/>
      <c r="M26" s="9"/>
      <c r="N26" s="9"/>
      <c r="O26" s="9"/>
      <c r="P26" s="9"/>
      <c r="Q26" s="9"/>
      <c r="R26" s="9"/>
      <c r="S26" s="9"/>
      <c r="T26" s="9"/>
      <c r="U26" s="9"/>
      <c r="V26" s="9"/>
      <c r="W26" s="9"/>
      <c r="X26" s="9"/>
      <c r="Y26" s="9"/>
      <c r="Z26" s="9"/>
      <c r="AA26" s="21"/>
      <c r="AB26" s="9"/>
      <c r="AC26" s="6"/>
      <c r="AD26" s="6"/>
      <c r="AE26" s="6"/>
      <c r="AF26" s="6"/>
      <c r="AG26" s="6"/>
      <c r="AH26" s="6"/>
      <c r="AI26" s="6"/>
      <c r="AJ26" s="6"/>
      <c r="AK26" s="6"/>
      <c r="AL26" s="6"/>
      <c r="AM26" s="6"/>
      <c r="AN26" s="6"/>
      <c r="AO26" s="6"/>
      <c r="AP26" s="6"/>
      <c r="AQ26" s="6"/>
      <c r="AR26" s="6"/>
      <c r="AS26" s="6"/>
      <c r="AT26" s="6"/>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s="7" customFormat="1" ht="47.25" x14ac:dyDescent="0.2">
      <c r="A27" s="63"/>
      <c r="B27" s="63"/>
      <c r="C27" s="52" t="s">
        <v>91</v>
      </c>
      <c r="D27" s="53"/>
      <c r="E27" s="53"/>
      <c r="F27" s="53"/>
      <c r="G27" s="57"/>
      <c r="H27" s="53"/>
      <c r="I27" s="52" t="s">
        <v>121</v>
      </c>
      <c r="J27" s="9"/>
      <c r="K27" s="61"/>
      <c r="L27" s="62"/>
      <c r="M27" s="9"/>
      <c r="N27" s="9"/>
      <c r="O27" s="9"/>
      <c r="P27" s="9"/>
      <c r="Q27" s="9"/>
      <c r="R27" s="9"/>
      <c r="S27" s="9"/>
      <c r="T27" s="9"/>
      <c r="U27" s="9"/>
      <c r="V27" s="9"/>
      <c r="W27" s="9"/>
      <c r="X27" s="9"/>
      <c r="Y27" s="9"/>
      <c r="Z27" s="9"/>
      <c r="AA27" s="21"/>
      <c r="AB27" s="9"/>
      <c r="AC27" s="6"/>
      <c r="AD27" s="6"/>
      <c r="AE27" s="6"/>
      <c r="AF27" s="6"/>
      <c r="AG27" s="6"/>
      <c r="AH27" s="6"/>
      <c r="AI27" s="6"/>
      <c r="AJ27" s="6"/>
      <c r="AK27" s="6"/>
      <c r="AL27" s="6"/>
      <c r="AM27" s="6"/>
      <c r="AN27" s="6"/>
      <c r="AO27" s="6"/>
      <c r="AP27" s="6"/>
      <c r="AQ27" s="6"/>
      <c r="AR27" s="6"/>
      <c r="AS27" s="6"/>
      <c r="AT27" s="6"/>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s="7" customFormat="1" ht="47.25" x14ac:dyDescent="0.2">
      <c r="A28" s="63"/>
      <c r="B28" s="63"/>
      <c r="C28" s="52" t="s">
        <v>98</v>
      </c>
      <c r="D28" s="53" t="s">
        <v>46</v>
      </c>
      <c r="E28" s="53" t="s">
        <v>35</v>
      </c>
      <c r="F28" s="54">
        <v>44864</v>
      </c>
      <c r="G28" s="57" t="s">
        <v>28</v>
      </c>
      <c r="H28" s="53" t="s">
        <v>21</v>
      </c>
      <c r="I28" s="52" t="s">
        <v>120</v>
      </c>
      <c r="J28" s="9"/>
      <c r="K28" s="61"/>
      <c r="L28" s="62"/>
      <c r="M28" s="9"/>
      <c r="N28" s="9"/>
      <c r="O28" s="9"/>
      <c r="P28" s="9"/>
      <c r="Q28" s="9"/>
      <c r="R28" s="9"/>
      <c r="S28" s="9"/>
      <c r="T28" s="9"/>
      <c r="U28" s="9"/>
      <c r="V28" s="9"/>
      <c r="W28" s="9"/>
      <c r="X28" s="9"/>
      <c r="Y28" s="9"/>
      <c r="Z28" s="9"/>
      <c r="AA28" s="21"/>
      <c r="AB28" s="9"/>
      <c r="AC28" s="6"/>
      <c r="AD28" s="6"/>
      <c r="AE28" s="6"/>
      <c r="AF28" s="6"/>
      <c r="AG28" s="6"/>
      <c r="AH28" s="6"/>
      <c r="AI28" s="6"/>
      <c r="AJ28" s="6"/>
      <c r="AK28" s="6"/>
      <c r="AL28" s="6"/>
      <c r="AM28" s="6"/>
      <c r="AN28" s="6"/>
      <c r="AO28" s="6"/>
      <c r="AP28" s="6"/>
      <c r="AQ28" s="6"/>
      <c r="AR28" s="6"/>
      <c r="AS28" s="6"/>
      <c r="AT28" s="6"/>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s="8" customFormat="1" ht="383.25" customHeight="1" x14ac:dyDescent="0.2">
      <c r="A29" s="63"/>
      <c r="B29" s="63"/>
      <c r="C29" s="52" t="s">
        <v>97</v>
      </c>
      <c r="D29" s="52" t="s">
        <v>46</v>
      </c>
      <c r="E29" s="52" t="s">
        <v>36</v>
      </c>
      <c r="F29" s="52" t="s">
        <v>56</v>
      </c>
      <c r="G29" s="55" t="s">
        <v>69</v>
      </c>
      <c r="H29" s="52" t="s">
        <v>21</v>
      </c>
      <c r="I29" s="52" t="s">
        <v>135</v>
      </c>
      <c r="J29" s="16">
        <v>45013</v>
      </c>
      <c r="K29" s="78">
        <f>SUM(M29+N29)</f>
        <v>278</v>
      </c>
      <c r="L29" s="79"/>
      <c r="M29" s="13">
        <v>58</v>
      </c>
      <c r="N29" s="13">
        <v>220</v>
      </c>
      <c r="O29" s="13">
        <f t="shared" ref="O29" si="3">M29+N29</f>
        <v>278</v>
      </c>
      <c r="P29" s="13">
        <v>123</v>
      </c>
      <c r="Q29" s="13">
        <v>113</v>
      </c>
      <c r="R29" s="13">
        <v>10</v>
      </c>
      <c r="S29" s="9"/>
      <c r="T29" s="9"/>
      <c r="U29" s="13">
        <f>P29+Q29+R29</f>
        <v>246</v>
      </c>
      <c r="V29" s="13">
        <v>278</v>
      </c>
      <c r="W29" s="9"/>
      <c r="X29" s="14">
        <v>278</v>
      </c>
      <c r="Y29" s="17">
        <f>+U29/K29</f>
        <v>0.8848920863309353</v>
      </c>
      <c r="Z29" s="17">
        <f t="shared" ref="Z29" si="4">Y29</f>
        <v>0.8848920863309353</v>
      </c>
      <c r="AA29" s="18" t="s">
        <v>128</v>
      </c>
      <c r="AB29" s="19"/>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s="7" customFormat="1" ht="78.75" x14ac:dyDescent="0.2">
      <c r="A30" s="63"/>
      <c r="B30" s="63"/>
      <c r="C30" s="52" t="s">
        <v>96</v>
      </c>
      <c r="D30" s="53" t="s">
        <v>57</v>
      </c>
      <c r="E30" s="53" t="s">
        <v>30</v>
      </c>
      <c r="F30" s="53" t="s">
        <v>67</v>
      </c>
      <c r="G30" s="57" t="s">
        <v>25</v>
      </c>
      <c r="H30" s="53" t="s">
        <v>21</v>
      </c>
      <c r="I30" s="52" t="s">
        <v>119</v>
      </c>
      <c r="J30" s="9"/>
      <c r="K30" s="61"/>
      <c r="L30" s="62"/>
      <c r="M30" s="9"/>
      <c r="N30" s="9"/>
      <c r="O30" s="9"/>
      <c r="P30" s="9"/>
      <c r="Q30" s="9"/>
      <c r="R30" s="9"/>
      <c r="S30" s="9"/>
      <c r="T30" s="9"/>
      <c r="U30" s="9"/>
      <c r="V30" s="9"/>
      <c r="W30" s="9"/>
      <c r="X30" s="9"/>
      <c r="Y30" s="9"/>
      <c r="Z30" s="9"/>
      <c r="AA30" s="21"/>
      <c r="AB30" s="9"/>
      <c r="AC30" s="6"/>
      <c r="AD30" s="6"/>
      <c r="AE30" s="6"/>
      <c r="AF30" s="6"/>
      <c r="AG30" s="6"/>
      <c r="AH30" s="6"/>
      <c r="AI30" s="6"/>
      <c r="AJ30" s="6"/>
      <c r="AK30" s="6"/>
      <c r="AL30" s="6"/>
      <c r="AM30" s="6"/>
      <c r="AN30" s="6"/>
      <c r="AO30" s="6"/>
      <c r="AP30" s="6"/>
      <c r="AQ30" s="6"/>
      <c r="AR30" s="6"/>
      <c r="AS30" s="6"/>
      <c r="AT30" s="6"/>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s="7" customFormat="1" ht="47.25" x14ac:dyDescent="0.2">
      <c r="A31" s="63"/>
      <c r="B31" s="63"/>
      <c r="C31" s="52" t="s">
        <v>95</v>
      </c>
      <c r="D31" s="53" t="s">
        <v>58</v>
      </c>
      <c r="E31" s="53" t="s">
        <v>36</v>
      </c>
      <c r="F31" s="53" t="s">
        <v>59</v>
      </c>
      <c r="G31" s="53" t="s">
        <v>58</v>
      </c>
      <c r="H31" s="53" t="s">
        <v>21</v>
      </c>
      <c r="I31" s="52" t="s">
        <v>120</v>
      </c>
      <c r="J31" s="9"/>
      <c r="K31" s="61"/>
      <c r="L31" s="62"/>
      <c r="M31" s="9"/>
      <c r="N31" s="9"/>
      <c r="O31" s="9"/>
      <c r="P31" s="9"/>
      <c r="Q31" s="9"/>
      <c r="R31" s="9"/>
      <c r="S31" s="9"/>
      <c r="T31" s="9"/>
      <c r="U31" s="9"/>
      <c r="V31" s="9"/>
      <c r="W31" s="9"/>
      <c r="X31" s="9"/>
      <c r="Y31" s="9"/>
      <c r="Z31" s="9"/>
      <c r="AA31" s="21"/>
      <c r="AB31" s="9"/>
      <c r="AC31" s="6"/>
      <c r="AD31" s="6"/>
      <c r="AE31" s="6"/>
      <c r="AF31" s="6"/>
      <c r="AG31" s="6"/>
      <c r="AH31" s="6"/>
      <c r="AI31" s="6"/>
      <c r="AJ31" s="6"/>
      <c r="AK31" s="6"/>
      <c r="AL31" s="6"/>
      <c r="AM31" s="6"/>
      <c r="AN31" s="6"/>
      <c r="AO31" s="6"/>
      <c r="AP31" s="6"/>
      <c r="AQ31" s="6"/>
      <c r="AR31" s="6"/>
      <c r="AS31" s="6"/>
      <c r="AT31" s="6"/>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s="7" customFormat="1" ht="63" customHeight="1" x14ac:dyDescent="0.2">
      <c r="A32" s="77" t="s">
        <v>112</v>
      </c>
      <c r="B32" s="77"/>
      <c r="C32" s="52" t="s">
        <v>92</v>
      </c>
      <c r="D32" s="53" t="s">
        <v>29</v>
      </c>
      <c r="E32" s="53" t="s">
        <v>30</v>
      </c>
      <c r="F32" s="53" t="s">
        <v>60</v>
      </c>
      <c r="G32" s="57" t="s">
        <v>70</v>
      </c>
      <c r="H32" s="53" t="s">
        <v>21</v>
      </c>
      <c r="I32" s="52" t="s">
        <v>120</v>
      </c>
      <c r="J32" s="9"/>
      <c r="K32" s="61"/>
      <c r="L32" s="62"/>
      <c r="M32" s="9"/>
      <c r="N32" s="9"/>
      <c r="O32" s="9"/>
      <c r="P32" s="9"/>
      <c r="Q32" s="9"/>
      <c r="R32" s="9"/>
      <c r="S32" s="9"/>
      <c r="T32" s="9"/>
      <c r="U32" s="9"/>
      <c r="V32" s="9"/>
      <c r="W32" s="9"/>
      <c r="X32" s="9"/>
      <c r="Y32" s="9"/>
      <c r="Z32" s="9"/>
      <c r="AA32" s="21"/>
      <c r="AB32" s="9"/>
      <c r="AC32" s="6"/>
      <c r="AD32" s="6"/>
      <c r="AE32" s="6"/>
      <c r="AF32" s="6"/>
      <c r="AG32" s="6"/>
      <c r="AH32" s="6"/>
      <c r="AI32" s="6"/>
      <c r="AJ32" s="6"/>
      <c r="AK32" s="6"/>
      <c r="AL32" s="6"/>
      <c r="AM32" s="6"/>
      <c r="AN32" s="6"/>
      <c r="AO32" s="6"/>
      <c r="AP32" s="6"/>
      <c r="AQ32" s="6"/>
      <c r="AR32" s="6"/>
      <c r="AS32" s="6"/>
      <c r="AT32" s="6"/>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s="7" customFormat="1" ht="47.25" customHeight="1" x14ac:dyDescent="0.2">
      <c r="A33" s="77"/>
      <c r="B33" s="77"/>
      <c r="C33" s="52" t="s">
        <v>93</v>
      </c>
      <c r="D33" s="53" t="s">
        <v>29</v>
      </c>
      <c r="E33" s="53" t="s">
        <v>30</v>
      </c>
      <c r="F33" s="53" t="s">
        <v>60</v>
      </c>
      <c r="G33" s="53" t="s">
        <v>25</v>
      </c>
      <c r="H33" s="53" t="s">
        <v>21</v>
      </c>
      <c r="I33" s="52" t="s">
        <v>120</v>
      </c>
      <c r="J33" s="9"/>
      <c r="K33" s="61"/>
      <c r="L33" s="62"/>
      <c r="M33" s="9"/>
      <c r="N33" s="9"/>
      <c r="O33" s="9"/>
      <c r="P33" s="9"/>
      <c r="Q33" s="9"/>
      <c r="R33" s="9"/>
      <c r="S33" s="9"/>
      <c r="T33" s="9"/>
      <c r="U33" s="9"/>
      <c r="V33" s="9"/>
      <c r="W33" s="9"/>
      <c r="X33" s="9"/>
      <c r="Y33" s="9"/>
      <c r="Z33" s="9"/>
      <c r="AA33" s="21"/>
      <c r="AB33" s="9"/>
      <c r="AC33" s="6"/>
      <c r="AD33" s="6"/>
      <c r="AE33" s="6"/>
      <c r="AF33" s="6"/>
      <c r="AG33" s="6"/>
      <c r="AH33" s="6"/>
      <c r="AI33" s="6"/>
      <c r="AJ33" s="6"/>
      <c r="AK33" s="6"/>
      <c r="AL33" s="6"/>
      <c r="AM33" s="6"/>
      <c r="AN33" s="6"/>
      <c r="AO33" s="6"/>
      <c r="AP33" s="6"/>
      <c r="AQ33" s="6"/>
      <c r="AR33" s="6"/>
      <c r="AS33" s="6"/>
      <c r="AT33" s="6"/>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s="7" customFormat="1" ht="47.25" customHeight="1" x14ac:dyDescent="0.2">
      <c r="A34" s="77"/>
      <c r="B34" s="77"/>
      <c r="C34" s="52" t="s">
        <v>94</v>
      </c>
      <c r="D34" s="53" t="s">
        <v>46</v>
      </c>
      <c r="E34" s="53" t="s">
        <v>30</v>
      </c>
      <c r="F34" s="53" t="s">
        <v>61</v>
      </c>
      <c r="G34" s="57" t="s">
        <v>25</v>
      </c>
      <c r="H34" s="53" t="s">
        <v>21</v>
      </c>
      <c r="I34" s="52" t="s">
        <v>120</v>
      </c>
      <c r="J34" s="9"/>
      <c r="K34" s="61"/>
      <c r="L34" s="62"/>
      <c r="M34" s="9"/>
      <c r="N34" s="9"/>
      <c r="O34" s="9"/>
      <c r="P34" s="9"/>
      <c r="Q34" s="9"/>
      <c r="R34" s="9"/>
      <c r="S34" s="9"/>
      <c r="T34" s="9"/>
      <c r="U34" s="9"/>
      <c r="V34" s="9"/>
      <c r="W34" s="9"/>
      <c r="X34" s="9"/>
      <c r="Y34" s="9"/>
      <c r="Z34" s="9"/>
      <c r="AA34" s="21"/>
      <c r="AB34" s="9"/>
      <c r="AC34" s="6"/>
      <c r="AD34" s="6"/>
      <c r="AE34" s="6"/>
      <c r="AF34" s="6"/>
      <c r="AG34" s="6"/>
      <c r="AH34" s="6"/>
      <c r="AI34" s="6"/>
      <c r="AJ34" s="6"/>
      <c r="AK34" s="6"/>
      <c r="AL34" s="6"/>
      <c r="AM34" s="6"/>
      <c r="AN34" s="6"/>
      <c r="AO34" s="6"/>
      <c r="AP34" s="6"/>
      <c r="AQ34" s="6"/>
      <c r="AR34" s="6"/>
      <c r="AS34" s="6"/>
      <c r="AT34" s="6"/>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75" x14ac:dyDescent="0.25">
      <c r="A35" s="31"/>
      <c r="B35" s="31"/>
      <c r="C35" s="32"/>
      <c r="D35" s="32"/>
      <c r="E35" s="33"/>
      <c r="F35" s="33"/>
      <c r="G35" s="32"/>
      <c r="H35" s="32"/>
      <c r="I35" s="33"/>
      <c r="J35" s="33"/>
      <c r="K35" s="34"/>
      <c r="L35" s="34"/>
      <c r="M35" s="34"/>
      <c r="N35" s="34"/>
      <c r="O35" s="34"/>
      <c r="P35" s="34"/>
      <c r="Q35" s="34"/>
      <c r="R35" s="34"/>
      <c r="S35" s="34"/>
      <c r="T35" s="34"/>
      <c r="U35" s="34"/>
      <c r="V35" s="34"/>
      <c r="W35" s="34"/>
      <c r="X35" s="34"/>
      <c r="Y35" s="34"/>
      <c r="Z35" s="34"/>
      <c r="AA35" s="35"/>
      <c r="AB35" s="35"/>
      <c r="AC35" s="22"/>
      <c r="AD35" s="22"/>
      <c r="AE35" s="22"/>
      <c r="AF35" s="22"/>
      <c r="AG35" s="22"/>
      <c r="AH35" s="22"/>
      <c r="AI35" s="22"/>
      <c r="AJ35" s="22"/>
      <c r="AK35" s="22"/>
      <c r="AL35" s="22"/>
      <c r="AM35" s="22"/>
      <c r="AN35" s="22"/>
      <c r="AO35" s="22"/>
      <c r="AP35" s="22"/>
      <c r="AQ35" s="22"/>
      <c r="AR35" s="22"/>
      <c r="AS35" s="22"/>
      <c r="AT35" s="22"/>
    </row>
    <row r="36" spans="1:71" ht="16.5" thickBot="1" x14ac:dyDescent="0.3">
      <c r="A36" s="31"/>
      <c r="B36" s="31"/>
      <c r="C36" s="32"/>
      <c r="D36" s="32"/>
      <c r="E36" s="33"/>
      <c r="F36" s="33"/>
      <c r="G36" s="32"/>
      <c r="H36" s="32"/>
      <c r="I36" s="33"/>
      <c r="J36" s="33"/>
      <c r="K36" s="34"/>
      <c r="L36" s="34"/>
      <c r="M36" s="34"/>
      <c r="N36" s="34"/>
      <c r="O36" s="34"/>
      <c r="P36" s="34"/>
      <c r="Q36" s="34"/>
      <c r="R36" s="34"/>
      <c r="S36" s="34"/>
      <c r="T36" s="34"/>
      <c r="U36" s="34"/>
      <c r="V36" s="34"/>
      <c r="W36" s="34"/>
      <c r="X36" s="34"/>
      <c r="Y36" s="34"/>
      <c r="Z36" s="34"/>
      <c r="AA36" s="35"/>
      <c r="AB36" s="35"/>
      <c r="AC36" s="22"/>
      <c r="AD36" s="22"/>
      <c r="AE36" s="22"/>
      <c r="AF36" s="22"/>
      <c r="AG36" s="22"/>
      <c r="AH36" s="22"/>
      <c r="AI36" s="22"/>
      <c r="AJ36" s="22"/>
      <c r="AK36" s="22"/>
      <c r="AL36" s="22"/>
      <c r="AM36" s="22"/>
      <c r="AN36" s="22"/>
      <c r="AO36" s="22"/>
      <c r="AP36" s="22"/>
      <c r="AQ36" s="22"/>
      <c r="AR36" s="22"/>
      <c r="AS36" s="22"/>
      <c r="AT36" s="22"/>
    </row>
    <row r="37" spans="1:71" ht="70.5" customHeight="1" x14ac:dyDescent="0.25">
      <c r="A37" s="64" t="s">
        <v>123</v>
      </c>
      <c r="B37" s="65"/>
      <c r="C37" s="36" t="s">
        <v>39</v>
      </c>
      <c r="D37" s="36" t="s">
        <v>40</v>
      </c>
      <c r="E37" s="37">
        <v>1</v>
      </c>
      <c r="F37" s="33"/>
      <c r="G37" s="32"/>
      <c r="H37" s="32"/>
      <c r="I37" s="17">
        <f>1%*100</f>
        <v>1</v>
      </c>
      <c r="J37" s="38"/>
      <c r="K37" s="76" t="s">
        <v>110</v>
      </c>
      <c r="L37" s="76"/>
      <c r="M37" s="76"/>
      <c r="N37" s="76"/>
      <c r="O37" s="76"/>
      <c r="P37" s="76"/>
      <c r="Q37" s="76"/>
      <c r="R37" s="76"/>
      <c r="S37" s="34"/>
      <c r="T37" s="34"/>
      <c r="U37" s="34"/>
      <c r="V37" s="34"/>
      <c r="W37" s="34"/>
      <c r="X37" s="34"/>
      <c r="Y37" s="34"/>
      <c r="Z37" s="34"/>
      <c r="AA37" s="35"/>
      <c r="AB37" s="35"/>
      <c r="AC37" s="22"/>
      <c r="AD37" s="22"/>
      <c r="AE37" s="22"/>
      <c r="AF37" s="22"/>
      <c r="AG37" s="22"/>
      <c r="AH37" s="22"/>
      <c r="AI37" s="22"/>
      <c r="AJ37" s="22"/>
      <c r="AK37" s="22"/>
      <c r="AL37" s="22"/>
      <c r="AM37" s="22"/>
      <c r="AN37" s="22"/>
      <c r="AO37" s="22"/>
      <c r="AP37" s="22"/>
      <c r="AQ37" s="22"/>
      <c r="AR37" s="22"/>
      <c r="AS37" s="22"/>
      <c r="AT37" s="22"/>
    </row>
    <row r="38" spans="1:71" ht="59.25" customHeight="1" x14ac:dyDescent="0.25">
      <c r="A38" s="66"/>
      <c r="B38" s="67"/>
      <c r="C38" s="39" t="s">
        <v>73</v>
      </c>
      <c r="D38" s="39" t="s">
        <v>63</v>
      </c>
      <c r="E38" s="10">
        <v>0.57999999999999996</v>
      </c>
      <c r="F38" s="33"/>
      <c r="G38" s="32"/>
      <c r="H38" s="32"/>
      <c r="I38" s="17">
        <f>7/28</f>
        <v>0.25</v>
      </c>
      <c r="J38" s="38"/>
      <c r="K38" s="38"/>
      <c r="L38" s="38"/>
      <c r="M38" s="38"/>
      <c r="N38" s="34"/>
      <c r="O38" s="34"/>
      <c r="P38" s="34"/>
      <c r="Q38" s="34"/>
      <c r="R38" s="34"/>
      <c r="S38" s="34"/>
      <c r="T38" s="34"/>
      <c r="U38" s="34"/>
      <c r="V38" s="34"/>
      <c r="W38" s="34"/>
      <c r="X38" s="34"/>
      <c r="Y38" s="34"/>
      <c r="Z38" s="34"/>
      <c r="AA38" s="35"/>
      <c r="AB38" s="35"/>
      <c r="AC38" s="22"/>
      <c r="AD38" s="22"/>
      <c r="AE38" s="22"/>
      <c r="AF38" s="22"/>
      <c r="AG38" s="22"/>
      <c r="AH38" s="22"/>
      <c r="AI38" s="22"/>
      <c r="AJ38" s="22"/>
      <c r="AK38" s="22"/>
      <c r="AL38" s="22"/>
      <c r="AM38" s="22"/>
      <c r="AN38" s="22"/>
      <c r="AO38" s="22"/>
      <c r="AP38" s="22"/>
      <c r="AQ38" s="22"/>
      <c r="AR38" s="22"/>
      <c r="AS38" s="22"/>
      <c r="AT38" s="22"/>
    </row>
    <row r="39" spans="1:71" ht="26.1" customHeight="1" x14ac:dyDescent="0.25">
      <c r="A39" s="66"/>
      <c r="B39" s="67"/>
      <c r="C39" s="70" t="s">
        <v>41</v>
      </c>
      <c r="D39" s="70" t="s">
        <v>42</v>
      </c>
      <c r="E39" s="72">
        <v>1</v>
      </c>
      <c r="F39" s="33"/>
      <c r="G39" s="32"/>
      <c r="H39" s="32"/>
      <c r="I39" s="74" t="s">
        <v>116</v>
      </c>
      <c r="J39" s="38"/>
      <c r="K39" s="38"/>
      <c r="L39" s="38"/>
      <c r="M39" s="38"/>
      <c r="N39" s="34"/>
      <c r="O39" s="34"/>
      <c r="P39" s="34"/>
      <c r="Q39" s="34"/>
      <c r="R39" s="34"/>
      <c r="S39" s="34"/>
      <c r="T39" s="34"/>
      <c r="U39" s="34"/>
      <c r="V39" s="34"/>
      <c r="W39" s="34"/>
      <c r="X39" s="34"/>
      <c r="Y39" s="34"/>
      <c r="Z39" s="34"/>
      <c r="AA39" s="35"/>
      <c r="AB39" s="35"/>
      <c r="AC39" s="22"/>
      <c r="AD39" s="22"/>
      <c r="AE39" s="22"/>
      <c r="AF39" s="22"/>
      <c r="AG39" s="22"/>
      <c r="AH39" s="22"/>
      <c r="AI39" s="22"/>
      <c r="AJ39" s="22"/>
      <c r="AK39" s="22"/>
      <c r="AL39" s="22"/>
      <c r="AM39" s="22"/>
      <c r="AN39" s="22"/>
      <c r="AO39" s="22"/>
      <c r="AP39" s="22"/>
      <c r="AQ39" s="22"/>
      <c r="AR39" s="22"/>
      <c r="AS39" s="22"/>
      <c r="AT39" s="22"/>
    </row>
    <row r="40" spans="1:71" ht="28.5" customHeight="1" thickBot="1" x14ac:dyDescent="0.3">
      <c r="A40" s="68"/>
      <c r="B40" s="69"/>
      <c r="C40" s="71"/>
      <c r="D40" s="71"/>
      <c r="E40" s="73"/>
      <c r="F40" s="33"/>
      <c r="G40" s="32"/>
      <c r="H40" s="32"/>
      <c r="I40" s="75"/>
      <c r="J40" s="38"/>
      <c r="K40" s="38"/>
      <c r="L40" s="38"/>
      <c r="M40" s="38"/>
      <c r="N40" s="34"/>
      <c r="O40" s="34"/>
      <c r="P40" s="34"/>
      <c r="Q40" s="34"/>
      <c r="R40" s="34"/>
      <c r="S40" s="34"/>
      <c r="T40" s="34"/>
      <c r="U40" s="34"/>
      <c r="V40" s="34"/>
      <c r="W40" s="34"/>
      <c r="X40" s="34"/>
      <c r="Y40" s="34"/>
      <c r="Z40" s="34"/>
      <c r="AA40" s="35"/>
      <c r="AB40" s="35"/>
      <c r="AC40" s="22"/>
      <c r="AD40" s="22"/>
      <c r="AE40" s="22"/>
      <c r="AF40" s="22"/>
      <c r="AG40" s="22"/>
      <c r="AH40" s="22"/>
      <c r="AI40" s="22"/>
      <c r="AJ40" s="22"/>
      <c r="AK40" s="22"/>
      <c r="AL40" s="22"/>
      <c r="AM40" s="22"/>
      <c r="AN40" s="22"/>
      <c r="AO40" s="22"/>
      <c r="AP40" s="22"/>
      <c r="AQ40" s="22"/>
      <c r="AR40" s="22"/>
      <c r="AS40" s="22"/>
      <c r="AT40" s="22"/>
    </row>
    <row r="41" spans="1:71" x14ac:dyDescent="0.2">
      <c r="A41" s="40"/>
      <c r="B41" s="40"/>
      <c r="C41" s="41"/>
      <c r="D41" s="41"/>
      <c r="E41" s="42"/>
      <c r="F41" s="42"/>
      <c r="G41" s="41"/>
      <c r="H41" s="41"/>
      <c r="I41" s="41"/>
      <c r="J41" s="42"/>
      <c r="K41" s="43"/>
      <c r="L41" s="43"/>
      <c r="M41" s="43"/>
      <c r="N41" s="43"/>
      <c r="O41" s="43"/>
      <c r="P41" s="43"/>
      <c r="Q41" s="43"/>
      <c r="R41" s="43"/>
      <c r="S41" s="43"/>
      <c r="T41" s="43"/>
      <c r="U41" s="43"/>
      <c r="V41" s="43"/>
      <c r="W41" s="43"/>
      <c r="X41" s="43"/>
      <c r="Y41" s="43"/>
      <c r="Z41" s="43"/>
      <c r="AA41" s="44"/>
      <c r="AB41" s="44"/>
      <c r="AC41" s="22"/>
      <c r="AD41" s="22"/>
      <c r="AE41" s="22"/>
      <c r="AF41" s="22"/>
      <c r="AG41" s="22"/>
      <c r="AH41" s="22"/>
      <c r="AI41" s="22"/>
      <c r="AJ41" s="22"/>
      <c r="AK41" s="22"/>
      <c r="AL41" s="22"/>
      <c r="AM41" s="22"/>
      <c r="AN41" s="22"/>
      <c r="AO41" s="22"/>
      <c r="AP41" s="22"/>
      <c r="AQ41" s="22"/>
      <c r="AR41" s="22"/>
      <c r="AS41" s="22"/>
      <c r="AT41" s="22"/>
    </row>
    <row r="42" spans="1:71" x14ac:dyDescent="0.2">
      <c r="A42" s="45"/>
      <c r="B42" s="45"/>
      <c r="C42" s="46"/>
      <c r="D42" s="46"/>
      <c r="E42" s="47"/>
      <c r="F42" s="47"/>
      <c r="G42" s="46"/>
      <c r="H42" s="46"/>
      <c r="I42" s="46"/>
      <c r="J42" s="47"/>
      <c r="K42" s="22"/>
      <c r="L42" s="22"/>
      <c r="M42" s="22"/>
      <c r="N42" s="22"/>
      <c r="O42" s="22"/>
      <c r="P42" s="22"/>
      <c r="Q42" s="22"/>
      <c r="R42" s="22"/>
      <c r="S42" s="22"/>
      <c r="T42" s="22"/>
      <c r="U42" s="22"/>
      <c r="V42" s="22"/>
      <c r="W42" s="22"/>
      <c r="X42" s="22"/>
      <c r="Y42" s="22"/>
      <c r="Z42" s="22"/>
      <c r="AA42" s="48"/>
      <c r="AB42" s="48"/>
      <c r="AC42" s="22"/>
      <c r="AD42" s="22"/>
      <c r="AE42" s="22"/>
      <c r="AF42" s="22"/>
      <c r="AG42" s="22"/>
      <c r="AH42" s="22"/>
      <c r="AI42" s="22"/>
      <c r="AJ42" s="22"/>
      <c r="AK42" s="22"/>
      <c r="AL42" s="22"/>
      <c r="AM42" s="22"/>
      <c r="AN42" s="22"/>
      <c r="AO42" s="22"/>
      <c r="AP42" s="22"/>
      <c r="AQ42" s="22"/>
      <c r="AR42" s="22"/>
      <c r="AS42" s="22"/>
      <c r="AT42" s="22"/>
    </row>
    <row r="43" spans="1:71" x14ac:dyDescent="0.2">
      <c r="A43" s="40" t="s">
        <v>75</v>
      </c>
      <c r="B43" s="45"/>
      <c r="C43" s="46"/>
      <c r="D43" s="46"/>
      <c r="E43" s="47"/>
      <c r="F43" s="47"/>
      <c r="G43" s="46"/>
      <c r="H43" s="46"/>
      <c r="I43" s="46"/>
      <c r="J43" s="47"/>
      <c r="K43" s="22"/>
      <c r="L43" s="22"/>
      <c r="M43" s="22"/>
      <c r="N43" s="22"/>
      <c r="O43" s="22"/>
      <c r="P43" s="22"/>
      <c r="Q43" s="22"/>
      <c r="R43" s="22"/>
      <c r="S43" s="22"/>
      <c r="T43" s="22"/>
      <c r="U43" s="22"/>
      <c r="V43" s="22"/>
      <c r="W43" s="22"/>
      <c r="X43" s="22"/>
      <c r="Y43" s="22"/>
      <c r="Z43" s="22"/>
      <c r="AA43" s="48"/>
      <c r="AB43" s="48"/>
      <c r="AC43" s="22"/>
      <c r="AD43" s="22"/>
      <c r="AE43" s="22"/>
      <c r="AF43" s="22"/>
      <c r="AG43" s="22"/>
      <c r="AH43" s="22"/>
      <c r="AI43" s="22"/>
      <c r="AJ43" s="22"/>
      <c r="AK43" s="22"/>
      <c r="AL43" s="22"/>
      <c r="AM43" s="22"/>
      <c r="AN43" s="22"/>
      <c r="AO43" s="22"/>
      <c r="AP43" s="22"/>
      <c r="AQ43" s="22"/>
      <c r="AR43" s="22"/>
      <c r="AS43" s="22"/>
      <c r="AT43" s="22"/>
    </row>
    <row r="44" spans="1:71" x14ac:dyDescent="0.2">
      <c r="A44" s="40" t="s">
        <v>109</v>
      </c>
      <c r="B44" s="45"/>
      <c r="C44" s="46"/>
      <c r="D44" s="46"/>
      <c r="E44" s="47"/>
      <c r="F44" s="47"/>
      <c r="G44" s="46"/>
      <c r="H44" s="46"/>
      <c r="I44" s="46"/>
      <c r="J44" s="47"/>
      <c r="K44" s="22"/>
      <c r="L44" s="22"/>
      <c r="M44" s="22"/>
      <c r="N44" s="22"/>
      <c r="O44" s="22"/>
      <c r="P44" s="22"/>
      <c r="Q44" s="22"/>
      <c r="R44" s="22"/>
      <c r="S44" s="22"/>
      <c r="T44" s="22"/>
      <c r="U44" s="22"/>
      <c r="V44" s="22"/>
      <c r="W44" s="22"/>
      <c r="X44" s="22"/>
      <c r="Y44" s="22"/>
      <c r="Z44" s="22"/>
      <c r="AA44" s="48"/>
      <c r="AB44" s="48"/>
      <c r="AC44" s="22"/>
      <c r="AD44" s="22"/>
      <c r="AE44" s="22"/>
      <c r="AF44" s="22"/>
      <c r="AG44" s="22"/>
      <c r="AH44" s="22"/>
      <c r="AI44" s="22"/>
      <c r="AJ44" s="22"/>
      <c r="AK44" s="22"/>
      <c r="AL44" s="22"/>
      <c r="AM44" s="22"/>
      <c r="AN44" s="22"/>
      <c r="AO44" s="22"/>
      <c r="AP44" s="22"/>
      <c r="AQ44" s="22"/>
      <c r="AR44" s="22"/>
      <c r="AS44" s="22"/>
      <c r="AT44" s="22"/>
    </row>
    <row r="45" spans="1:71" x14ac:dyDescent="0.2">
      <c r="A45" s="60" t="s">
        <v>122</v>
      </c>
      <c r="B45" s="60"/>
      <c r="C45" s="46"/>
      <c r="D45" s="46"/>
      <c r="E45" s="47"/>
      <c r="F45" s="47"/>
      <c r="G45" s="46"/>
      <c r="H45" s="46"/>
      <c r="I45" s="46"/>
      <c r="J45" s="47"/>
      <c r="K45" s="22"/>
      <c r="L45" s="22"/>
      <c r="M45" s="22"/>
      <c r="N45" s="22"/>
      <c r="O45" s="22"/>
      <c r="P45" s="22"/>
      <c r="Q45" s="22"/>
      <c r="R45" s="22"/>
      <c r="S45" s="22"/>
      <c r="T45" s="22"/>
      <c r="U45" s="22"/>
      <c r="V45" s="22"/>
      <c r="W45" s="22"/>
      <c r="X45" s="22"/>
      <c r="Y45" s="22"/>
      <c r="Z45" s="22"/>
      <c r="AA45" s="48"/>
      <c r="AB45" s="22"/>
      <c r="AC45" s="22"/>
      <c r="AD45" s="22"/>
      <c r="AE45" s="22"/>
      <c r="AF45" s="22"/>
      <c r="AG45" s="22"/>
      <c r="AH45" s="22"/>
      <c r="AI45" s="22"/>
      <c r="AJ45" s="22"/>
      <c r="AK45" s="22"/>
      <c r="AL45" s="22"/>
      <c r="AM45" s="22"/>
      <c r="AN45" s="22"/>
      <c r="AO45" s="22"/>
      <c r="AP45" s="22"/>
      <c r="AQ45" s="22"/>
      <c r="AR45" s="22"/>
      <c r="AS45" s="22"/>
      <c r="AT45" s="22"/>
    </row>
    <row r="46" spans="1:71" x14ac:dyDescent="0.2">
      <c r="A46" s="40" t="s">
        <v>72</v>
      </c>
      <c r="B46" s="45"/>
      <c r="C46" s="46"/>
      <c r="D46" s="46"/>
      <c r="E46" s="47"/>
      <c r="F46" s="47"/>
      <c r="G46" s="46"/>
      <c r="H46" s="46"/>
      <c r="I46" s="46"/>
      <c r="J46" s="47"/>
      <c r="K46" s="22"/>
      <c r="L46" s="22"/>
      <c r="M46" s="22"/>
      <c r="N46" s="22"/>
      <c r="O46" s="22"/>
      <c r="P46" s="22"/>
      <c r="Q46" s="22"/>
      <c r="R46" s="22"/>
      <c r="S46" s="22"/>
      <c r="T46" s="22"/>
      <c r="U46" s="22"/>
      <c r="V46" s="22"/>
      <c r="W46" s="22"/>
      <c r="X46" s="22"/>
      <c r="Y46" s="22"/>
      <c r="Z46" s="22"/>
      <c r="AA46" s="48"/>
      <c r="AB46" s="48"/>
      <c r="AC46" s="22"/>
      <c r="AD46" s="22"/>
      <c r="AE46" s="22"/>
      <c r="AF46" s="22"/>
      <c r="AG46" s="22"/>
      <c r="AH46" s="22"/>
      <c r="AI46" s="22"/>
      <c r="AJ46" s="22"/>
      <c r="AK46" s="22"/>
      <c r="AL46" s="22"/>
      <c r="AM46" s="22"/>
      <c r="AN46" s="22"/>
      <c r="AO46" s="22"/>
      <c r="AP46" s="22"/>
      <c r="AQ46" s="22"/>
      <c r="AR46" s="22"/>
      <c r="AS46" s="22"/>
      <c r="AT46" s="22"/>
    </row>
    <row r="47" spans="1:71" ht="33" customHeight="1" x14ac:dyDescent="0.2"/>
  </sheetData>
  <mergeCells count="64">
    <mergeCell ref="A1:AA1"/>
    <mergeCell ref="A2:AA2"/>
    <mergeCell ref="A3:I4"/>
    <mergeCell ref="J3:AA4"/>
    <mergeCell ref="M5:O5"/>
    <mergeCell ref="A5:B6"/>
    <mergeCell ref="C5:C6"/>
    <mergeCell ref="D5:D6"/>
    <mergeCell ref="E5:E6"/>
    <mergeCell ref="F5:F6"/>
    <mergeCell ref="G5:G6"/>
    <mergeCell ref="H5:H6"/>
    <mergeCell ref="I5:I6"/>
    <mergeCell ref="J5:J6"/>
    <mergeCell ref="P5:U5"/>
    <mergeCell ref="V5:V6"/>
    <mergeCell ref="A7:B13"/>
    <mergeCell ref="K7:L7"/>
    <mergeCell ref="K8:L8"/>
    <mergeCell ref="K13:L13"/>
    <mergeCell ref="K5:L6"/>
    <mergeCell ref="K9:L9"/>
    <mergeCell ref="K10:L10"/>
    <mergeCell ref="K11:L11"/>
    <mergeCell ref="K12:L12"/>
    <mergeCell ref="W5:W6"/>
    <mergeCell ref="X5:X6"/>
    <mergeCell ref="AB4:AB5"/>
    <mergeCell ref="Y5:Y6"/>
    <mergeCell ref="Z5:Z6"/>
    <mergeCell ref="AA5:AA6"/>
    <mergeCell ref="K20:L20"/>
    <mergeCell ref="K23:L23"/>
    <mergeCell ref="K25:L25"/>
    <mergeCell ref="G15:G17"/>
    <mergeCell ref="K17:L17"/>
    <mergeCell ref="K18:L18"/>
    <mergeCell ref="K16:L16"/>
    <mergeCell ref="K15:L15"/>
    <mergeCell ref="A14:B18"/>
    <mergeCell ref="K14:L14"/>
    <mergeCell ref="A37:B40"/>
    <mergeCell ref="C39:C40"/>
    <mergeCell ref="D39:D40"/>
    <mergeCell ref="E39:E40"/>
    <mergeCell ref="I39:I40"/>
    <mergeCell ref="K37:R37"/>
    <mergeCell ref="A32:B34"/>
    <mergeCell ref="A26:B31"/>
    <mergeCell ref="K29:L29"/>
    <mergeCell ref="K21:L21"/>
    <mergeCell ref="K22:L22"/>
    <mergeCell ref="K24:L24"/>
    <mergeCell ref="A19:B25"/>
    <mergeCell ref="K19:L19"/>
    <mergeCell ref="A45:B45"/>
    <mergeCell ref="K32:L32"/>
    <mergeCell ref="K33:L33"/>
    <mergeCell ref="K34:L34"/>
    <mergeCell ref="K26:L26"/>
    <mergeCell ref="K27:L27"/>
    <mergeCell ref="K28:L28"/>
    <mergeCell ref="K30:L30"/>
    <mergeCell ref="K31:L31"/>
  </mergeCells>
  <printOptions headings="1" gridLines="1"/>
  <pageMargins left="0.70866141732283472" right="0.70866141732283472" top="0.74803149606299213" bottom="0.74803149606299213" header="0.31496062992125984" footer="0.31496062992125984"/>
  <pageSetup scale="2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trimestre</vt:lpstr>
      <vt:lpstr>'1er trimestre'!Área_de_impresión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Bermudez</dc:creator>
  <cp:lastModifiedBy>Nury Enith Cruz Sosa</cp:lastModifiedBy>
  <cp:lastPrinted>2021-04-13T02:03:44Z</cp:lastPrinted>
  <dcterms:created xsi:type="dcterms:W3CDTF">2013-11-29T18:50:26Z</dcterms:created>
  <dcterms:modified xsi:type="dcterms:W3CDTF">2023-09-14T15:22:19Z</dcterms:modified>
</cp:coreProperties>
</file>