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E:\OAP EVIDENCIAS 2024\evidencias del 2 al 5 de enero 2024\"/>
    </mc:Choice>
  </mc:AlternateContent>
  <xr:revisionPtr revIDLastSave="0" documentId="8_{B412B7D1-676F-4B31-9E83-A760FE4359A6}" xr6:coauthVersionLast="36" xr6:coauthVersionMax="36" xr10:uidLastSave="{00000000-0000-0000-0000-000000000000}"/>
  <bookViews>
    <workbookView xWindow="0" yWindow="0" windowWidth="24000" windowHeight="8925" tabRatio="599" xr2:uid="{00000000-000D-0000-FFFF-FFFF00000000}"/>
  </bookViews>
  <sheets>
    <sheet name="SEGUIMIENTO Y MONITOREO PGD y P" sheetId="1" r:id="rId1"/>
    <sheet name="Hoja1" sheetId="2" r:id="rId2"/>
  </sheets>
  <externalReferences>
    <externalReference r:id="rId3"/>
    <externalReference r:id="rId4"/>
    <externalReference r:id="rId5"/>
    <externalReference r:id="rId6"/>
  </externalReferences>
  <definedNames>
    <definedName name="_1_SE">#REF!</definedName>
    <definedName name="A">#REF!</definedName>
    <definedName name="AA">#REF!</definedName>
    <definedName name="accion">#REF!</definedName>
    <definedName name="ACCIONES">#REF!</definedName>
    <definedName name="ACTIVIDADES_DE_GESTION_Y_CONTROL">#REF!</definedName>
    <definedName name="AGENTE">#REF!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RTAMIENTO_HUMANO">#REF!</definedName>
    <definedName name="COMPORTAMIENTO_ORGANIZACIONAL">#REF!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[3]FUENTES!#REF!</definedName>
    <definedName name="FUENTES_DE_RIESGO">#REF!</definedName>
    <definedName name="FUENTES_RIESGO">#REF!</definedName>
    <definedName name="GENTE">#REF!</definedName>
    <definedName name="GESTION">#REF!</definedName>
    <definedName name="GESTION_CONTROL">#REF!</definedName>
    <definedName name="GESTION_TECNICA">#REF!</definedName>
    <definedName name="GRAV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GAL">#REF!</definedName>
    <definedName name="LET">#REF!</definedName>
    <definedName name="MACROPROCESO">#REF!</definedName>
    <definedName name="MERCADO">#REF!</definedName>
    <definedName name="NOMBRE">[3]FUENTES!#REF!</definedName>
    <definedName name="NOMBRE_RIESGO">#REF!</definedName>
    <definedName name="NUM">#REF!</definedName>
    <definedName name="OBJETIVOS">#REF!</definedName>
    <definedName name="OPERACIÓN">[1]DATOS!$E$16:$E$27</definedName>
    <definedName name="OTROS">#REF!</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'[4]NO BORRAR'!$F$1:$F$2</definedName>
    <definedName name="SINO">#REF!</definedName>
    <definedName name="SISTEMAS">#REF!</definedName>
    <definedName name="SISTEMAS_DE_INFORMACION">#REF!</definedName>
    <definedName name="TECNOLOGIA">#REF!</definedName>
    <definedName name="TECNOLOGIA_">#REF!</definedName>
    <definedName name="TIPOACCION">'[2]NO BORRAR'!$I$1:$I$9</definedName>
    <definedName name="_xlnm.Print_Titles" localSheetId="0">'SEGUIMIENTO Y MONITOREO PGD y P'!$2:$4</definedName>
    <definedName name="TOTAL_PUNTAJE_RIESGO">#REF!</definedName>
    <definedName name="TRATAMIENTO">#REF!</definedName>
    <definedName name="TRATAMIENTO_RIESGO">'[4]NO BORRAR'!$G$1:$G$5</definedName>
    <definedName name="USUARIO">#REF!</definedName>
    <definedName name="VALORES_ETICOS">#REF!</definedName>
    <definedName name="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B5" i="1" l="1"/>
  <c r="O58" i="2" l="1"/>
  <c r="L58" i="2"/>
  <c r="J52" i="2" l="1"/>
  <c r="D72" i="2" l="1"/>
  <c r="D46" i="2"/>
  <c r="C18" i="2" l="1"/>
  <c r="A4" i="2"/>
  <c r="A3" i="2"/>
  <c r="A2" i="2"/>
  <c r="A1" i="2"/>
</calcChain>
</file>

<file path=xl/sharedStrings.xml><?xml version="1.0" encoding="utf-8"?>
<sst xmlns="http://schemas.openxmlformats.org/spreadsheetml/2006/main" count="256" uniqueCount="218">
  <si>
    <t xml:space="preserve">No. Actividad </t>
  </si>
  <si>
    <t>ACTIVIDADES</t>
  </si>
  <si>
    <t>METAS</t>
  </si>
  <si>
    <t>PRODUCTO</t>
  </si>
  <si>
    <t>Fecha de Inicio</t>
  </si>
  <si>
    <t>Fecha Terminación</t>
  </si>
  <si>
    <t>I TRIMESTRE</t>
  </si>
  <si>
    <t>II TRIMESTRE</t>
  </si>
  <si>
    <t>III TRIMESTRE</t>
  </si>
  <si>
    <t>RESULTADO ANUAL</t>
  </si>
  <si>
    <t>% Proyectado</t>
  </si>
  <si>
    <t>%Ejecutado</t>
  </si>
  <si>
    <t>EVIDENCIAS</t>
  </si>
  <si>
    <t>RESULTADO TRIMESTRE II</t>
  </si>
  <si>
    <t>RESULTADO FINAL</t>
  </si>
  <si>
    <t>A1</t>
  </si>
  <si>
    <t>Actualizar e implementar los Instrumentos Archivísticos.</t>
  </si>
  <si>
    <t>Actualizar una Tabla de Retención Documental para el DADEP.</t>
  </si>
  <si>
    <t>Tablas de Retención Documental actualizadas</t>
  </si>
  <si>
    <t>A2</t>
  </si>
  <si>
    <t>Actualizar, revisar y aprobar el Programa de Gestión Documental- PGD.</t>
  </si>
  <si>
    <t xml:space="preserve">PGD actualizado </t>
  </si>
  <si>
    <t>A3</t>
  </si>
  <si>
    <t>Actualizar, revisar y aprobar el Plan de Institucional de Archivos- PINAR.</t>
  </si>
  <si>
    <t xml:space="preserve">PINAR actualizado </t>
  </si>
  <si>
    <t>A4</t>
  </si>
  <si>
    <t>Elaborar y actualizar el Inventario Documental de la Entidad.</t>
  </si>
  <si>
    <t>Inventario actualizado</t>
  </si>
  <si>
    <t>A5</t>
  </si>
  <si>
    <t>Banco Terminológico actualizado</t>
  </si>
  <si>
    <t>A6</t>
  </si>
  <si>
    <t>Revisar y ajustar si fuera el caso los procesos, procedimientos, guías, instructivos, manuales y formatos correspondientes al proceso de Gestión Documental.</t>
  </si>
  <si>
    <t xml:space="preserve">Guías, instructivos, manuales y formatos actualizados </t>
  </si>
  <si>
    <t>A7</t>
  </si>
  <si>
    <t>A8</t>
  </si>
  <si>
    <t>Avance Documento Técnico SIC</t>
  </si>
  <si>
    <t>A9</t>
  </si>
  <si>
    <t>A10</t>
  </si>
  <si>
    <t xml:space="preserve">Aplicar e implementar la Tabla de Retención Documental a los documentos del Archivo Central que hayan cumplido el tiempo de retención. </t>
  </si>
  <si>
    <t>A11</t>
  </si>
  <si>
    <t>Realizar la eliminación aplicando las técnicas que correspondan y los respectivos formatos de actas de eliminación e inventarios.</t>
  </si>
  <si>
    <t>Informe y evidencias de documentos eliminados</t>
  </si>
  <si>
    <t>A12</t>
  </si>
  <si>
    <t>A13</t>
  </si>
  <si>
    <t>Mantener actualizada la volumetría de cajas y ML de archivo gestión y central</t>
  </si>
  <si>
    <t>Volumetría de cajas actualizada</t>
  </si>
  <si>
    <t>A14</t>
  </si>
  <si>
    <t>Hacer seguimiento a la aplicación de Hojas de control de Contratos e Historias laborales</t>
  </si>
  <si>
    <t>Acta de reunión</t>
  </si>
  <si>
    <t>A15</t>
  </si>
  <si>
    <t>A16</t>
  </si>
  <si>
    <t>Realizar seguimiento trimestral al cronograma de actividades del PGD y PINAR 2020 -2023.</t>
  </si>
  <si>
    <t>Reporte trimestral</t>
  </si>
  <si>
    <t>A17</t>
  </si>
  <si>
    <t>A18</t>
  </si>
  <si>
    <t>Fortalecer los conocimientos relacionados con el tema de Gestión Documental.</t>
  </si>
  <si>
    <t>Atender los requerimientos del Área de Talento Humano, relacionados con capacitaciones en temas de Gestión Documental.</t>
  </si>
  <si>
    <t>Actas de capacitación, diapositivas</t>
  </si>
  <si>
    <t>Digitalizar documentos con fines de consulta</t>
  </si>
  <si>
    <t>Digitalización de la documentación del Archivo Central y Patrimonio Inmobiliario para fines de consulta.</t>
  </si>
  <si>
    <t>INDICADORES</t>
  </si>
  <si>
    <t>% de actividades programadas en el trimestre/actividades desarrolladas en el trimestre</t>
  </si>
  <si>
    <t>AVANCES</t>
  </si>
  <si>
    <t>Documentación del archivo central digitalizada en Royal</t>
  </si>
  <si>
    <t>Documentación del archivo de patrimonio digitalizada en Royal</t>
  </si>
  <si>
    <t>% de actividades desarrolladas a la fecha% / de actividades programadas en el plan</t>
  </si>
  <si>
    <t>% Proyectado para el trimestre</t>
  </si>
  <si>
    <t>RESULTADO TRIMESTRE I</t>
  </si>
  <si>
    <t>IV TRIMESTRE</t>
  </si>
  <si>
    <t xml:space="preserve">Actualizar el diagnóstico integral de archivos </t>
  </si>
  <si>
    <t xml:space="preserve">Diagnóstico integral de archivo actualizado </t>
  </si>
  <si>
    <t>Formular y aprobar los programas especificos del Programa de Gestión Documental. (Programa de gestión de documentos electrónicos, Programa de documentos vitales o esenciales y Programa de normalización de formas y formularios electrónicos).</t>
  </si>
  <si>
    <t>Realizar seguimiento a las transferencias documentales y a la tabla de retención documental</t>
  </si>
  <si>
    <t xml:space="preserve">Inventario de expedientes que cumplieron su tiempo de retención en el archivo central  </t>
  </si>
  <si>
    <t>Elaborar plan de transferencias  documentales secundarias para la documentación del archivo central que cumplió su tiempo de retención en el archivo de la entidad y que será enviado al Archivo de Bogotá para su conservación permanente.</t>
  </si>
  <si>
    <t>Plan de transferencias documentales secundarias</t>
  </si>
  <si>
    <t xml:space="preserve">Verificar y organizar las transferencias documentales  recibidas por las diferentes áreas de acuerdo con el cronograma de transferencias para ser entregadas al archivo central. </t>
  </si>
  <si>
    <t>Digitalización de la documentación del Archivo Central  para fines de consulta.</t>
  </si>
  <si>
    <t>Se cumplió la meta al 100% en el primer trimestre de la vigencia, toda vez que se actualizó, revisó y aprobó el Programa de Gestión Documental - PGD, el cual fue publicado en la página web de la entidad antes del 31 de enero de 2023.</t>
  </si>
  <si>
    <t>Se cumplió la meta al 100% en el primer trimestre de la vigencia, toda vez que se actualizó, revisó y aprobó el Plan Institucional de Archivos - PINAR, el cual fue publicado en la página web de la entidad antes del 31 de enero de 2023.</t>
  </si>
  <si>
    <t>La actualización del Banco Terminológico de Series, Subseries y Tipos Documentales se realizará una vez aprobada la actualización de las Tablas de Retención Documental - TRD de la entidad, por parte del Archivo de Bogotá.</t>
  </si>
  <si>
    <t>Actividad programada para el mes de abril. Se entregaran a la Oficina Asesora de Planeación los procedimientos de los procesos archivísticos de planeación, producción, gestión y trámite, organización, transferencia, disposición final y preservación a largo plazo.</t>
  </si>
  <si>
    <t>Actividad programada para iniciar el mes de abril de 2023.</t>
  </si>
  <si>
    <t>Elaborar y aprobar el Sistema Integrado de Conservación SIC (Plan de preservación digital).</t>
  </si>
  <si>
    <t>Actividad programada para el mes de octubre de 2023.</t>
  </si>
  <si>
    <t>Actividad programada para iniciar el mes de julio de 2023.</t>
  </si>
  <si>
    <t>Aprobó: Diana Maria Camargo Pulido / Subdirectora de Gestión Corporativa</t>
  </si>
  <si>
    <t>carpeta Pública:
Formato único de Inventario documental - FUID actualizado.
Tabla de retención documental del proceso de Gestión Documental.</t>
  </si>
  <si>
    <t>Carpeta Pública: 
Link: \\172.26.1.6\pub\EVIDENCIAS SEGUIMIENTO PGD y PINAR\Gestión Documental 2023\Trimestre I\2. Realizar seguimiento a las transferencias y a las Tablas de Retención Documental\10. Docuemntos a eliminar</t>
  </si>
  <si>
    <t>Carpeta Pública: 
Link: \\172.26.1.6\pub\EVIDENCIAS SEGUIMIENTO PGD y PINAR\Gestión Documental 2023\Trimestre I\2. Realizar seguimiento a las transferencias y a las Tablas de Retención Documental\12. Transferencias Documentales</t>
  </si>
  <si>
    <t>Carpeta Pública:
Link: \\172.26.1.6\pub\EVIDENCIAS SEGUIMIENTO PGD y PINAR\Gestión Documental 2023\Trimestre I\2. Realizar seguimiento a las transferencias y a las Tablas de Retención Documental\13. Volumetria</t>
  </si>
  <si>
    <t xml:space="preserve">En el primer trimestre se realizó la verificación  de la hoja de control de las historias laborales y de contratos. 
Cumpliendo con el 25% de la meta programada para el trimestre. </t>
  </si>
  <si>
    <t>Carpeta Pública:
Link: \\172.26.1.6\pub\EVIDENCIAS SEGUIMIENTO PGD y PINAR\Gestión Documental 2023\Trimestre I\2. Realizar seguimiento a las transferencias y a las Tablas de Retención Documental\14. Hojas de Control</t>
  </si>
  <si>
    <t>Se realizó seguimiento trimestral al cronograma de actividades del PGD y PINAR, el cual se publica en la página web de la entidad.
Cumpliendo con el 25% de la meta programada.</t>
  </si>
  <si>
    <t>Carpeta Pública:
Link: \\172.26.1.6\pub\EVIDENCIAS SEGUIMIENTO PGD y PINAR\Gestión Documental 2023\Trimestre I\2. Realizar seguimiento a las transferencias y a las Tablas de Retención Documental\16. Seguimientos Planes y Programas</t>
  </si>
  <si>
    <t>Documento PGD publicado en la página web de la entidad.
Link https://www.dadep.gov.co/sites/default/files/planeacion/2023-02/programa-de-gestion-documental-pgd-vigencia-2023_0.pdf
Tabla de retención documental del proceso de Gestión Documental.</t>
  </si>
  <si>
    <t>Documento PINAR publicado en la página web de la entidad.
Link https://www.dadep.gov.co/sites/default/files/planeacion/2023-02/programa-de-gestion-documental-pgd-vigencia-2023_0.pdf
Tabla de retención documental del proceso de Gestión Documental.</t>
  </si>
  <si>
    <t>Carpeta Publica:
Avance del documento Plan de Preservación digital: \\172.26.1.6\pub\EVIDENCIAS SEGUIMIENTO PGD y PINAR\Gestión Documental 2023\Trimestre I\1. Actualizar e implementar los Instrumentos Archivísticos\9. SIC - Plan Preservacipn Digital
Tabla de retención documental del proceso de Gestión Documental.</t>
  </si>
  <si>
    <t>Durante el primer trimestre del año, el grupo de Gestión Documental capacitó a servidores y contratistas de la Subdirección de Gestión Inmobiliaria, en temas relacionados con la organización de archivos de gestión. Cumpliendo con el 33,33%  de la meta programada.</t>
  </si>
  <si>
    <t>Carpeta Pública:
Link: \\172.26.1.6\pub\EVIDENCIAS SEGUIMIENTO PGD y PINAR\Gestión Documental 2023\Trimestre I\3.Fortalecer los conocimientos relacionados con el tema de Gestión Documental\17. Capacitaciones
Tablas de retención documental</t>
  </si>
  <si>
    <t>Carpeta pública:
Link: \\172.26.1.6\pub\EVIDENCIAS SEGUIMIENTO PGD y PINAR\Gestión Documental 2023\Trimestre I\4.Digitalizar documentos con fines de consulta\18.1 Digitalizacion Archivo Central
Tabla de retención documental del proceso de Gestión documental.</t>
  </si>
  <si>
    <t>Carpeta pública: Link: \\172.26.1.6\pub\EVIDENCIAS SEGUIMIENTO PGD y PINAR\Gestión Documental 2023\Trimestre I\4.Digitalizar documentos con fines de consulta\18.2 Digitalizacion Archivo de Patrimonio
Tablas de retención documental.</t>
  </si>
  <si>
    <t>Durante el primer trimestre se cumplió la meta trimestral del  100%, toda vez que se elaboró y actualizó el inventario documental de la entidad, incluyendo las transferencias documentales recibidas de las dependencias  y las modificaciones presentadas a la fecha.</t>
  </si>
  <si>
    <t>La actualización de las tablas de retención documental de la entidad se realizaran una vez se reciba el concepto técnico de convalidación, de este instrumento archivístico, por parte del Archivo de Bogotá. ( Se envió la propuesta objeto de convalidación en el mes de noviembre de la vigencia anterior).</t>
  </si>
  <si>
    <t xml:space="preserve">Avance documento técnico de los Programas especificos del PGD </t>
  </si>
  <si>
    <t xml:space="preserve">Durante el primer trimestre de la vigencia se avanzó en un 25% de la meta programada, toda vez que se elaboró la Introducción, objetivos (general y específicos), alcance, referencias normativas del Plan de Preservación a Largo Plazo. </t>
  </si>
  <si>
    <t>En el primer trimestre se realizó el proceso de revisión para seleccionar los documentos a eliminar del archivo central. Con esta actividad se cumplió el 25% de la meta programada para el trimestre.</t>
  </si>
  <si>
    <t>Actas de revisión y legalización de las transferencias documentales de las áreas que hayan entregado documentación</t>
  </si>
  <si>
    <t>Se realizó actualización mensual de la volumentría de cajas que reposan en el archivo central.
Cumpliendo con el 25% de la meta programada para el trimestre.</t>
  </si>
  <si>
    <t xml:space="preserve">Para la vigencia se tiene proyectado digitalizar 605 cajas referencia X-100 de los consecutivos de comunicaciones, correspondiente a los años 2002 hasta 2013.
En el primer trimestre se realizó la instalación del equipo en el archivo central y la prueba piloto, y se programó la digitalización de 113 cajas,  las restantes cajas 492 se dividirán en 164 cajas referencia X-100 para digitalizar en cada trimestre de la vigencia. </t>
  </si>
  <si>
    <t>En el primer trimestre se digitalizó e indexó el 100% de la documentación entregada por la Subdirección de Registro Inmobiliario-SRI; se digitalizaron 6.176 documentos con fines de consulta en el aplicativo Royal.Cumpliendo con el 25% programado.</t>
  </si>
  <si>
    <t xml:space="preserve">Proyectó: Maria Alexandra Rodríguez Bolaños / Profesional Gestión Documental </t>
  </si>
  <si>
    <t>Anual</t>
  </si>
  <si>
    <t>Trimestral</t>
  </si>
  <si>
    <t>La recepción de las transferencias documentales iniciará en el mes de abril, de acuerdo a lo programado en el Cronograma de transferencias 2023. No obstante, se revisó la documentación de la Dirección, Despacho Subdirección de Gestión Corporativa y Servicio al Ciudadano. Cumpliendo con el 25% de la meta programada.</t>
  </si>
  <si>
    <t xml:space="preserve">Durante el segundo trimestre de la vigencia se elaboró la Introducción, aspectos generales, objetivo, alcance, responsables, cronograma, normatividad, documentos vitales o esenciales y clasificación de documentos vitales o esenciales. Cumpliendo con el 33.3% programado para el trimestre.
</t>
  </si>
  <si>
    <t>33.3%</t>
  </si>
  <si>
    <t xml:space="preserve">Carpeta Publica:
TRD actualizadas: \\172.26.1.6\pub\EVIDENCIAS SEGUIMIENTO PGD y PINAR\Gestión Documental 2023\Trimestre II\1. Actualizar e implementar los Instrumentos Archivísticos\1. Actualización TRD
</t>
  </si>
  <si>
    <t xml:space="preserve">Documento PINAR publicado en la página web de la entidad.
Link https://www.dadep.gov.co/sites/default/files/planeacion/2023-02/programa-de-gestion-documental-pgd-vigencia-2023_0.pdf
</t>
  </si>
  <si>
    <t xml:space="preserve">Documento PGD publicado en la página web de la entidad.
Link https://www.dadep.gov.co/sites/default/files/planeacion/2023-02/programa-de-gestion-documental-pgd-vigencia-2023_0.pdf
</t>
  </si>
  <si>
    <t xml:space="preserve">carpeta Pública:
Formato único de Inventario documental - FUID actualizado.
</t>
  </si>
  <si>
    <t xml:space="preserve">Carpeta Publica:
Avance del documento Plan de Preservación digital: \\172.26.1.6\pub\EVIDENCIAS SEGUIMIENTO PGD y PINAR\Gestión Documental 2023\Trimestre II\1. Actualizar e implementar los Instrumentos Archivísticos\6. Ajuste procedimientos
</t>
  </si>
  <si>
    <t>Carpeta Publica:
Avance del documento Diagnóstico Integral de Archivo:\\172.26.1.6\pub\EVIDENCIAS SEGUIMIENTO PGD y PINAR\Gestión Documental 2023\Trimestre II\1. Actualizar e implementar los Instrumentos Archivísticos\7. Avance Diagnostico Integral</t>
  </si>
  <si>
    <t>Carpeta Publica:
Avance del documento Programas especificos: \\172.26.1.6\pub\EVIDENCIAS SEGUIMIENTO PGD y PINAR\Gestión Documental 2023\Trimestre II\1. Actualizar e implementar los Instrumentos Archivísticos\8. Avance documento programas especificos</t>
  </si>
  <si>
    <t>Carpeta Publica:
Avance del documento Plan de Preservación digital: \\172.26.1.6\pub\EVIDENCIAS SEGUIMIENTO PGD y PINAR\Gestión Documental 2023\Trimestre II\1. Actualizar e implementar los Instrumentos Archivísticos\9. SIC - Plan Preservacipn Digital
Tabla de retención documental del proceso de Gestión Documental.</t>
  </si>
  <si>
    <t>Carpeta Pública: 
Link: \\172.26.1.6\pub\EVIDENCIAS SEGUIMIENTO PGD y PINAR\Gestión Documental 2023\Trimestre II\2. Realizar seguimiento a las transferencias y a las Tablas de Retención Documental\10. Docuemntos a eliminar</t>
  </si>
  <si>
    <t>Carpeta Pública: 
Link: \\172.26.1.6\pub\EVIDENCIAS SEGUIMIENTO PGD y PINAR\Gestión Documental 2023\Trimestre II\2. Realizar seguimiento a las transferencias y a las Tablas de Retención Documental\12. Transferencias Documentales</t>
  </si>
  <si>
    <t>Carpeta Pública:
Link: \\172.26.1.6\pub\EVIDENCIAS SEGUIMIENTO PGD y PINAR\Gestión Documental 2023\Trimestre II\2. Realizar seguimiento a las transferencias y a las Tablas de Retención Documental\13. Volumetria</t>
  </si>
  <si>
    <t>Carpeta Pública:
Link: \\172.26.1.6\pub\EVIDENCIAS SEGUIMIENTO PGD y PINAR\Gestión Documental 2023\Trimestre II\2. Realizar seguimiento a las transferencias y a las Tablas de Retención Documental\14. Hojas de Control</t>
  </si>
  <si>
    <t>Carpeta Pública:
Link: \\172.26.1.6\pub\EVIDENCIAS SEGUIMIENTO PGD y PINAR\Gestión Documental 2023\Trimestre II\2. Realizar seguimiento a las transferencias y a las Tablas de Retención Documental\16. Seguimientos Planes y Programas</t>
  </si>
  <si>
    <t xml:space="preserve">Carpeta Pública:
Link: \\172.26.1.6\pub\EVIDENCIAS SEGUIMIENTO PGD y PINAR\Gestión Documental 2023\Trimestre II\3.Fortalecer los conocimientos relacionados con el tema de Gestión Documental\17. Capacitaciones
</t>
  </si>
  <si>
    <t xml:space="preserve">Carpeta pública:
Link: \\172.26.1.6\pub\EVIDENCIAS SEGUIMIENTO PGD y PINAR\Gestión Documental 2023\Trimestre II\4.Digitalizar documentos con fines de consulta\18.1 Digitalizacion Archivo Central
</t>
  </si>
  <si>
    <t xml:space="preserve">Carpeta pública: Link: \\172.26.1.6\pub\EVIDENCIAS SEGUIMIENTO PGD y PINAR\Gestión Documental 2023\Trimestre II\4.Digitalizar documentos con fines de consulta\18.2 Digitalizacion Archivo de Patrimonio
</t>
  </si>
  <si>
    <t>META CUMPLIDA EN EL PRIMER TRIMESTRE DE LA VIGENCIA:
Se actualizó, revisó y aprobó el Programa de Gestión Documental - PGD, el cual fue publicado en la página web de la entidad antes del
31 de enero de 2022</t>
  </si>
  <si>
    <t>META CUMPLIDA EN EL PRIMER TRIMESTRE DE LA VIGENCIA:
Se actualizó, revisó y aprobó el Plan Institucional de Archivos - PINAR, el cual fue publicado en la página web de la entidad antes del 31 de enero de 2023.</t>
  </si>
  <si>
    <t xml:space="preserve">La actualización del Banco Terminológico de Series, Subseries y Tipos Documentales se realizará una vez sean convalidadas las Tablas de Retención Documental por el Archivo de Bogotá. </t>
  </si>
  <si>
    <t xml:space="preserve">Durante el segundo trimestre de la vigencia se elaboró la introducción, objetivos, alcance, metodología, desarrollo del diagnóstico, reseña  institucional, estructura orgánica vigente, mapas de procesos, contexto institucional y datos generales, correspondiendo esto a un avance del 50%.
</t>
  </si>
  <si>
    <t>De acuerdo con el concepto técnico emitido por el Archivo de Bogotá, se atendieron  las observaciones solicitadas a las ocho (8) tablas de retención documental, se ajustó su codificación y el cuadro de clasificación documental.
Se cumplió la meta al 100% en el segundo trimestre de la vigencia, toda vez que se logró actualizar las ocho tablas de retención documental - TRD. Las cuales  fueron aprobadas por el Comite institucional de Gestión y Desempeño.</t>
  </si>
  <si>
    <t>En el primer trimestre se realizó el proceso de revisión para seleccionar los documentos a eliminar del archivo central. Con esta actividad se cumplió el 25%.
Durante el segundo trimestre se realizó el inventario documental con la información de los expedientes que cumplieron su tiempo de retención en el Archivo Central. Cumpliendo con el 25% programado para el trimestre y el 100% para la vigencia.</t>
  </si>
  <si>
    <t>En el primer trimestre se revisó la documentación de la Dirección, Despacho Subdirección de Gestión Corporativa y Servicio al Ciudadano. Cumpliendo con el 25% de la meta programada.
De acuerdo con el cronograma de transferencias documentales en este periodo se legalizaron en el archivo central las transferencias de Dirección, Oficina de Control Disciplinario Interno,  Despacho Subdirección de Registro Inmobiliario, Despacho SGC, Atención a la Ciudadanía y Caja menor . 
Cumpliendo con el cronograma establecido y con el 25% programado para el trimestre.</t>
  </si>
  <si>
    <t>En el primer trimestre se realizó actualización mensual de la volumentría de cajas que reposan en el archivo central.
Se realizó actualización mensual de la volumentría de cajas que reposan en el archivo central.
Cumpliendo con el 25% de la meta programada para el trimestre.</t>
  </si>
  <si>
    <t xml:space="preserve">Se han realizado dos seguimientso trimestrales al cronograma de actividades del PGD y PINAR, los cuales se publicarón en la página web de la entidad.
</t>
  </si>
  <si>
    <t>En el primer trimestre el grupo de Gestión Documental capacitó a servidores y contratistas de la Subdirección de Gestión Inmobiliaria, en temas relacionados con la organización de archivos de gestión. 
Durante el segundo trimestre del año, el grupo de Gestión Documental capacitó a servidores y contratistas de la Subdirección de Gestión Inmobiliaria, en temas relacionados con la organización e incorporación de archivos de gestión, diligenciamiento FUID y radicación de comunicaciones oficiales. Cumpliendo con el 33,33%  de la meta programada.</t>
  </si>
  <si>
    <t>Durante el primer trimestre se realizó la instalación del equipo en el archivo central y la prueba piloto, y se programó la digitalización de 113 cajas,  las restantes cajas 492 se dividirán en 164 cajas referencia X-100 para digitalizar en cada trimestre de la vigencia. 
En el segundo trimestre se realizó la digitalización de 164 cajas,   referencia X-100 para digitalizar en cada trimestre de la vigencia. Cumpliendo con el 25% programado para el trimestre.</t>
  </si>
  <si>
    <t>En el primer trimestre se digitalizó e indexó el 100% de la documentación entregada por la Subdirección de Registro Inmobiliario-SRI; se digitalizaron 6.176 documentos con fines de consulta en el aplicativo Royal.
En el segundo trimestre se digitalizó e indexó el 100% de la documentación entregada por la Subdirección de Registro Inmobiliario, se digitalizaron 3.066 documentos con fines de consulta en el aplicativo Royal. Cumpliendo con el 25% programado.</t>
  </si>
  <si>
    <t xml:space="preserve">Durante primer trimestre se avanzó en un 25% de la meta programada, toda vez que se elaboró la Introducción, objetivos (general y específicos), alcance, referencias normativas del Plan de Preservación a Largo Plazo. 
Durante el segundo trimestre de la vigencia se elaboraron los, roles, marco normativo, metodología, componentes, capitulo I. Plan de Conservación Documental, capitulo II: Plan de Preservación a largo plazo, glosario y referencias. Cumpliendo con el 25% programado para el trimestre.
</t>
  </si>
  <si>
    <t xml:space="preserve">Durante el primer trimestre se entregaran a la Oficina Asesora de Planeación los procedimientos de los procesos archivísticos de planeación, producción, gestión y trámite, organización, transferencia, disposición final y preservación a largo plazo.
Durante el segundo trimestre de la vigencia se elaboraron los procedimientos de los procesos archivísticos de planeación, producción, gestión y trámite, organización, organización y disposición final. Cumpliendo con el 33,3% programado para el trimestre.
 </t>
  </si>
  <si>
    <t>Durante el segundo trimestre de la vigencia se elaboró la Introducción, aspectos generales, objetivo, alcance, responsables, cronograma, normatividad, documentos vitales o esenciales y clasificación de documentos vitales o esenciales. Cumpliendo con el 33.3% programado para el trimestre.
Durante el tercer trimestre se avanzó en el documento técnico Programa de gestión de documentos electrónicos en los siguientes ítems: introducción, propósito, objetivo, alcance, beneficios, marco normativo y marco conceptual. Así mismo, se amplió el capítulo tres del Programa de documentos vitales o esenciales, complementando la clasificación, características, importancia y métodos de protección de los documentos vitales. Cumpliendo con el 33,3% programado para el trimestre.</t>
  </si>
  <si>
    <t>Durante el tercer trimestre se elaboró el inventario documental de los expedientes que cumplieron su tiempo de retención en el Archivo Central. Con esta actividad se cumplió el 50% programado para el trimestre.</t>
  </si>
  <si>
    <t xml:space="preserve">En lo corrido de la vigencia, se realizó seguimiento trimestral al cronograma de actividades del PGD y PINAR, el cual se publica en la página web de la entidad. Cumpliendo con lo programado en cada trimestre. </t>
  </si>
  <si>
    <t>META CUMPLIDA EN EL SEGUNDO TRIMESTRE DE LA VIGENCIA:
Se cumplió la meta al 100% en el segundo trimestre de la vigencia, toda vez que se logró actualizar las ocho tablas de retención documental - TRD. Las cuales  fueron aprobadas por el Comite Institucional de Gestión y Desempeño.</t>
  </si>
  <si>
    <t>META CUMPLIDA EN EL PRIMER TRIMESTRE DE LA VIGENCIA:
Se actualizó, revisó y aprobó el Programa de Gestión Documental - PGD, el cual fue publicado en la página web de la entidad antes del 31 de enero de 2022</t>
  </si>
  <si>
    <t xml:space="preserve">META CUMPLIDA EN EL PRIMER TRIMESTRE DE LA VIGENCIA:
Se elaboró y actualizó el inventario documental de la entidad y se mantendrá actualizado de acuerdo a las transferencias documentales y/o modificaciones futuras. </t>
  </si>
  <si>
    <t xml:space="preserve">En el primer  y segundo trimestre se realizó la verificación para la aplicación de las hojas de control de las historias laborales y de contratos, con esto se da cumplimiento al 25% de avance programado para cada trimestre.
En el tercer trimestre se continua con las reuniones de seguimiento para verificar la aplicación de las hojas de control de los contratos e historias laborales. Cumpliendo con el 25% programado para el trimestre. </t>
  </si>
  <si>
    <t>Durante el primer trimestre se realizó la instalación del equipo en el archivo central y la prueba piloto, y se programó la digitalización de 113 cajas, las restantes cajas 492 se dividirán en 164 cajas referencia X-100 para digitalizar en cada trimestre de la vigencia. 
En el segundo trimestre se realizó la digitalización de 164 cajas referencia X-100. Cumpliendo con el 25% programado para el trimestre.
En el tercer trimestre se cumplió la meta de digitalizar 164 cajas. Cumpliendo con el 25% programado para el trimestre.</t>
  </si>
  <si>
    <t xml:space="preserve">Carpeta Publica:
Avance del documento Plan de Preservación digital: \\172.26.1.6\pub\EVIDENCIAS SEGUIMIENTO PGD y PINAR\Gestión Documental 2023\Trimestre III\1. Actualizar e implementar los Instrumentos Archivísticos\6. Ajuste procedimientos
</t>
  </si>
  <si>
    <t>Carpeta Publica:
Avance del documento Diagnóstico Integral de Archivo:\\172.26.1.6\pub\EVIDENCIAS SEGUIMIENTO PGD y PINAR\Gestión Documental 2023\Trimestre III\1. Actualizar e implementar los Instrumentos Archivísticos\7. Avance Diagnostico Integral</t>
  </si>
  <si>
    <t>Carpeta Publica:
Avance del documento Programas especificos: \\172.26.1.6\pub\EVIDENCIAS SEGUIMIENTO PGD y PINAR\Gestión Documental 2023\Trimestre III\1. Actualizar e implementar los Instrumentos Archivísticos\8. Avance documento programas especificos</t>
  </si>
  <si>
    <t>Carpeta Publica:
Avance del documento Plan de Preservación digital: \\172.26.1.6\pub\EVIDENCIAS SEGUIMIENTO PGD y PINAR\Gestión Documental 2023\Trimestre III\1. Actualizar e implementar los Instrumentos Archivísticos\9. SIC - Plan Preservacipn Digital
Tabla de retención documental del proceso de Gestión Documental.</t>
  </si>
  <si>
    <t>Carpeta Pública: 
Link: \\172.26.1.6\pub\EVIDENCIAS SEGUIMIENTO PGD y PINAR\Gestión Documental 2023\Trimestre III\2. Realizar seguimiento a las transferencias y a las Tablas de Retención Documental\10. Docuemntos a eliminar</t>
  </si>
  <si>
    <t>Carpeta Pública: 
Link: \\172.26.1.6\pub\EVIDENCIAS SEGUIMIENTO PGD y PINAR\Gestión Documental 2023\Trimestre III\2. Realizar seguimiento a las transferencias y a las Tablas de Retención Documental\12. Transferencias Documentales</t>
  </si>
  <si>
    <t>Carpeta Pública:
Link: \\172.26.1.6\pub\EVIDENCIAS SEGUIMIENTO PGD y PINAR\Gestión Documental 2023\Trimestre III\2. Realizar seguimiento a las transferencias y a las Tablas de Retención Documental\13. Volumetria</t>
  </si>
  <si>
    <t>Carpeta Pública:
Link: \\172.26.1.6\pub\EVIDENCIAS SEGUIMIENTO PGD y PINAR\Gestión Documental 2023\Trimestre III\2. Realizar seguimiento a las transferencias y a las Tablas de Retención Documental\14. Hojas de Control</t>
  </si>
  <si>
    <t>Carpeta Pública:
Link: \\172.26.1.6\pub\EVIDENCIAS SEGUIMIENTO PGD y PINAR\Gestión Documental 2023\Trimestre III\2. Realizar seguimiento a las transferencias y a las Tablas de Retención Documental\16. Seguimientos Planes y Programas</t>
  </si>
  <si>
    <t xml:space="preserve">Carpeta Pública:
Link: \\172.26.1.6\pub\EVIDENCIAS SEGUIMIENTO PGD y PINAR\Gestión Documental 2023\Trimestre III\3.Fortalecer los conocimientos relacionados con el tema de Gestión Documental\17. Capacitaciones
</t>
  </si>
  <si>
    <t xml:space="preserve">Carpeta pública:
Link: \\172.26.1.6\pub\EVIDENCIAS SEGUIMIENTO PGD y PINAR\Gestión Documental 2023\Trimestre III\4.Digitalizar documentos con fines de consulta\18.1 Digitalizacion Archivo Central
</t>
  </si>
  <si>
    <t xml:space="preserve">Carpeta pública: Link: \\172.26.1.6\pub\EVIDENCIAS SEGUIMIENTO PGD y PINAR\Gestión Documental 2023\Trimestre III\4.Digitalizar documentos con fines de consulta\18.2 Digitalizacion Archivo de Patrimonio
</t>
  </si>
  <si>
    <t>Carpeta Publica:
TRD actualizadas: \\172.26.1.6\pub\EVIDENCIAS SEGUIMIENTO PGD y PINAR\Gestión Documental 2023\Trimestre III\1. Actualizar e implementar los Instrumentos Archivísticos\1. Actualización TRD</t>
  </si>
  <si>
    <t>Carpeta pública:
\\172.26.1.6\pub\EVIDENCIAS SEGUIMIENTO PGD y PINAR\Gestión Documental 2023\Trimestre III\2. Realizar seguimiento a las transferencias y a las Tablas de Retención Documental\15. Plan transferencias documentales secundarias</t>
  </si>
  <si>
    <t>RESULTADO  ACUMULADO TRIMESTRE III</t>
  </si>
  <si>
    <t xml:space="preserve">META CUMPLIDA EN EL SEGUNDO TRIMESTRE DEL AÑO
Se cumplió la meta al 100% en el segundo trimestre de la vigencia, toda vez que se logró realizar el inventario documental con la información de los expedientes que cumplieron su tiempo de retención en el Archivo Central. Ajustamos el porcentaje de cumplimiento del segundo trimestre.
</t>
  </si>
  <si>
    <t>33.4%</t>
  </si>
  <si>
    <t>Actualizar el Banco Terminológico de series, Subseries y tipos documentales una vez aprobada la actualización de la TRD.</t>
  </si>
  <si>
    <t>La actualización del Banco Terminológico de Series, Subseries y Tipos Documentales se realizará una vez sean convalidadas las Tablas de Retención Documental por el Archivo de Bogotá.  El Dadep se encuentra en espera de recibir respuesta para la actualización de la tabla.</t>
  </si>
  <si>
    <t>Durante el primer trimestre se entregaran a la Oficina Asesora de Planeación los procedimientos de los procesos archivísticos de planeación, producción, gestión y trámite, organización, transferencia, disposición final y preservación a largo plazo.
Durante el segundo trimestre de la vigencia se elaboraron los procedimientos de los procesos archivísticos de producción, gestión y trámite, organización y disposición final. Cumpliendo con el 33,3% programado para el trimestre.
El área responsable actualizó los formatos, procedimientos, instructivos y manuales correspondientes al proceso de Gestión Documental, a la fecha se encuentran en el proceso de publicación en el visor de documentos.</t>
  </si>
  <si>
    <t>Durante el segundo trimestre de la vigencia se elaboró la introducción, objetivos, alcance, metodología, desarrollo del diagnóstico, reseña  institucional, estructura orgánica vigente, mapas de procesos, contexto institucional y datos generales, correspondiendo esto a un avance del  diagnóstico en un 50%.
Durante el tercer trimestre de la vigencia se elaboró la actualización a la evaluación de los aspectos administrativos de la función archivística y de conservación documental, correspondiendo esto a un avance del 30%.</t>
  </si>
  <si>
    <t>Durante el primer trimestre se avanzó en un 25% de la meta programada, toda vez que se elaboró la Introducción, objetivos (general y específicos), alcance, referencias normativas del Plan de Preservación a Largo Plazo. 
Durante el segundo trimestre de la vigencia se elaboraron los, roles, marco normativo, metodología, componentes, capitulo I. Plan de Conservación Documental, capitulo II: Plan de Preservación a largo plazo, glosario y referencias. Cumpliendo con el 25% programado para el trimestre.
Durante el tercer trimestre de la vigencia se elaboraron los principios de la preservación digital a largo plazo y se revisó la redacción de todo el documento Plan de Preservación Digital a largo plazo. Cumpliendo con el 25% programado para el trimestre. A la fecha se ha avanzado en un 75%.</t>
  </si>
  <si>
    <t xml:space="preserve">En el primer trimestre se revisó la documentación de la Dirección, Despacho Subdirección de Gestión Corporativa y Servicio al Ciudadano. Cumpliendo con el 25% de la meta programada.
En el segundo trimestre de acuerdo con el cronograma de transferencias documentales se legalizaron en el archivo central las transferencias de Dirección, Oficina de Control Disciplinario Interno,  Despacho Subdirección de Registro Inmobiliario, Despacho Subdirección de Gestión Corporativa, Atención a la Ciudadanía y Caja menor. 
De acuerdo con el cronograma de transferencias documentales en el tercer trimestre se legalizaron en el archivo central las transferencias de Procesos judiciales, Despacho Subdirección de Gestión Inmobiliaria y Contabilidad.  
Cumpliendo con el cronograma establecido y con el 25% programado para el trimestre.
</t>
  </si>
  <si>
    <t xml:space="preserve">
En lo corrido de la vigencia, se realizaron actualizaciones mensuales de la volumentria de cajas que reposan en el archivo central. Con esta actividad se da cumplimiento al 25% de avance programado para cada trimestre. A la fecha se tiene un avance de la actividad del 75%.</t>
  </si>
  <si>
    <t xml:space="preserve">En el primer trimestre el grupo de Gestión Documental capacitó a servidores y contratistas de la Subdirección de Gestión Inmobiliaria, en temas relacionados con la organización de archivos de gestión. 
Durante el segundo trimestre del año, el grupo de Gestión Documental capacitó a servidores y contratistas de la Subdirección de Gestión Inmobiliaria, en temas relacionados con la organización e incorporación de archivos de gestión, diligenciamiento FUID y radicación de comunicaciones oficiales. Cumpliendo con el 33,33%  de la meta programada.
Durante el tercer trimestre del año, el grupo de Gestión Documental realizó capacitaciones en temas relacionados con la manipulación de documentos de archivo, limpieza de archivos y clasificación y uso adecuado de los códigos de archivo. Cumpliendo el 100% de la meta programado.  
</t>
  </si>
  <si>
    <t>En el primer trimestre se digitalizó e indexó el 100% de la documentación entregada por la Subdirección de Registro Inmobiliario-SRI; se digitalizaron 6.176 documentos con fines de consulta en el aplicativo Royal.
En el segundo trimestre se digitalizó e indexó el 100% de la documentación entregada por la Subdirección de Registro Inmobiliario, se digitalizaron 3.066 documentos con fines de consulta en el aplicativo Royal. Cumpliendo con el 25% programado.
En el tercer trimestre se digitalizó e indexó el 100% de la documentación entregada por la Subdirección de Registro Inmobiliario, se digitalizaron 2.511 documentos con fines de consulta en el aplicativo Royal. Cumpliendo con el 25% programado.</t>
  </si>
  <si>
    <t>RESULTADO TRIMESTRE IV</t>
  </si>
  <si>
    <t>Carpeta Publica:
TRD actualizadas: \\172.26.1.6\pub\EVIDENCIAS SEGUIMIENTO PGD y PINAR\Gestión Documental 2023\Trimestre IV\1. Actualizar e implementar los Instrumentos Archivísticos\1. Actualización TRD</t>
  </si>
  <si>
    <t xml:space="preserve">META CUMPLIDA EN EL PRIMER TRIMESTRE DE LA VIGENCIA:
Se elaboró y actualizó el inventario documental de la entidad y se mantendrá actualizado de acuerdo a las transferencias documentales y/o modificaciones presentadas. </t>
  </si>
  <si>
    <t xml:space="preserve">Carpeta Pública:
Formato único de Inventario documental - FUID actualizado.
</t>
  </si>
  <si>
    <t xml:space="preserve">Carpeta Publica:
Avance del documento Plan de Preservación digital: \\172.26.1.6\pub\EVIDENCIAS SEGUIMIENTO PGD y PINAR\Gestión Documental 2023\Trimestre IV\1. Actualizar e implementar los Instrumentos Archivísticos\6. Ajuste procedimientos
</t>
  </si>
  <si>
    <t>Carpeta Publica:
Avance del documento Diagnóstico Integral de Archivo:\\172.26.1.6\pub\EVIDENCIAS SEGUIMIENTO PGD y PINAR\Gestión Documental 2023\Trimestre IV\1. Actualizar e implementar los Instrumentos Archivísticos\7. Avance Diagnostico Integral</t>
  </si>
  <si>
    <t>Carpeta Publica:
Avance del documento Programas especificos: \\172.26.1.6\pub\EVIDENCIAS SEGUIMIENTO PGD y PINAR\Gestión Documental 2023\Trimestre IV\1. Actualizar e implementar los Instrumentos Archivísticos\8. Avance documento programas especificos</t>
  </si>
  <si>
    <t>Carpeta Pública: 
Link: \\172.26.1.6\pub\EVIDENCIAS SEGUIMIENTO PGD y PINAR\Gestión Documental 2023\Trimestre IV\2. Realizar seguimiento a las transferencias y a las Tablas de Retención Documental\10. Docuemntos a eliminar</t>
  </si>
  <si>
    <t>Carpeta Pública: 
Link: \\172.26.1.6\pub\EVIDENCIAS SEGUIMIENTO PGD y PINAR\Gestión Documental 2023\Trimestre IV\2. Realizar seguimiento a las transferencias y a las Tablas de Retención Documental\12. Transferencias Documentales</t>
  </si>
  <si>
    <t>Carpeta Pública:
Link: \\172.26.1.6\pub\EVIDENCIAS SEGUIMIENTO PGD y PINAR\Gestión Documental 2023\Trimestre IV\2. Realizar seguimiento a las transferencias y a las Tablas de Retención Documental\13. Volumetria</t>
  </si>
  <si>
    <t>Carpeta Pública:
Link: \\172.26.1.6\pub\EVIDENCIAS SEGUIMIENTO PGD y PINAR\Gestión Documental 2023\Trimestre IV\2. Realizar seguimiento a las transferencias y a las Tablas de Retención Documental\14. Hojas de Control</t>
  </si>
  <si>
    <t>Carpeta pública:
\\172.26.1.6\pub\EVIDENCIAS SEGUIMIENTO PGD y PINAR\Gestión Documental 2023\Trimestre IV\2. Realizar seguimiento a las transferencias y a las Tablas de Retención Documental\15. Plan transferencias documentales secundarias</t>
  </si>
  <si>
    <t>Carpeta Pública:
Link: \\172.26.1.6\pub\EVIDENCIAS SEGUIMIENTO PGD y PINAR\Gestión Documental 2023\Trimestre IV\2. Realizar seguimiento a las transferencias y a las Tablas de Retención Documental\16. Seguimientos Planes y Programas</t>
  </si>
  <si>
    <t xml:space="preserve">Carpeta Pública:
Link: \\172.26.1.6\pub\EVIDENCIAS SEGUIMIENTO PGD y PINAR\Gestión Documental 2023\Trimestre IV\3.Fortalecer los conocimientos relacionados con el tema de Gestión Documental\17. Capacitaciones
</t>
  </si>
  <si>
    <t xml:space="preserve">Carpeta pública:
Link: \\172.26.1.6\pub\EVIDENCIAS SEGUIMIENTO PGD y PINAR\Gestión Documental 2023\Trimestre IV\4.Digitalizar documentos con fines de consulta\18.1 Digitalizacion Archivo Central
</t>
  </si>
  <si>
    <t xml:space="preserve">Carpeta pública: Link: \\172.26.1.6\pub\EVIDENCIAS SEGUIMIENTO PGD y PINAR\Gestión Documental 2023\Trimestre IV\4.Digitalizar documentos con fines de consulta\18.2 Digitalizacion Archivo de Patrimonio
</t>
  </si>
  <si>
    <t>Carpeta Publica:
Avance del documento Plan de Preservación digital: \\172.26.1.6\pub\EVIDENCIAS SEGUIMIENTO PGD y PINAR\Gestión Documental 2023\Trimestre IV\1. Actualizar e implementar los Instrumentos Archivísticos\9. SIC - Plan Preservacipn Digital
Tabla de retención documental del proceso de Gestión Documental.
Acta de Comite  Institucional de Gestión de Desempeño No. 005 del 27 de septiembre</t>
  </si>
  <si>
    <t xml:space="preserve">META CUMPLIDA EN EL SEGUNDO TRIMESTRE DEL AÑO
Se realizó el inventario documental con la información de los expedientes que cumplieron su tiempo de retención en el Archivo Central. 
</t>
  </si>
  <si>
    <t>Acta de eliminación 
Acta de Comité Institucional de Gestión y Desempéño
Informe de Eliminación
Certificación de la Asociación de Reclicladores Puerta de Oro de Bogotá</t>
  </si>
  <si>
    <t xml:space="preserve">META CUMPLIDA EN EL CUARTO TRIMESTRE DE LA VIGENCIA:
Durante el segundo trimestre de la vigencia se elaboró la Introducción, aspectos generales, objetivo, alcance, responsables, cronograma, normatividad, documentos vitales o esenciales y clasificación de documentos vitales o esenciales. Cumpliendo con el 33.3% programado para el trimestre.
Durante el tercer trimestre se avanzó en el documento técnico Programa de gestión de documentos electrónicos en los siguientes ítems: introducción, propósito, objetivo, alcance, beneficios, marco normativo y marco conceptual. Así mismo, se amplió el capítulo tres del Programa de documentos vitales o esenciales, complementando la clasificación, características, importancia y métodos de protección de los documentos vitales. Cumpliendo con el 33,3% programado para el trimestre.
Durante el cuarto trimestre se logró concluir la elaboración de los documentos técnicos Programa de gestión de documentos electrónicos, Programa de documentos vitales o esenciales y Programa de normalización de formas y formularios electrónicos. Cumpliendo con el 33.3% programado para el trimestre y el 100 % para la vigencia.  </t>
  </si>
  <si>
    <t>META CUMPLIDA EN EL CUARTO TRIMESTRE DE LA VIGENCIA:
En lo corrido de la vigencia, se realizaron actualizaciones mensuales de la volumetria de cajas que reposan en el archivo central. Con esta actividad se da cumplimiento al 25% de avance programado para cada trimestre y el 100% para la vigencia.</t>
  </si>
  <si>
    <t>META CUMPLIDA EN EL CUARTO TRIMESTRE DE LA VIGENCIA:
En el primer  y segundo trimestre se realizó la verificación para la aplicación de las hojas de control de las historias laborales y de contratos, con esto se da cumplimiento al 25% de avance programado para cada trimestre.
En el tercer trimestre se continua con las reuniones de seguimiento para verificar la aplicación de las hojas de control de los contratos e historias laborales. Cumpliendo con el 25% programado para el trimestre. 
En el cuarto trimestre se realizó la verificación para la aplicación de las hojas de control de las historias laborales y de contratos. Cumpliendo con el 25% programado para el trimestre y el 100% para la vigencia.</t>
  </si>
  <si>
    <t>META CUMPLIDA EN EL CUARTO TRIMESTRE DE LA VIGENCIA:
Durante el tercer trimestre se elaboró el inventario documental de los expedientes que cumplieron su tiempo de retención en el Archivo Central. Con esta actividad se cumplió el 50% programado para el trimestre.
En el cuarto trimestre se elaboró el documento técnico Plan de transferencias documentales secundarias para los expedientes que cumplieron el tiempo de retención en el archivo central de la entidad. Cumpliendo con el 50% programado para el trimestre y el 100% para la vigencia.</t>
  </si>
  <si>
    <t xml:space="preserve">META CUMPLIDA EN EL CUARTO TRIMESTRE DE LA VIGENCIA:
En lo corrido de la vigencia, se realizó seguimiento trimestral al cronograma de actividades del PGD y PINAR, el cual se publicó en la página web de la entidad. Cumpliendo con lo programado en cada trimestre. </t>
  </si>
  <si>
    <t>META CUMPLIDA EN EL TERCER TRIMESTRE DE LA VIGENCIA:
En el primer trimestre el grupo de Gestión Documental capacitó a servidores y contratistas de la Subdirección de Gestión Inmobiliaria, en temas relacionados con la organización de archivos de gestión. 
Durante el segundo trimestre del año, el grupo de Gestión Documental capacitó a servidores y contratistas de la Subdirección de Gestión Inmobiliaria, en temas relacionados con la organización e incorporación de archivos de gestión, diligenciamiento FUID y radicación de comunicaciones oficiales. Cumpliendo con el 33,33%  de la meta programada.
Durante el tercer trimestre del año, el grupo de Gestión Documental realizó capacitaciones en temas relacionados con la manipulación de documentos de archivo, limpieza de archivos y clasificación y uso adecuado de los códigos de archivo. Cumpliendo el 100% de la meta programado.  
Se cumplió la meta al 100% en el tercer trimestre de la vigencia, no obstante, el grupo de gestión documental realizó capacitaciones en temas relacionados con política 5´S con enfoque a gestión documental y diligenciamiento inventario FUID archivo de patrimonio en el cuarto trimestre, toda vez que el área de talento humano solicitó capacitaciones en estos temas.</t>
  </si>
  <si>
    <t>SEGUIMIENTO  PROGRAMA DE GESTIÓN DOCUMENTAL Y PLAN INSTITUCIONAL DE ARCHIVOS VIGENCIA 2023 - Corte 31 de diciembre de 2023</t>
  </si>
  <si>
    <t xml:space="preserve">META CUMPLIDA EN EL PRIMER TRIMESTRE DE LA VIGENCIA:
Se elaboró y actualizó el inventario documental de la entidad. y mantendrá actualizado de acuerdo a las transferencias documentales y/o modificaciones futuras. </t>
  </si>
  <si>
    <t>META CUMPLIDA EN EL PRIMER TRIMESTRE DE LA VIGENCIA:
Se actualizó, revisó y aprobó el Programa de Gestión Documental - PGD, el cual fue publicado en la página web de la entidad antes del 31 de enero de 2023.</t>
  </si>
  <si>
    <t>El Archivo de Bogotá, en el mes de octubre de la presente vigencia  solicitó  la actualización de las tablas de retención documental motivada por el cambio de estructura orgánica de la entidad, determinados en los Decretos Distritales 138 del 2002 y 478 del 2022. Por lo anteriormente descrito, la actualización del Banco Terminologico de series, subseries y tipos documentales, se realizará una vez se tenga la aprobación correspondiente del Archivo de Bogota, es decir, esta meta se cumplirá en las próximas vigencias dependiendo del proceso del Archivo de Bogotá.</t>
  </si>
  <si>
    <t xml:space="preserve">META CUMPLIDA EN EL CUARTO TRIMESTRE DE LA VIGENCIA:
Durante el segundo trimestre de la vigencia se elaboró la introducción, objetivos, alcance, metodología, desarrollo del diagnóstico, reseña  institucional, estructura orgánica vigente, mapas de procesos, contexto institucional y datos generales, correspondiendo esto a un avance del  diagnóstico en un 50%.
Durante el tercer trimestre de la vigencia se elaboró la actualización a la evaluación de los aspectos administrativos de la función archivística y de conservación documental, correspondiendo esto a un avance del 30%.
Durante el cuarto trimestre de la vigencia se elaboró el capítulo de resultados de la evaluación del diagnóstico de los  instrumentos archivísticos y de los procesos de gestión documental desde la producción hasta la disposición final, las conclusiones y recomendaciones. Cumpliendo con el 20% programado para el trimestre y el 100% para la vigencia. </t>
  </si>
  <si>
    <t>META CUMPLIDA EN EL CUARTO TRIMESTRE DE LA VIGENCIA:
Durante el primer trimestre se avanzó en un 25% de la meta programada, toda vez que se elaboró la Introducción, objetivos (general y específicos), alcance, referencias normativas del Plan de Preservación a Largo Plazo. 
Durante el segundo trimestre de la vigencia se elaboraron los, roles, marco normativo, metodología, componentes, capitulo I. Plan de Conservación Documental, capitulo II: Plan de Preservación a largo plazo, glosario y referencias. Cumpliendo con el 25% programado para el trimestre.
Durante el tercer trimestre de la vigencia se elaboraron los principios de la preservación digital a largo plazo y se revisó la redacción de todo el documento Plan de Preservación Digital a largo plazo. Cumpliendo con el 25% programado para el trimestre. A la fecha se ha avanzado en un 75%.
Durante el cuarto trimestre de la vigencia se logró concluir la elaboración del documento técnico Sistema Integrado de Conservación con sus dos componentes Plan de Conservación Documental y Plan de preservación a largo plazo, documento que fue aprobado por el Comite Institucional en el mes de septiembre. Cumpliendo con el 25% programado para el trimestre y el 100% para la vigencia.</t>
  </si>
  <si>
    <t xml:space="preserve">META CUMPLIDA EN EL CUARTO TRIMESTRE DE LA VIGENCIA:
Se cumplió la meta al 100% en el cuarto trimestre de la vigencia, toda vez que se realizó la eliminación documental aplicando la técnica de picado, cumpliendo con la aplicación de la TRD en la vigencia. </t>
  </si>
  <si>
    <t xml:space="preserve">META CUMPLIDA EN EL CUARTO TRIMESTRE DE LA VIGENCIA:
En el primer trimestre se revisó la documentación de la Dirección, Despacho Subdirección de Gestión Corporativa y Servicio al Ciudadano. Cumpliendo con el 25% de la meta programada.
En el segundo trimestre de acuerdo con el cronograma de transferencias documentales se legalizaron en el archivo central las transferencias de Dirección, Oficina de Control Disciplinario Interno,  Despacho Subdirección de Registro Inmobiliario, Despacho Subdirección de Gestión Corporativa, Atención a la Ciudadanía y Caja menor. 
De acuerdo con el cronograma de transferencias documentales en el tercer trimestre se legalizaron en el archivo central las transferencias de Procesos judiciales, Despacho Subdirección de Gestión Inmobiliaria y Contabilidad.  Cumpliendo con el cronograma establecido y con el 25% programado para el trimestre 
De acuerdo con el cronograma de transferencias documentales en el cuarto trimestre se legalizaron en el archivo central las transferencias de Contratos, Presupuesto, Gestión Documental, Recursos Físicos y Plan Institucional de Gestión Ambiental - PIGA. Dando cumplimiento al 100% del cronograma establecido para el año 2023 y con el 25% programado para el trimestre.
</t>
  </si>
  <si>
    <t xml:space="preserve">META CUMPLIDA EN EL CUARTO TRIMESTRE DE LA VIGENCIA:
Durante el primer trimestre se realizó la instalación del equipo en el archivo central y la prueba piloto, y se programó la digitalización de 113 cajas, las restantes cajas 492 se dividirán en 164 cajas referencia X-100 para digitalizar en cada trimestre de la vigencia. 
En el segundo trimestre se realizó la digitalización de 164 cajas referencia X-100. Cumpliendo con el 25% programado para el trimestre.
En el tercer trimestre se cumplió la meta de digitalizar 164 cajas. Cumpliendo con el 25% programado para el trimestre.
En el cuarto trimestre se cumplió la meta de digitalizar 164 cajas, alcanzando el 25% programado para el trimestre y el 100% para la vigencia. </t>
  </si>
  <si>
    <t xml:space="preserve">META CUMPLIDA EN EL CUARTO TRIMESTRE DE LA VIGENCIA:
En el primer trimestre se digitalizó e indexó el 100% de la documentación entregada por la Subdirección de Registro Inmobiliario-SRI; se digitalizaron 6.176 documentos con fines de consulta en el aplicativo Royal.
En el segundo trimestre se digitalizó e indexó el 100% de la documentación entregada por la Subdirección de Registro Inmobiliario, se digitalizaron 3.066 documentos con fines de consulta en el aplicativo Royal. Cumpliendo con el 25% programado.
En el tercer trimestre se digitalizó e indexó el 100% de la documentación entregada por la Subdirección de Registro Inmobiliario, se digitalizaron 2.511 documentos con fines de consulta en el aplicativo Royal. Cumpliendo con el 25% programado.
En el cuarto trimestre se digitalizó a indexó el 100% de la documentación entregada por la Subdirección de Registro Inmobiliario, se digitalizaron 2.583 documentos con fines de consulta en el aplicativo Royal. Cumpliendo con el 25% programado para el trimestre y el 100% para la vigencia.
</t>
  </si>
  <si>
    <t xml:space="preserve">Revisó: Natalia Zamudio Zamudio </t>
  </si>
  <si>
    <t>META CUMPLIDA EN EL CUARTO TRIMESTRE DE LA VIGENCIA:
Durante el segundo trimestre de la vigencia se elaboraron los procedimientos de los procesos archivísticos de producción, gestión y trámite, organización y disposición final. Cumpliendo con el 33,3% programado para el trimestre.
Durante el tercer trimestre, el área responsable actualizó los formatos, procedimientos, instructivos y manuales correspondientes al proceso de Gestión Documental, a la fecha se encuentran en el proceso de publicación en el visor de documentos.
En el cuarto trimestre se cumplió el 100% de la meta con la actualización y publicación en el visor de documentos de todos los formatos, procedimientos, instructivos y manuales correspondientes al proceso de Gestión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</si>
</sst>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family val="2"/>
    </font>
    <font>
      <sz val="11"/>
      <color theme="1"/>
      <name val="Calibri"/>
      <family val="2"/>
      <scheme val="minor"/>
    </font>
    <font>
      <sz val="10"/>
      <name val="Arial"/>
      <family val="2"/>
    </font>
    <font>
      <sz val="11"/>
      <name val="Museo Sans 300"/>
      <family val="3"/>
    </font>
    <font>
      <sz val="11"/>
      <color rgb="FFFF0000"/>
      <name val="Calibri"/>
      <family val="2"/>
      <scheme val="minor"/>
    </font>
    <font>
      <b/>
      <sz val="12"/>
      <color theme="0"/>
      <name val="Calibri"/>
      <family val="2"/>
      <scheme val="minor"/>
    </font>
    <font>
      <sz val="10"/>
      <name val="Calibri"/>
      <family val="2"/>
      <scheme val="minor"/>
    </font>
    <font>
      <b/>
      <sz val="14"/>
      <color rgb="FF000000"/>
      <name val="Calibri"/>
      <family val="2"/>
      <scheme val="minor"/>
    </font>
    <font>
      <b/>
      <sz val="11"/>
      <name val="Calibri"/>
      <family val="2"/>
      <scheme val="minor"/>
    </font>
    <font>
      <sz val="11"/>
      <name val="Calibri"/>
      <family val="2"/>
      <scheme val="minor"/>
    </font>
    <font>
      <b/>
      <sz val="18"/>
      <color theme="1"/>
      <name val="Calibri"/>
      <family val="2"/>
      <scheme val="minor"/>
    </font>
    <font>
      <b/>
      <sz val="14"/>
      <color rgb="FFFF0000"/>
      <name val="Calibri"/>
      <family val="2"/>
      <scheme val="minor"/>
    </font>
    <font>
      <b/>
      <sz val="12"/>
      <name val="Calibri"/>
      <family val="2"/>
      <scheme val="minor"/>
    </font>
    <font>
      <b/>
      <sz val="14"/>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gray0625">
        <bgColor theme="0"/>
      </patternFill>
    </fill>
    <fill>
      <patternFill patternType="gray125">
        <bgColor theme="0"/>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gray0625">
        <bgColor theme="7" tint="0.59999389629810485"/>
      </patternFill>
    </fill>
    <fill>
      <patternFill patternType="gray125">
        <bgColor theme="7" tint="0.59999389629810485"/>
      </patternFill>
    </fill>
    <fill>
      <patternFill patternType="solid">
        <fgColor theme="7" tint="0.59999389629810485"/>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142">
    <xf numFmtId="0" fontId="0" fillId="0" borderId="0" xfId="0"/>
    <xf numFmtId="9" fontId="3" fillId="3" borderId="1" xfId="0" applyNumberFormat="1" applyFont="1" applyFill="1" applyBorder="1" applyAlignment="1">
      <alignment horizontal="center" vertical="center" wrapText="1"/>
    </xf>
    <xf numFmtId="9" fontId="0" fillId="0" borderId="0" xfId="1" applyFont="1"/>
    <xf numFmtId="9" fontId="0" fillId="0" borderId="0" xfId="0" applyNumberFormat="1"/>
    <xf numFmtId="0" fontId="6" fillId="0" borderId="0" xfId="0" applyFont="1" applyAlignment="1">
      <alignment vertical="center"/>
    </xf>
    <xf numFmtId="0" fontId="6" fillId="2" borderId="0" xfId="0" applyFont="1" applyFill="1"/>
    <xf numFmtId="0" fontId="8" fillId="8" borderId="7" xfId="0" applyFont="1" applyFill="1" applyBorder="1" applyAlignment="1">
      <alignment horizontal="center" vertical="center"/>
    </xf>
    <xf numFmtId="0" fontId="6" fillId="2" borderId="0" xfId="0" applyFont="1" applyFill="1" applyAlignment="1">
      <alignment vertical="center"/>
    </xf>
    <xf numFmtId="0" fontId="8" fillId="8" borderId="9" xfId="0" applyFont="1" applyFill="1" applyBorder="1" applyAlignment="1">
      <alignment horizontal="center" vertical="center" wrapText="1"/>
    </xf>
    <xf numFmtId="0" fontId="8" fillId="8" borderId="2" xfId="0" applyFont="1" applyFill="1" applyBorder="1" applyAlignment="1">
      <alignment horizontal="center" vertical="center" wrapText="1"/>
    </xf>
    <xf numFmtId="9" fontId="8" fillId="8" borderId="9" xfId="0" applyNumberFormat="1" applyFont="1" applyFill="1" applyBorder="1" applyAlignment="1">
      <alignment horizontal="center" vertical="center" wrapText="1"/>
    </xf>
    <xf numFmtId="0" fontId="8" fillId="6" borderId="9" xfId="0" applyFont="1" applyFill="1" applyBorder="1" applyAlignment="1">
      <alignment horizontal="center" vertical="center" wrapText="1"/>
    </xf>
    <xf numFmtId="9" fontId="8" fillId="6" borderId="9" xfId="0" applyNumberFormat="1" applyFont="1" applyFill="1" applyBorder="1" applyAlignment="1">
      <alignment horizontal="center" vertical="center" wrapText="1"/>
    </xf>
    <xf numFmtId="0" fontId="8" fillId="6" borderId="2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1" fillId="2" borderId="3" xfId="0" applyFont="1" applyFill="1" applyBorder="1" applyAlignment="1">
      <alignment horizontal="left" vertical="center" wrapText="1"/>
    </xf>
    <xf numFmtId="14" fontId="1" fillId="2" borderId="3" xfId="0" applyNumberFormat="1" applyFont="1" applyFill="1" applyBorder="1" applyAlignment="1">
      <alignment horizontal="center" vertical="center" wrapText="1"/>
    </xf>
    <xf numFmtId="9" fontId="9" fillId="8" borderId="3" xfId="0" applyNumberFormat="1" applyFont="1" applyFill="1" applyBorder="1" applyAlignment="1">
      <alignment horizontal="center" vertical="center" wrapText="1"/>
    </xf>
    <xf numFmtId="9" fontId="9" fillId="8" borderId="1" xfId="0" applyNumberFormat="1" applyFont="1" applyFill="1" applyBorder="1" applyAlignment="1">
      <alignment horizontal="center" vertical="center" wrapText="1"/>
    </xf>
    <xf numFmtId="0" fontId="9" fillId="8" borderId="3" xfId="0" applyFont="1" applyFill="1" applyBorder="1" applyAlignment="1">
      <alignment horizontal="justify" vertical="center" wrapText="1"/>
    </xf>
    <xf numFmtId="0" fontId="9" fillId="9" borderId="1" xfId="0" applyFont="1" applyFill="1" applyBorder="1" applyAlignment="1">
      <alignment horizontal="justify" vertical="center" wrapText="1"/>
    </xf>
    <xf numFmtId="9" fontId="9" fillId="8" borderId="22" xfId="0" applyNumberFormat="1" applyFont="1" applyFill="1" applyBorder="1" applyAlignment="1">
      <alignment horizontal="center" vertical="center" wrapText="1"/>
    </xf>
    <xf numFmtId="9" fontId="9" fillId="8" borderId="17" xfId="0" applyNumberFormat="1" applyFont="1" applyFill="1" applyBorder="1" applyAlignment="1">
      <alignment horizontal="justify" vertical="center" wrapText="1"/>
    </xf>
    <xf numFmtId="0" fontId="9" fillId="8" borderId="1" xfId="0" applyFont="1" applyFill="1" applyBorder="1" applyAlignment="1">
      <alignment horizontal="justify" vertical="center" wrapText="1"/>
    </xf>
    <xf numFmtId="9" fontId="9" fillId="8" borderId="16" xfId="0" applyNumberFormat="1" applyFont="1" applyFill="1" applyBorder="1" applyAlignment="1">
      <alignment horizontal="justify" vertical="center" wrapText="1"/>
    </xf>
    <xf numFmtId="0" fontId="9" fillId="8" borderId="16" xfId="0" applyFont="1" applyFill="1" applyBorder="1" applyAlignment="1">
      <alignment horizontal="justify" vertical="center" wrapText="1"/>
    </xf>
    <xf numFmtId="9" fontId="9" fillId="2" borderId="22" xfId="0" applyNumberFormat="1" applyFont="1" applyFill="1" applyBorder="1" applyAlignment="1">
      <alignment horizontal="center" vertical="center" wrapText="1"/>
    </xf>
    <xf numFmtId="9" fontId="9" fillId="2" borderId="3" xfId="0" applyNumberFormat="1" applyFont="1" applyFill="1" applyBorder="1" applyAlignment="1">
      <alignment horizontal="center" vertical="center" wrapText="1"/>
    </xf>
    <xf numFmtId="9" fontId="9" fillId="2" borderId="16" xfId="0" applyNumberFormat="1" applyFont="1" applyFill="1" applyBorder="1" applyAlignment="1">
      <alignment horizontal="justify" vertical="center" wrapText="1"/>
    </xf>
    <xf numFmtId="0" fontId="9" fillId="2" borderId="16" xfId="0" applyFont="1" applyFill="1" applyBorder="1" applyAlignment="1">
      <alignment horizontal="justify" vertical="center" wrapText="1"/>
    </xf>
    <xf numFmtId="9" fontId="9" fillId="2" borderId="1"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2" borderId="1" xfId="0" applyFont="1" applyFill="1" applyBorder="1" applyAlignment="1">
      <alignment horizontal="left" vertical="center" wrapText="1"/>
    </xf>
    <xf numFmtId="9" fontId="9" fillId="8" borderId="1" xfId="0" applyNumberFormat="1" applyFont="1" applyFill="1" applyBorder="1" applyAlignment="1">
      <alignment horizontal="left" vertical="center" wrapText="1"/>
    </xf>
    <xf numFmtId="9" fontId="9" fillId="2" borderId="17" xfId="0" applyNumberFormat="1" applyFont="1" applyFill="1" applyBorder="1" applyAlignment="1">
      <alignment horizontal="justify" vertical="center" wrapText="1"/>
    </xf>
    <xf numFmtId="9" fontId="9" fillId="2" borderId="1" xfId="0" applyNumberFormat="1" applyFont="1" applyFill="1" applyBorder="1" applyAlignment="1">
      <alignment horizontal="left" vertical="center" wrapText="1"/>
    </xf>
    <xf numFmtId="0" fontId="9" fillId="2" borderId="1" xfId="0" applyFont="1" applyFill="1" applyBorder="1" applyAlignment="1">
      <alignment horizontal="justify" vertical="center" wrapText="1"/>
    </xf>
    <xf numFmtId="9" fontId="9" fillId="10" borderId="3" xfId="0" applyNumberFormat="1" applyFont="1" applyFill="1" applyBorder="1" applyAlignment="1">
      <alignment horizontal="center" vertical="center" wrapText="1"/>
    </xf>
    <xf numFmtId="9" fontId="9" fillId="5" borderId="3" xfId="0" applyNumberFormat="1" applyFont="1" applyFill="1" applyBorder="1" applyAlignment="1">
      <alignment horizontal="center" vertical="center" wrapText="1"/>
    </xf>
    <xf numFmtId="0" fontId="9" fillId="4" borderId="1" xfId="0" applyFont="1" applyFill="1" applyBorder="1" applyAlignment="1">
      <alignment horizontal="justify" vertical="center" wrapText="1"/>
    </xf>
    <xf numFmtId="0" fontId="9" fillId="0" borderId="8"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xf>
    <xf numFmtId="14" fontId="1" fillId="0" borderId="3"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7" xfId="0" applyNumberFormat="1" applyFont="1" applyBorder="1" applyAlignment="1">
      <alignment horizontal="justify" vertical="center" wrapText="1"/>
    </xf>
    <xf numFmtId="164" fontId="9" fillId="0" borderId="1" xfId="0" applyNumberFormat="1" applyFont="1" applyBorder="1" applyAlignment="1">
      <alignment horizontal="center" vertical="center" wrapText="1"/>
    </xf>
    <xf numFmtId="164" fontId="9" fillId="2" borderId="1" xfId="0" applyNumberFormat="1" applyFont="1" applyFill="1" applyBorder="1" applyAlignment="1">
      <alignment horizontal="center" vertical="center" wrapText="1"/>
    </xf>
    <xf numFmtId="9" fontId="6" fillId="2" borderId="0" xfId="0" applyNumberFormat="1" applyFont="1" applyFill="1" applyAlignment="1">
      <alignment vertical="center"/>
    </xf>
    <xf numFmtId="9" fontId="9" fillId="9" borderId="1" xfId="0" applyNumberFormat="1"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9" fontId="6" fillId="2" borderId="0" xfId="1" applyFont="1" applyFill="1" applyAlignment="1">
      <alignment vertical="center"/>
    </xf>
    <xf numFmtId="0" fontId="9" fillId="8" borderId="17" xfId="0" applyFont="1" applyFill="1" applyBorder="1" applyAlignment="1">
      <alignment horizontal="justify" vertical="center" wrapText="1"/>
    </xf>
    <xf numFmtId="9" fontId="9" fillId="8" borderId="24" xfId="0" applyNumberFormat="1" applyFont="1" applyFill="1" applyBorder="1" applyAlignment="1">
      <alignment horizontal="center" vertical="center" wrapText="1"/>
    </xf>
    <xf numFmtId="9" fontId="9" fillId="2" borderId="24" xfId="0" applyNumberFormat="1" applyFont="1" applyFill="1" applyBorder="1" applyAlignment="1">
      <alignment horizontal="center" vertical="center" wrapText="1"/>
    </xf>
    <xf numFmtId="0" fontId="9" fillId="2" borderId="17" xfId="0" applyFont="1" applyFill="1" applyBorder="1" applyAlignment="1">
      <alignment horizontal="justify" vertical="center" wrapText="1"/>
    </xf>
    <xf numFmtId="0" fontId="9" fillId="8" borderId="2" xfId="0" applyFont="1" applyFill="1" applyBorder="1" applyAlignment="1">
      <alignment horizontal="justify" vertical="center" wrapText="1"/>
    </xf>
    <xf numFmtId="9" fontId="1" fillId="8" borderId="5" xfId="0" applyNumberFormat="1" applyFont="1" applyFill="1" applyBorder="1" applyAlignment="1">
      <alignment horizontal="justify" vertical="center" wrapText="1"/>
    </xf>
    <xf numFmtId="9" fontId="1" fillId="2" borderId="5" xfId="0" applyNumberFormat="1" applyFont="1" applyFill="1" applyBorder="1" applyAlignment="1">
      <alignment horizontal="justify" vertical="center" wrapText="1"/>
    </xf>
    <xf numFmtId="0" fontId="9" fillId="2" borderId="2" xfId="0" applyFont="1" applyFill="1" applyBorder="1" applyAlignment="1">
      <alignment horizontal="justify" vertical="center" wrapText="1"/>
    </xf>
    <xf numFmtId="0" fontId="1" fillId="2" borderId="2" xfId="0" applyFont="1" applyFill="1" applyBorder="1" applyAlignment="1">
      <alignment horizontal="justify" vertical="center" wrapText="1"/>
    </xf>
    <xf numFmtId="9" fontId="9" fillId="8" borderId="2" xfId="0" applyNumberFormat="1" applyFont="1" applyFill="1" applyBorder="1" applyAlignment="1">
      <alignment horizontal="center" vertical="center" wrapText="1"/>
    </xf>
    <xf numFmtId="9" fontId="9" fillId="8" borderId="5" xfId="0" applyNumberFormat="1" applyFont="1" applyFill="1" applyBorder="1" applyAlignment="1">
      <alignment horizontal="justify" vertical="center" wrapText="1"/>
    </xf>
    <xf numFmtId="9" fontId="9" fillId="8" borderId="18" xfId="0" applyNumberFormat="1" applyFont="1" applyFill="1" applyBorder="1" applyAlignment="1">
      <alignment horizontal="center" vertical="center" wrapText="1"/>
    </xf>
    <xf numFmtId="9" fontId="1" fillId="8" borderId="5" xfId="0" applyNumberFormat="1" applyFont="1" applyFill="1" applyBorder="1" applyAlignment="1">
      <alignment horizontal="justify" vertical="top" wrapText="1"/>
    </xf>
    <xf numFmtId="9" fontId="9" fillId="2" borderId="2" xfId="0" applyNumberFormat="1" applyFont="1" applyFill="1" applyBorder="1" applyAlignment="1">
      <alignment horizontal="center" vertical="center" wrapText="1"/>
    </xf>
    <xf numFmtId="9" fontId="1" fillId="2" borderId="5" xfId="0" applyNumberFormat="1" applyFont="1" applyFill="1" applyBorder="1" applyAlignment="1">
      <alignment horizontal="justify" vertical="top" wrapText="1"/>
    </xf>
    <xf numFmtId="14" fontId="1" fillId="2" borderId="1" xfId="0" applyNumberFormat="1" applyFont="1" applyFill="1" applyBorder="1" applyAlignment="1">
      <alignment horizontal="center" vertical="center" wrapText="1"/>
    </xf>
    <xf numFmtId="9" fontId="9" fillId="8" borderId="1" xfId="0" applyNumberFormat="1" applyFont="1" applyFill="1" applyBorder="1" applyAlignment="1">
      <alignment horizontal="justify" vertical="center" wrapText="1"/>
    </xf>
    <xf numFmtId="9" fontId="1" fillId="8" borderId="1" xfId="0" applyNumberFormat="1" applyFont="1" applyFill="1" applyBorder="1" applyAlignment="1">
      <alignment horizontal="justify" vertical="top" wrapText="1"/>
    </xf>
    <xf numFmtId="9" fontId="1" fillId="2" borderId="1" xfId="0" applyNumberFormat="1" applyFont="1" applyFill="1" applyBorder="1" applyAlignment="1">
      <alignment horizontal="justify" vertical="top" wrapText="1"/>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10" fillId="8" borderId="0" xfId="0" applyFont="1" applyFill="1" applyAlignment="1">
      <alignment horizontal="center" vertical="center" wrapText="1"/>
    </xf>
    <xf numFmtId="0" fontId="8" fillId="11" borderId="0" xfId="0" applyFont="1" applyFill="1" applyAlignment="1">
      <alignment vertical="center"/>
    </xf>
    <xf numFmtId="0" fontId="9" fillId="8" borderId="0" xfId="0" applyFont="1" applyFill="1" applyAlignment="1">
      <alignment horizontal="justify" vertical="center" wrapText="1"/>
    </xf>
    <xf numFmtId="0" fontId="4" fillId="8" borderId="0" xfId="0" applyFont="1" applyFill="1" applyAlignment="1">
      <alignment horizontal="justify" vertical="center" wrapText="1"/>
    </xf>
    <xf numFmtId="0" fontId="4" fillId="2" borderId="0" xfId="0" applyFont="1" applyFill="1" applyAlignment="1">
      <alignment horizontal="justify" vertical="center" wrapText="1"/>
    </xf>
    <xf numFmtId="9" fontId="4" fillId="2" borderId="0" xfId="0" applyNumberFormat="1" applyFont="1" applyFill="1" applyAlignment="1">
      <alignment horizontal="center" vertical="center" wrapText="1"/>
    </xf>
    <xf numFmtId="164" fontId="11" fillId="2" borderId="0" xfId="0" applyNumberFormat="1" applyFont="1" applyFill="1" applyAlignment="1">
      <alignment horizontal="center" vertical="center" wrapText="1"/>
    </xf>
    <xf numFmtId="0" fontId="9" fillId="2" borderId="0" xfId="0" applyFont="1" applyFill="1" applyAlignment="1">
      <alignment horizontal="left" vertical="center" wrapText="1"/>
    </xf>
    <xf numFmtId="14" fontId="1" fillId="2" borderId="0" xfId="0" applyNumberFormat="1" applyFont="1" applyFill="1" applyAlignment="1">
      <alignment horizontal="center" vertical="center" wrapText="1"/>
    </xf>
    <xf numFmtId="9" fontId="9" fillId="8" borderId="0" xfId="0" applyNumberFormat="1" applyFont="1" applyFill="1" applyAlignment="1">
      <alignment horizontal="center" vertical="center" wrapText="1"/>
    </xf>
    <xf numFmtId="0" fontId="9" fillId="8" borderId="0" xfId="0" applyFont="1" applyFill="1" applyAlignment="1">
      <alignment vertical="center" wrapText="1"/>
    </xf>
    <xf numFmtId="9" fontId="12" fillId="8" borderId="0" xfId="0" applyNumberFormat="1" applyFont="1" applyFill="1" applyAlignment="1">
      <alignment horizontal="right" vertical="center" wrapText="1"/>
    </xf>
    <xf numFmtId="9" fontId="12" fillId="8" borderId="25" xfId="0" applyNumberFormat="1" applyFont="1" applyFill="1" applyBorder="1" applyAlignment="1">
      <alignment horizontal="right" vertical="center" wrapText="1"/>
    </xf>
    <xf numFmtId="0" fontId="9" fillId="11" borderId="1" xfId="0" applyFont="1" applyFill="1" applyBorder="1" applyAlignment="1">
      <alignment horizontal="center" vertical="center" wrapText="1"/>
    </xf>
    <xf numFmtId="9" fontId="13" fillId="11" borderId="1" xfId="0" applyNumberFormat="1" applyFont="1" applyFill="1" applyBorder="1" applyAlignment="1">
      <alignment horizontal="center" vertical="center" wrapText="1"/>
    </xf>
    <xf numFmtId="164" fontId="12" fillId="8" borderId="0" xfId="0" applyNumberFormat="1" applyFont="1" applyFill="1" applyAlignment="1">
      <alignment vertical="center" wrapText="1"/>
    </xf>
    <xf numFmtId="9" fontId="13" fillId="11" borderId="1" xfId="1" applyFont="1" applyFill="1" applyBorder="1" applyAlignment="1">
      <alignment horizontal="center" vertical="center" wrapText="1"/>
    </xf>
    <xf numFmtId="0" fontId="9" fillId="2" borderId="0" xfId="0" applyFont="1" applyFill="1" applyAlignment="1">
      <alignment horizontal="justify" vertical="center" wrapText="1"/>
    </xf>
    <xf numFmtId="9" fontId="9" fillId="2" borderId="0" xfId="0" applyNumberFormat="1" applyFont="1" applyFill="1" applyAlignment="1">
      <alignment horizontal="center" vertical="center" wrapText="1"/>
    </xf>
    <xf numFmtId="164" fontId="13" fillId="2" borderId="0" xfId="0" applyNumberFormat="1" applyFont="1" applyFill="1" applyAlignment="1">
      <alignment horizontal="center" vertical="center" wrapText="1"/>
    </xf>
    <xf numFmtId="9" fontId="9" fillId="8" borderId="0" xfId="0" applyNumberFormat="1" applyFont="1" applyFill="1" applyAlignment="1">
      <alignment horizontal="justify" vertical="center" wrapText="1"/>
    </xf>
    <xf numFmtId="0" fontId="9" fillId="2" borderId="21" xfId="0" applyFont="1" applyFill="1" applyBorder="1" applyAlignment="1">
      <alignment horizontal="center" vertical="center"/>
    </xf>
    <xf numFmtId="0" fontId="9" fillId="2" borderId="19" xfId="0" applyFont="1" applyFill="1" applyBorder="1" applyAlignment="1">
      <alignment horizontal="center" vertical="center"/>
    </xf>
    <xf numFmtId="0" fontId="9" fillId="8" borderId="19" xfId="0" applyFont="1" applyFill="1" applyBorder="1" applyAlignment="1">
      <alignment horizontal="center" vertical="center"/>
    </xf>
    <xf numFmtId="0" fontId="9" fillId="8" borderId="19" xfId="0" applyFont="1" applyFill="1" applyBorder="1" applyAlignment="1">
      <alignment vertical="center"/>
    </xf>
    <xf numFmtId="9" fontId="9" fillId="8" borderId="19" xfId="0" applyNumberFormat="1" applyFont="1" applyFill="1" applyBorder="1" applyAlignment="1">
      <alignment vertical="center"/>
    </xf>
    <xf numFmtId="0" fontId="9" fillId="8" borderId="19" xfId="0" applyFont="1" applyFill="1" applyBorder="1" applyAlignment="1">
      <alignment horizontal="justify" vertical="center"/>
    </xf>
    <xf numFmtId="0" fontId="9" fillId="2" borderId="19" xfId="0" applyFont="1" applyFill="1" applyBorder="1" applyAlignment="1">
      <alignment vertical="center"/>
    </xf>
    <xf numFmtId="0" fontId="6" fillId="2" borderId="0" xfId="0" applyFont="1" applyFill="1" applyAlignment="1">
      <alignment horizontal="center" vertical="center"/>
    </xf>
    <xf numFmtId="0" fontId="6" fillId="8" borderId="0" xfId="0" applyFont="1" applyFill="1" applyAlignment="1">
      <alignment horizontal="center" vertical="center"/>
    </xf>
    <xf numFmtId="0" fontId="6" fillId="8" borderId="0" xfId="0" applyFont="1" applyFill="1" applyAlignment="1">
      <alignment vertical="center"/>
    </xf>
    <xf numFmtId="9" fontId="6" fillId="8" borderId="0" xfId="0" applyNumberFormat="1" applyFont="1" applyFill="1" applyAlignment="1">
      <alignment vertical="center"/>
    </xf>
    <xf numFmtId="0" fontId="6" fillId="8" borderId="0" xfId="0" applyFont="1" applyFill="1" applyAlignment="1">
      <alignment horizontal="justify" vertical="center"/>
    </xf>
    <xf numFmtId="0" fontId="6" fillId="0" borderId="0" xfId="0" applyFont="1" applyAlignment="1">
      <alignment horizontal="center" vertical="center"/>
    </xf>
    <xf numFmtId="0" fontId="9"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2"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0" xfId="0" applyFont="1" applyFill="1" applyAlignment="1">
      <alignment horizontal="left"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8" fillId="6"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7" fillId="7" borderId="26"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28" xfId="0" applyFont="1" applyFill="1" applyBorder="1" applyAlignment="1">
      <alignment horizontal="center" vertical="center"/>
    </xf>
    <xf numFmtId="0" fontId="8" fillId="8" borderId="13"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5"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10" xfId="0" applyFont="1" applyFill="1" applyBorder="1" applyAlignment="1">
      <alignment horizontal="center" vertical="center" wrapText="1"/>
    </xf>
    <xf numFmtId="0" fontId="8" fillId="6" borderId="7" xfId="0" applyFont="1" applyFill="1" applyBorder="1" applyAlignment="1">
      <alignment horizontal="center" vertical="center"/>
    </xf>
    <xf numFmtId="0" fontId="8" fillId="6" borderId="15" xfId="0" applyFont="1" applyFill="1" applyBorder="1" applyAlignment="1">
      <alignment horizontal="center" vertical="center"/>
    </xf>
    <xf numFmtId="0" fontId="9"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0" xfId="0" applyFont="1" applyFill="1" applyAlignment="1">
      <alignment horizontal="center" vertical="center"/>
    </xf>
    <xf numFmtId="9" fontId="12" fillId="8" borderId="0" xfId="0" applyNumberFormat="1" applyFont="1" applyFill="1" applyAlignment="1">
      <alignment horizontal="right" vertical="center" wrapText="1"/>
    </xf>
    <xf numFmtId="9" fontId="12" fillId="8" borderId="25" xfId="0" applyNumberFormat="1" applyFont="1" applyFill="1" applyBorder="1" applyAlignment="1">
      <alignment horizontal="right" vertical="center" wrapText="1"/>
    </xf>
    <xf numFmtId="164" fontId="12" fillId="8" borderId="0" xfId="0" applyNumberFormat="1" applyFont="1" applyFill="1" applyAlignment="1">
      <alignment horizontal="right" vertical="center" wrapText="1" indent="1"/>
    </xf>
    <xf numFmtId="164" fontId="12" fillId="8" borderId="25" xfId="0" applyNumberFormat="1" applyFont="1" applyFill="1" applyBorder="1" applyAlignment="1">
      <alignment horizontal="right" vertical="center" wrapText="1" inden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0</xdr:colOff>
          <xdr:row>0</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0</xdr:col>
      <xdr:colOff>0</xdr:colOff>
      <xdr:row>0</xdr:row>
      <xdr:rowOff>0</xdr:rowOff>
    </xdr:from>
    <xdr:to>
      <xdr:col>1</xdr:col>
      <xdr:colOff>622174</xdr:colOff>
      <xdr:row>1</xdr:row>
      <xdr:rowOff>14601</xdr:rowOff>
    </xdr:to>
    <xdr:pic>
      <xdr:nvPicPr>
        <xdr:cNvPr id="4" name="1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7011" b="4591"/>
        <a:stretch>
          <a:fillRect/>
        </a:stretch>
      </xdr:blipFill>
      <xdr:spPr bwMode="auto">
        <a:xfrm>
          <a:off x="0" y="0"/>
          <a:ext cx="1746250" cy="1591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108856</xdr:colOff>
      <xdr:row>0</xdr:row>
      <xdr:rowOff>95250</xdr:rowOff>
    </xdr:from>
    <xdr:to>
      <xdr:col>27</xdr:col>
      <xdr:colOff>967382</xdr:colOff>
      <xdr:row>0</xdr:row>
      <xdr:rowOff>1481666</xdr:rowOff>
    </xdr:to>
    <xdr:sp macro="" textlink="">
      <xdr:nvSpPr>
        <xdr:cNvPr id="6" name="2 Rectángulo redondeado">
          <a:extLst>
            <a:ext uri="{FF2B5EF4-FFF2-40B4-BE49-F238E27FC236}">
              <a16:creationId xmlns:a16="http://schemas.microsoft.com/office/drawing/2014/main" id="{00000000-0008-0000-0000-000006000000}"/>
            </a:ext>
          </a:extLst>
        </xdr:cNvPr>
        <xdr:cNvSpPr/>
      </xdr:nvSpPr>
      <xdr:spPr>
        <a:xfrm>
          <a:off x="108856" y="95250"/>
          <a:ext cx="32573799" cy="1386416"/>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ysClr val="windowText" lastClr="000000"/>
              </a:solidFill>
              <a:effectLst/>
              <a:uLnTx/>
              <a:uFillTx/>
              <a:latin typeface="Calibri" panose="020F0502020204030204"/>
              <a:ea typeface="+mn-ea"/>
              <a:cs typeface="+mn-cs"/>
            </a:rPr>
            <a:t>FORMATO</a:t>
          </a:r>
        </a:p>
      </xdr:txBody>
    </xdr:sp>
    <xdr:clientData/>
  </xdr:twoCellAnchor>
  <xdr:twoCellAnchor editAs="oneCell">
    <xdr:from>
      <xdr:col>3</xdr:col>
      <xdr:colOff>772585</xdr:colOff>
      <xdr:row>24</xdr:row>
      <xdr:rowOff>31750</xdr:rowOff>
    </xdr:from>
    <xdr:to>
      <xdr:col>3</xdr:col>
      <xdr:colOff>2127251</xdr:colOff>
      <xdr:row>25</xdr:row>
      <xdr:rowOff>1</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19335" y="38459833"/>
          <a:ext cx="1354666" cy="349251"/>
        </a:xfrm>
        <a:prstGeom prst="rect">
          <a:avLst/>
        </a:prstGeom>
        <a:noFill/>
      </xdr:spPr>
    </xdr:pic>
    <xdr:clientData/>
  </xdr:twoCellAnchor>
  <xdr:twoCellAnchor editAs="oneCell">
    <xdr:from>
      <xdr:col>1</xdr:col>
      <xdr:colOff>1571625</xdr:colOff>
      <xdr:row>24</xdr:row>
      <xdr:rowOff>323851</xdr:rowOff>
    </xdr:from>
    <xdr:to>
      <xdr:col>2</xdr:col>
      <xdr:colOff>1076325</xdr:colOff>
      <xdr:row>26</xdr:row>
      <xdr:rowOff>1</xdr:rowOff>
    </xdr:to>
    <xdr:pic>
      <xdr:nvPicPr>
        <xdr:cNvPr id="8" name="Imagen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86050" y="58502551"/>
          <a:ext cx="1314450" cy="438150"/>
        </a:xfrm>
        <a:prstGeom prst="rect">
          <a:avLst/>
        </a:prstGeom>
      </xdr:spPr>
    </xdr:pic>
    <xdr:clientData/>
  </xdr:twoCellAnchor>
  <xdr:twoCellAnchor editAs="oneCell">
    <xdr:from>
      <xdr:col>2</xdr:col>
      <xdr:colOff>1397000</xdr:colOff>
      <xdr:row>25</xdr:row>
      <xdr:rowOff>361950</xdr:rowOff>
    </xdr:from>
    <xdr:to>
      <xdr:col>2</xdr:col>
      <xdr:colOff>2023269</xdr:colOff>
      <xdr:row>26</xdr:row>
      <xdr:rowOff>304800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64050" y="57651650"/>
          <a:ext cx="626269" cy="323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ISTEMA%20INTEGRADO%20DE%20GESTION\VARIOS\Administraci&#243;n%20de%20Riesgos\RIESGO%20CONSOLID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hyperlink" Target="file:///\\172.26.1.6\pub\EVIDENCIAS%20SEGUIMIENTO%20PGD%20y%20PINAR\Gesti&#243;n%20Documental%202023\Trimestre%20I\2.%20Realizar%20seguimiento%20a%20las%20transferencias%20y%20a%20las%20Tablas%20de%20Retenci&#243;n%20Documental\10.%20Docuemntos%20a%20eliminar" TargetMode="External"/><Relationship Id="rId7" Type="http://schemas.openxmlformats.org/officeDocument/2006/relationships/vmlDrawing" Target="../drawings/vmlDrawing1.vml"/><Relationship Id="rId2" Type="http://schemas.openxmlformats.org/officeDocument/2006/relationships/hyperlink" Target="file:///\\172.26.1.6\pub\EVIDENCIAS%20SEGUIMIENTO%20PGD%20y%20PINAR\Gesti&#243;n%20Documental%202023\Trimestre%20I\2.%20Realizar%20seguimiento%20a%20las%20transferencias%20y%20a%20las%20Tablas%20de%20Retenci&#243;n%20Documental\10.%20Docuemntos%20a%20eliminar" TargetMode="External"/><Relationship Id="rId1" Type="http://schemas.openxmlformats.org/officeDocument/2006/relationships/hyperlink" Target="file:///\\172.26.1.6\pub\EVIDENCIAS%20SEGUIMIENTO%20PGD%20y%20PINAR\Gesti&#243;n%20Documental%202023\Trimestre%20I\2.%20Realizar%20seguimiento%20a%20las%20transferencias%20y%20a%20las%20Tablas%20de%20Retenci&#243;n%20Documental\10.%20Docuemntos%20a%20elimina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10" Type="http://schemas.openxmlformats.org/officeDocument/2006/relationships/oleObject" Target="../embeddings/oleObject2.bin"/><Relationship Id="rId4" Type="http://schemas.openxmlformats.org/officeDocument/2006/relationships/hyperlink" Target="file:///C:\172.26.1.6\pub\EVIDENCIAS%20SEGUIMIENTO%20PGD%20y%20PINAR\Gestio&#769;n%20Documental%202023\Trimestre%20I\2.%20Realizar%20seguimiento%20a%20las%20transferencias%20y%20a%20las%20Tablas%20de%20Retencio&#769;n%20Documental\10.%20Docuemntos%20a%20eliminar" TargetMode="External"/><Relationship Id="rId9"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9">
    <pageSetUpPr fitToPage="1"/>
  </sheetPr>
  <dimension ref="A1:AE30"/>
  <sheetViews>
    <sheetView showGridLines="0" tabSelected="1" view="pageBreakPreview" zoomScale="90" zoomScaleNormal="90" zoomScaleSheetLayoutView="90" workbookViewId="0">
      <selection activeCell="B28" sqref="B28:D28"/>
    </sheetView>
  </sheetViews>
  <sheetFormatPr baseColWidth="10" defaultColWidth="11.42578125" defaultRowHeight="12.75" x14ac:dyDescent="0.2"/>
  <cols>
    <col min="1" max="1" width="16.7109375" style="111" customWidth="1"/>
    <col min="2" max="2" width="27.140625" style="111" customWidth="1"/>
    <col min="3" max="3" width="43.28515625" style="107" customWidth="1"/>
    <col min="4" max="4" width="35.42578125" style="107" customWidth="1"/>
    <col min="5" max="5" width="14.42578125" style="107" customWidth="1"/>
    <col min="6" max="6" width="14.7109375" style="107" customWidth="1"/>
    <col min="7" max="7" width="12.42578125" style="107" hidden="1" customWidth="1"/>
    <col min="8" max="8" width="12.42578125" style="108" hidden="1" customWidth="1"/>
    <col min="9" max="9" width="17.85546875" style="108" hidden="1" customWidth="1"/>
    <col min="10" max="10" width="71.85546875" style="108" hidden="1" customWidth="1"/>
    <col min="11" max="11" width="43.7109375" style="108" hidden="1" customWidth="1"/>
    <col min="12" max="12" width="13.7109375" style="107" hidden="1" customWidth="1"/>
    <col min="13" max="13" width="15.140625" style="108" hidden="1" customWidth="1"/>
    <col min="14" max="14" width="15.42578125" style="109" hidden="1" customWidth="1"/>
    <col min="15" max="15" width="110.7109375" style="110" hidden="1" customWidth="1"/>
    <col min="16" max="16" width="44.42578125" style="108" hidden="1" customWidth="1"/>
    <col min="17" max="18" width="15" style="108" hidden="1" customWidth="1"/>
    <col min="19" max="19" width="15.28515625" style="108" hidden="1" customWidth="1"/>
    <col min="20" max="20" width="96.28515625" style="108" hidden="1" customWidth="1"/>
    <col min="21" max="21" width="52.42578125" style="108" hidden="1" customWidth="1"/>
    <col min="22" max="22" width="16" style="4" customWidth="1"/>
    <col min="23" max="23" width="15.5703125" style="4" customWidth="1"/>
    <col min="24" max="24" width="16.28515625" style="4" customWidth="1"/>
    <col min="25" max="25" width="94.140625" style="4" customWidth="1"/>
    <col min="26" max="26" width="52.42578125" style="4" customWidth="1"/>
    <col min="27" max="27" width="15" style="7" bestFit="1" customWidth="1"/>
    <col min="28" max="28" width="17.42578125" style="7" customWidth="1"/>
    <col min="29" max="16384" width="11.42578125" style="4"/>
  </cols>
  <sheetData>
    <row r="1" spans="1:31" ht="124.5" customHeight="1" thickBot="1" x14ac:dyDescent="0.25">
      <c r="A1" s="117"/>
      <c r="B1" s="118"/>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row>
    <row r="2" spans="1:31" s="5" customFormat="1" ht="42" customHeight="1" thickBot="1" x14ac:dyDescent="0.25">
      <c r="A2" s="124" t="s">
        <v>206</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6"/>
    </row>
    <row r="3" spans="1:31" s="7" customFormat="1" ht="15" customHeight="1" x14ac:dyDescent="0.2">
      <c r="A3" s="120" t="s">
        <v>0</v>
      </c>
      <c r="B3" s="122" t="s">
        <v>1</v>
      </c>
      <c r="C3" s="122" t="s">
        <v>2</v>
      </c>
      <c r="D3" s="120" t="s">
        <v>3</v>
      </c>
      <c r="E3" s="122" t="s">
        <v>4</v>
      </c>
      <c r="F3" s="122" t="s">
        <v>5</v>
      </c>
      <c r="G3" s="127" t="s">
        <v>6</v>
      </c>
      <c r="H3" s="128"/>
      <c r="I3" s="128"/>
      <c r="J3" s="129"/>
      <c r="K3" s="6"/>
      <c r="L3" s="127" t="s">
        <v>7</v>
      </c>
      <c r="M3" s="128"/>
      <c r="N3" s="128"/>
      <c r="O3" s="128"/>
      <c r="P3" s="129"/>
      <c r="Q3" s="133" t="s">
        <v>8</v>
      </c>
      <c r="R3" s="133"/>
      <c r="S3" s="133"/>
      <c r="T3" s="133"/>
      <c r="U3" s="134"/>
      <c r="V3" s="130" t="s">
        <v>68</v>
      </c>
      <c r="W3" s="133"/>
      <c r="X3" s="133"/>
      <c r="Y3" s="133"/>
      <c r="Z3" s="134"/>
      <c r="AA3" s="130" t="s">
        <v>9</v>
      </c>
      <c r="AB3" s="131"/>
    </row>
    <row r="4" spans="1:31" s="7" customFormat="1" ht="69.75" customHeight="1" thickBot="1" x14ac:dyDescent="0.25">
      <c r="A4" s="121"/>
      <c r="B4" s="132"/>
      <c r="C4" s="123"/>
      <c r="D4" s="121"/>
      <c r="E4" s="123"/>
      <c r="F4" s="123"/>
      <c r="G4" s="8" t="s">
        <v>10</v>
      </c>
      <c r="H4" s="8" t="s">
        <v>11</v>
      </c>
      <c r="I4" s="8" t="s">
        <v>67</v>
      </c>
      <c r="J4" s="8" t="s">
        <v>62</v>
      </c>
      <c r="K4" s="8" t="s">
        <v>12</v>
      </c>
      <c r="L4" s="9" t="s">
        <v>66</v>
      </c>
      <c r="M4" s="8" t="s">
        <v>11</v>
      </c>
      <c r="N4" s="10" t="s">
        <v>13</v>
      </c>
      <c r="O4" s="8" t="s">
        <v>62</v>
      </c>
      <c r="P4" s="8" t="s">
        <v>12</v>
      </c>
      <c r="Q4" s="9" t="s">
        <v>66</v>
      </c>
      <c r="R4" s="8" t="s">
        <v>11</v>
      </c>
      <c r="S4" s="10" t="s">
        <v>169</v>
      </c>
      <c r="T4" s="8" t="s">
        <v>62</v>
      </c>
      <c r="U4" s="8"/>
      <c r="V4" s="11" t="s">
        <v>66</v>
      </c>
      <c r="W4" s="11" t="s">
        <v>11</v>
      </c>
      <c r="X4" s="12" t="s">
        <v>181</v>
      </c>
      <c r="Y4" s="11" t="s">
        <v>62</v>
      </c>
      <c r="Z4" s="11" t="s">
        <v>12</v>
      </c>
      <c r="AA4" s="11" t="s">
        <v>10</v>
      </c>
      <c r="AB4" s="13" t="s">
        <v>14</v>
      </c>
    </row>
    <row r="5" spans="1:31" s="7" customFormat="1" ht="179.25" customHeight="1" thickBot="1" x14ac:dyDescent="0.25">
      <c r="A5" s="14" t="s">
        <v>15</v>
      </c>
      <c r="B5" s="114" t="s">
        <v>16</v>
      </c>
      <c r="C5" s="15" t="s">
        <v>17</v>
      </c>
      <c r="D5" s="16" t="s">
        <v>18</v>
      </c>
      <c r="E5" s="17">
        <v>44958</v>
      </c>
      <c r="F5" s="17">
        <v>45260</v>
      </c>
      <c r="G5" s="18">
        <v>0</v>
      </c>
      <c r="H5" s="18">
        <v>0</v>
      </c>
      <c r="I5" s="19">
        <v>0</v>
      </c>
      <c r="J5" s="20" t="s">
        <v>103</v>
      </c>
      <c r="K5" s="21"/>
      <c r="L5" s="22">
        <v>1</v>
      </c>
      <c r="M5" s="18">
        <v>1</v>
      </c>
      <c r="N5" s="18">
        <v>1</v>
      </c>
      <c r="O5" s="23" t="s">
        <v>137</v>
      </c>
      <c r="P5" s="24" t="s">
        <v>117</v>
      </c>
      <c r="Q5" s="22">
        <v>1</v>
      </c>
      <c r="R5" s="18">
        <v>1</v>
      </c>
      <c r="S5" s="18">
        <v>1</v>
      </c>
      <c r="T5" s="25" t="s">
        <v>150</v>
      </c>
      <c r="U5" s="26" t="s">
        <v>167</v>
      </c>
      <c r="V5" s="27">
        <v>1</v>
      </c>
      <c r="W5" s="28">
        <v>1</v>
      </c>
      <c r="X5" s="28">
        <v>1</v>
      </c>
      <c r="Y5" s="29" t="s">
        <v>150</v>
      </c>
      <c r="Z5" s="30" t="s">
        <v>182</v>
      </c>
      <c r="AA5" s="28">
        <v>1</v>
      </c>
      <c r="AB5" s="31">
        <f>+I5+N5</f>
        <v>1</v>
      </c>
    </row>
    <row r="6" spans="1:31" s="7" customFormat="1" ht="134.25" customHeight="1" x14ac:dyDescent="0.2">
      <c r="A6" s="32" t="s">
        <v>19</v>
      </c>
      <c r="B6" s="112"/>
      <c r="C6" s="34" t="s">
        <v>20</v>
      </c>
      <c r="D6" s="35" t="s">
        <v>21</v>
      </c>
      <c r="E6" s="17">
        <v>44958</v>
      </c>
      <c r="F6" s="17">
        <v>45260</v>
      </c>
      <c r="G6" s="18">
        <v>1</v>
      </c>
      <c r="H6" s="19">
        <v>1</v>
      </c>
      <c r="I6" s="19">
        <v>1</v>
      </c>
      <c r="J6" s="24" t="s">
        <v>78</v>
      </c>
      <c r="K6" s="36" t="s">
        <v>95</v>
      </c>
      <c r="L6" s="19">
        <v>1</v>
      </c>
      <c r="M6" s="19">
        <v>1</v>
      </c>
      <c r="N6" s="18">
        <v>1</v>
      </c>
      <c r="O6" s="23" t="s">
        <v>133</v>
      </c>
      <c r="P6" s="36" t="s">
        <v>119</v>
      </c>
      <c r="Q6" s="22">
        <v>1</v>
      </c>
      <c r="R6" s="18">
        <v>1</v>
      </c>
      <c r="S6" s="18">
        <v>1</v>
      </c>
      <c r="T6" s="23" t="s">
        <v>151</v>
      </c>
      <c r="U6" s="36" t="s">
        <v>119</v>
      </c>
      <c r="V6" s="27">
        <v>1</v>
      </c>
      <c r="W6" s="28">
        <v>1</v>
      </c>
      <c r="X6" s="28">
        <v>1</v>
      </c>
      <c r="Y6" s="37" t="s">
        <v>208</v>
      </c>
      <c r="Z6" s="38" t="s">
        <v>119</v>
      </c>
      <c r="AA6" s="28">
        <v>1</v>
      </c>
      <c r="AB6" s="31">
        <v>1</v>
      </c>
    </row>
    <row r="7" spans="1:31" s="7" customFormat="1" ht="120" x14ac:dyDescent="0.2">
      <c r="A7" s="14" t="s">
        <v>22</v>
      </c>
      <c r="B7" s="112"/>
      <c r="C7" s="34" t="s">
        <v>23</v>
      </c>
      <c r="D7" s="35" t="s">
        <v>24</v>
      </c>
      <c r="E7" s="17">
        <v>44958</v>
      </c>
      <c r="F7" s="17">
        <v>45260</v>
      </c>
      <c r="G7" s="18">
        <v>1</v>
      </c>
      <c r="H7" s="19">
        <v>1</v>
      </c>
      <c r="I7" s="19">
        <v>1</v>
      </c>
      <c r="J7" s="24" t="s">
        <v>79</v>
      </c>
      <c r="K7" s="24" t="s">
        <v>96</v>
      </c>
      <c r="L7" s="19">
        <v>1</v>
      </c>
      <c r="M7" s="19">
        <v>1</v>
      </c>
      <c r="N7" s="19">
        <v>1</v>
      </c>
      <c r="O7" s="23" t="s">
        <v>134</v>
      </c>
      <c r="P7" s="24" t="s">
        <v>118</v>
      </c>
      <c r="Q7" s="19">
        <v>1</v>
      </c>
      <c r="R7" s="19">
        <v>1</v>
      </c>
      <c r="S7" s="19">
        <v>1</v>
      </c>
      <c r="T7" s="23" t="s">
        <v>134</v>
      </c>
      <c r="U7" s="24" t="s">
        <v>118</v>
      </c>
      <c r="V7" s="31">
        <v>1</v>
      </c>
      <c r="W7" s="31">
        <v>1</v>
      </c>
      <c r="X7" s="31">
        <v>1</v>
      </c>
      <c r="Y7" s="37" t="s">
        <v>134</v>
      </c>
      <c r="Z7" s="39" t="s">
        <v>118</v>
      </c>
      <c r="AA7" s="28">
        <v>1</v>
      </c>
      <c r="AB7" s="31">
        <v>1</v>
      </c>
    </row>
    <row r="8" spans="1:31" s="7" customFormat="1" ht="105.75" customHeight="1" x14ac:dyDescent="0.2">
      <c r="A8" s="32" t="s">
        <v>25</v>
      </c>
      <c r="B8" s="112"/>
      <c r="C8" s="34" t="s">
        <v>26</v>
      </c>
      <c r="D8" s="35" t="s">
        <v>27</v>
      </c>
      <c r="E8" s="17">
        <v>44928</v>
      </c>
      <c r="F8" s="17">
        <v>45260</v>
      </c>
      <c r="G8" s="18">
        <v>0.25</v>
      </c>
      <c r="H8" s="19">
        <v>0.25</v>
      </c>
      <c r="I8" s="19">
        <v>1</v>
      </c>
      <c r="J8" s="24" t="s">
        <v>102</v>
      </c>
      <c r="K8" s="24" t="s">
        <v>87</v>
      </c>
      <c r="L8" s="19">
        <v>0.25</v>
      </c>
      <c r="M8" s="19">
        <v>0.25</v>
      </c>
      <c r="N8" s="19">
        <v>1</v>
      </c>
      <c r="O8" s="23" t="s">
        <v>207</v>
      </c>
      <c r="P8" s="24" t="s">
        <v>120</v>
      </c>
      <c r="Q8" s="19">
        <v>0.25</v>
      </c>
      <c r="R8" s="19">
        <v>0.25</v>
      </c>
      <c r="S8" s="19">
        <v>1</v>
      </c>
      <c r="T8" s="23" t="s">
        <v>152</v>
      </c>
      <c r="U8" s="24" t="s">
        <v>120</v>
      </c>
      <c r="V8" s="31">
        <v>0.25</v>
      </c>
      <c r="W8" s="31">
        <v>0.25</v>
      </c>
      <c r="X8" s="31">
        <v>1</v>
      </c>
      <c r="Y8" s="37" t="s">
        <v>183</v>
      </c>
      <c r="Z8" s="39" t="s">
        <v>184</v>
      </c>
      <c r="AA8" s="28">
        <v>1</v>
      </c>
      <c r="AB8" s="31">
        <v>1</v>
      </c>
    </row>
    <row r="9" spans="1:31" s="7" customFormat="1" ht="156" customHeight="1" x14ac:dyDescent="0.2">
      <c r="A9" s="14" t="s">
        <v>28</v>
      </c>
      <c r="B9" s="112"/>
      <c r="C9" s="34" t="s">
        <v>172</v>
      </c>
      <c r="D9" s="35" t="s">
        <v>29</v>
      </c>
      <c r="E9" s="17">
        <v>44958</v>
      </c>
      <c r="F9" s="17">
        <v>45260</v>
      </c>
      <c r="G9" s="18">
        <v>0</v>
      </c>
      <c r="H9" s="19">
        <v>0</v>
      </c>
      <c r="I9" s="19">
        <v>0</v>
      </c>
      <c r="J9" s="24" t="s">
        <v>80</v>
      </c>
      <c r="K9" s="21"/>
      <c r="L9" s="19">
        <v>0</v>
      </c>
      <c r="M9" s="19">
        <v>0</v>
      </c>
      <c r="N9" s="19">
        <v>0</v>
      </c>
      <c r="O9" s="23" t="s">
        <v>135</v>
      </c>
      <c r="P9" s="21"/>
      <c r="Q9" s="40"/>
      <c r="R9" s="40"/>
      <c r="S9" s="40"/>
      <c r="T9" s="23" t="s">
        <v>173</v>
      </c>
      <c r="U9" s="21"/>
      <c r="V9" s="41"/>
      <c r="W9" s="41"/>
      <c r="X9" s="41"/>
      <c r="Y9" s="37" t="s">
        <v>209</v>
      </c>
      <c r="Z9" s="42"/>
      <c r="AA9" s="28">
        <v>1</v>
      </c>
      <c r="AB9" s="41"/>
    </row>
    <row r="10" spans="1:31" ht="312.75" customHeight="1" x14ac:dyDescent="0.2">
      <c r="A10" s="43" t="s">
        <v>30</v>
      </c>
      <c r="B10" s="112"/>
      <c r="C10" s="44" t="s">
        <v>31</v>
      </c>
      <c r="D10" s="45" t="s">
        <v>32</v>
      </c>
      <c r="E10" s="46">
        <v>44958</v>
      </c>
      <c r="F10" s="46">
        <v>45260</v>
      </c>
      <c r="G10" s="47">
        <v>0</v>
      </c>
      <c r="H10" s="48">
        <v>0</v>
      </c>
      <c r="I10" s="48">
        <v>0</v>
      </c>
      <c r="J10" s="49" t="s">
        <v>81</v>
      </c>
      <c r="K10" s="49"/>
      <c r="L10" s="48" t="s">
        <v>116</v>
      </c>
      <c r="M10" s="48" t="s">
        <v>116</v>
      </c>
      <c r="N10" s="48">
        <v>1</v>
      </c>
      <c r="O10" s="50" t="s">
        <v>146</v>
      </c>
      <c r="P10" s="49" t="s">
        <v>121</v>
      </c>
      <c r="Q10" s="48" t="s">
        <v>116</v>
      </c>
      <c r="R10" s="51">
        <v>0.57699999999999996</v>
      </c>
      <c r="S10" s="48">
        <v>1</v>
      </c>
      <c r="T10" s="50" t="s">
        <v>174</v>
      </c>
      <c r="U10" s="49" t="s">
        <v>155</v>
      </c>
      <c r="V10" s="48" t="s">
        <v>116</v>
      </c>
      <c r="W10" s="51">
        <v>0.33300000000000002</v>
      </c>
      <c r="X10" s="48">
        <v>1</v>
      </c>
      <c r="Y10" s="50" t="s">
        <v>217</v>
      </c>
      <c r="Z10" s="49" t="s">
        <v>185</v>
      </c>
      <c r="AA10" s="47">
        <v>1</v>
      </c>
      <c r="AB10" s="48">
        <v>1</v>
      </c>
    </row>
    <row r="11" spans="1:31" s="7" customFormat="1" ht="261.75" customHeight="1" x14ac:dyDescent="0.2">
      <c r="A11" s="14" t="s">
        <v>33</v>
      </c>
      <c r="B11" s="112"/>
      <c r="C11" s="34" t="s">
        <v>69</v>
      </c>
      <c r="D11" s="35" t="s">
        <v>70</v>
      </c>
      <c r="E11" s="17">
        <v>44958</v>
      </c>
      <c r="F11" s="17">
        <v>45107</v>
      </c>
      <c r="G11" s="18">
        <v>0</v>
      </c>
      <c r="H11" s="19">
        <v>0</v>
      </c>
      <c r="I11" s="19">
        <v>0</v>
      </c>
      <c r="J11" s="24" t="s">
        <v>82</v>
      </c>
      <c r="K11" s="21"/>
      <c r="L11" s="19">
        <v>0.5</v>
      </c>
      <c r="M11" s="19">
        <v>0.5</v>
      </c>
      <c r="N11" s="19">
        <v>1</v>
      </c>
      <c r="O11" s="23" t="s">
        <v>136</v>
      </c>
      <c r="P11" s="24" t="s">
        <v>122</v>
      </c>
      <c r="Q11" s="19">
        <v>0.3</v>
      </c>
      <c r="R11" s="19">
        <v>0.3</v>
      </c>
      <c r="S11" s="19">
        <v>1</v>
      </c>
      <c r="T11" s="23" t="s">
        <v>175</v>
      </c>
      <c r="U11" s="24" t="s">
        <v>156</v>
      </c>
      <c r="V11" s="31">
        <v>0.2</v>
      </c>
      <c r="W11" s="31">
        <v>0.2</v>
      </c>
      <c r="X11" s="31">
        <v>1</v>
      </c>
      <c r="Y11" s="37" t="s">
        <v>210</v>
      </c>
      <c r="Z11" s="39" t="s">
        <v>186</v>
      </c>
      <c r="AA11" s="28">
        <v>1</v>
      </c>
      <c r="AB11" s="31">
        <v>1</v>
      </c>
    </row>
    <row r="12" spans="1:31" s="7" customFormat="1" ht="302.25" customHeight="1" x14ac:dyDescent="0.2">
      <c r="A12" s="14" t="s">
        <v>34</v>
      </c>
      <c r="B12" s="112"/>
      <c r="C12" s="34" t="s">
        <v>71</v>
      </c>
      <c r="D12" s="35" t="s">
        <v>104</v>
      </c>
      <c r="E12" s="17">
        <v>45017</v>
      </c>
      <c r="F12" s="17">
        <v>45260</v>
      </c>
      <c r="G12" s="18">
        <v>0</v>
      </c>
      <c r="H12" s="19">
        <v>0</v>
      </c>
      <c r="I12" s="19">
        <v>0</v>
      </c>
      <c r="J12" s="24" t="s">
        <v>82</v>
      </c>
      <c r="K12" s="21"/>
      <c r="L12" s="19" t="s">
        <v>116</v>
      </c>
      <c r="M12" s="19" t="s">
        <v>116</v>
      </c>
      <c r="N12" s="19">
        <v>1</v>
      </c>
      <c r="O12" s="23" t="s">
        <v>115</v>
      </c>
      <c r="P12" s="24" t="s">
        <v>123</v>
      </c>
      <c r="Q12" s="19" t="s">
        <v>116</v>
      </c>
      <c r="R12" s="19" t="s">
        <v>116</v>
      </c>
      <c r="S12" s="19">
        <v>1</v>
      </c>
      <c r="T12" s="23" t="s">
        <v>147</v>
      </c>
      <c r="U12" s="24" t="s">
        <v>157</v>
      </c>
      <c r="V12" s="31" t="s">
        <v>116</v>
      </c>
      <c r="W12" s="31" t="s">
        <v>116</v>
      </c>
      <c r="X12" s="31">
        <v>1</v>
      </c>
      <c r="Y12" s="37" t="s">
        <v>200</v>
      </c>
      <c r="Z12" s="39" t="s">
        <v>187</v>
      </c>
      <c r="AA12" s="28">
        <v>1</v>
      </c>
      <c r="AB12" s="52">
        <v>1</v>
      </c>
    </row>
    <row r="13" spans="1:31" s="7" customFormat="1" ht="368.25" customHeight="1" x14ac:dyDescent="0.2">
      <c r="A13" s="33" t="s">
        <v>36</v>
      </c>
      <c r="B13" s="112"/>
      <c r="C13" s="34" t="s">
        <v>83</v>
      </c>
      <c r="D13" s="35" t="s">
        <v>35</v>
      </c>
      <c r="E13" s="17">
        <v>45017</v>
      </c>
      <c r="F13" s="17">
        <v>45260</v>
      </c>
      <c r="G13" s="18">
        <v>0.25</v>
      </c>
      <c r="H13" s="19">
        <v>0.25</v>
      </c>
      <c r="I13" s="19">
        <v>1</v>
      </c>
      <c r="J13" s="24" t="s">
        <v>105</v>
      </c>
      <c r="K13" s="24" t="s">
        <v>97</v>
      </c>
      <c r="L13" s="19">
        <v>0.25</v>
      </c>
      <c r="M13" s="19">
        <v>0.25</v>
      </c>
      <c r="N13" s="19">
        <v>1</v>
      </c>
      <c r="O13" s="23" t="s">
        <v>145</v>
      </c>
      <c r="P13" s="24" t="s">
        <v>124</v>
      </c>
      <c r="Q13" s="19">
        <v>0.25</v>
      </c>
      <c r="R13" s="19">
        <v>0.25</v>
      </c>
      <c r="S13" s="19">
        <v>1</v>
      </c>
      <c r="T13" s="23" t="s">
        <v>176</v>
      </c>
      <c r="U13" s="24" t="s">
        <v>158</v>
      </c>
      <c r="V13" s="31">
        <v>0.25</v>
      </c>
      <c r="W13" s="31">
        <v>0.25</v>
      </c>
      <c r="X13" s="31">
        <v>1</v>
      </c>
      <c r="Y13" s="37" t="s">
        <v>211</v>
      </c>
      <c r="Z13" s="39" t="s">
        <v>197</v>
      </c>
      <c r="AA13" s="28">
        <v>1</v>
      </c>
      <c r="AB13" s="31">
        <v>1</v>
      </c>
      <c r="AD13" s="53"/>
    </row>
    <row r="14" spans="1:31" s="7" customFormat="1" ht="201" customHeight="1" x14ac:dyDescent="0.2">
      <c r="A14" s="33" t="s">
        <v>37</v>
      </c>
      <c r="B14" s="115" t="s">
        <v>72</v>
      </c>
      <c r="C14" s="34" t="s">
        <v>38</v>
      </c>
      <c r="D14" s="35" t="s">
        <v>73</v>
      </c>
      <c r="E14" s="17">
        <v>44958</v>
      </c>
      <c r="F14" s="17">
        <v>44895</v>
      </c>
      <c r="G14" s="18">
        <v>0.25</v>
      </c>
      <c r="H14" s="19">
        <v>0.25</v>
      </c>
      <c r="I14" s="19">
        <v>1</v>
      </c>
      <c r="J14" s="24" t="s">
        <v>106</v>
      </c>
      <c r="K14" s="24" t="s">
        <v>88</v>
      </c>
      <c r="L14" s="19">
        <v>0.75</v>
      </c>
      <c r="M14" s="19">
        <v>0.75</v>
      </c>
      <c r="N14" s="19">
        <v>1</v>
      </c>
      <c r="O14" s="23" t="s">
        <v>138</v>
      </c>
      <c r="P14" s="24" t="s">
        <v>125</v>
      </c>
      <c r="Q14" s="54"/>
      <c r="R14" s="54"/>
      <c r="S14" s="19">
        <v>1</v>
      </c>
      <c r="T14" s="23" t="s">
        <v>170</v>
      </c>
      <c r="U14" s="24" t="s">
        <v>159</v>
      </c>
      <c r="V14" s="55"/>
      <c r="W14" s="55"/>
      <c r="X14" s="31">
        <v>1</v>
      </c>
      <c r="Y14" s="37" t="s">
        <v>198</v>
      </c>
      <c r="Z14" s="39" t="s">
        <v>188</v>
      </c>
      <c r="AA14" s="28">
        <v>1</v>
      </c>
      <c r="AB14" s="31">
        <v>1</v>
      </c>
    </row>
    <row r="15" spans="1:31" s="7" customFormat="1" ht="102.75" customHeight="1" x14ac:dyDescent="0.2">
      <c r="A15" s="33" t="s">
        <v>39</v>
      </c>
      <c r="B15" s="115"/>
      <c r="C15" s="34" t="s">
        <v>40</v>
      </c>
      <c r="D15" s="34" t="s">
        <v>41</v>
      </c>
      <c r="E15" s="17">
        <v>45200</v>
      </c>
      <c r="F15" s="17">
        <v>45275</v>
      </c>
      <c r="G15" s="18">
        <v>0</v>
      </c>
      <c r="H15" s="19">
        <v>0</v>
      </c>
      <c r="I15" s="19">
        <v>0</v>
      </c>
      <c r="J15" s="24" t="s">
        <v>84</v>
      </c>
      <c r="K15" s="21"/>
      <c r="L15" s="19">
        <v>0</v>
      </c>
      <c r="M15" s="19">
        <v>0</v>
      </c>
      <c r="N15" s="19">
        <v>0</v>
      </c>
      <c r="O15" s="23" t="s">
        <v>84</v>
      </c>
      <c r="P15" s="21"/>
      <c r="Q15" s="19">
        <v>0</v>
      </c>
      <c r="R15" s="19">
        <v>0</v>
      </c>
      <c r="S15" s="19">
        <v>0</v>
      </c>
      <c r="T15" s="23" t="s">
        <v>84</v>
      </c>
      <c r="U15" s="21"/>
      <c r="V15" s="31">
        <v>1</v>
      </c>
      <c r="W15" s="31">
        <v>1</v>
      </c>
      <c r="X15" s="31">
        <v>1</v>
      </c>
      <c r="Y15" s="37" t="s">
        <v>212</v>
      </c>
      <c r="Z15" s="37" t="s">
        <v>199</v>
      </c>
      <c r="AA15" s="28">
        <v>1</v>
      </c>
      <c r="AB15" s="31">
        <v>1</v>
      </c>
    </row>
    <row r="16" spans="1:31" s="7" customFormat="1" ht="366" customHeight="1" x14ac:dyDescent="0.2">
      <c r="A16" s="33" t="s">
        <v>42</v>
      </c>
      <c r="B16" s="115"/>
      <c r="C16" s="34" t="s">
        <v>76</v>
      </c>
      <c r="D16" s="34" t="s">
        <v>107</v>
      </c>
      <c r="E16" s="17">
        <v>45017</v>
      </c>
      <c r="F16" s="17">
        <v>45260</v>
      </c>
      <c r="G16" s="18">
        <v>0.25</v>
      </c>
      <c r="H16" s="19">
        <v>0.25</v>
      </c>
      <c r="I16" s="19">
        <v>1</v>
      </c>
      <c r="J16" s="24" t="s">
        <v>114</v>
      </c>
      <c r="K16" s="24" t="s">
        <v>89</v>
      </c>
      <c r="L16" s="19">
        <v>0.25</v>
      </c>
      <c r="M16" s="19">
        <v>0.25</v>
      </c>
      <c r="N16" s="19">
        <v>1</v>
      </c>
      <c r="O16" s="23" t="s">
        <v>139</v>
      </c>
      <c r="P16" s="24" t="s">
        <v>126</v>
      </c>
      <c r="Q16" s="19">
        <v>0.25</v>
      </c>
      <c r="R16" s="19">
        <v>0.25</v>
      </c>
      <c r="S16" s="19">
        <v>1</v>
      </c>
      <c r="T16" s="23" t="s">
        <v>177</v>
      </c>
      <c r="U16" s="24" t="s">
        <v>160</v>
      </c>
      <c r="V16" s="31">
        <v>0.25</v>
      </c>
      <c r="W16" s="31">
        <v>0.25</v>
      </c>
      <c r="X16" s="31">
        <v>1</v>
      </c>
      <c r="Y16" s="37" t="s">
        <v>213</v>
      </c>
      <c r="Z16" s="39" t="s">
        <v>189</v>
      </c>
      <c r="AA16" s="28">
        <v>1</v>
      </c>
      <c r="AB16" s="31">
        <v>1</v>
      </c>
      <c r="AE16" s="53"/>
    </row>
    <row r="17" spans="1:30" s="7" customFormat="1" ht="90" x14ac:dyDescent="0.2">
      <c r="A17" s="33" t="s">
        <v>43</v>
      </c>
      <c r="B17" s="115"/>
      <c r="C17" s="34" t="s">
        <v>44</v>
      </c>
      <c r="D17" s="34" t="s">
        <v>45</v>
      </c>
      <c r="E17" s="17">
        <v>44929</v>
      </c>
      <c r="F17" s="17">
        <v>45260</v>
      </c>
      <c r="G17" s="18">
        <v>0.25</v>
      </c>
      <c r="H17" s="19">
        <v>0.25</v>
      </c>
      <c r="I17" s="19">
        <v>1</v>
      </c>
      <c r="J17" s="24" t="s">
        <v>108</v>
      </c>
      <c r="K17" s="24" t="s">
        <v>90</v>
      </c>
      <c r="L17" s="19">
        <v>0.25</v>
      </c>
      <c r="M17" s="19">
        <v>0.25</v>
      </c>
      <c r="N17" s="19">
        <v>1</v>
      </c>
      <c r="O17" s="23" t="s">
        <v>140</v>
      </c>
      <c r="P17" s="24" t="s">
        <v>127</v>
      </c>
      <c r="Q17" s="19">
        <v>0.25</v>
      </c>
      <c r="R17" s="19">
        <v>0.25</v>
      </c>
      <c r="S17" s="19">
        <v>1</v>
      </c>
      <c r="T17" s="23" t="s">
        <v>178</v>
      </c>
      <c r="U17" s="24" t="s">
        <v>161</v>
      </c>
      <c r="V17" s="31">
        <v>0.25</v>
      </c>
      <c r="W17" s="31">
        <v>0.25</v>
      </c>
      <c r="X17" s="31">
        <v>1</v>
      </c>
      <c r="Y17" s="37" t="s">
        <v>201</v>
      </c>
      <c r="Z17" s="39" t="s">
        <v>190</v>
      </c>
      <c r="AA17" s="28">
        <v>1</v>
      </c>
      <c r="AB17" s="31">
        <v>1</v>
      </c>
    </row>
    <row r="18" spans="1:30" s="7" customFormat="1" ht="240" customHeight="1" x14ac:dyDescent="0.2">
      <c r="A18" s="33" t="s">
        <v>46</v>
      </c>
      <c r="B18" s="115"/>
      <c r="C18" s="34" t="s">
        <v>47</v>
      </c>
      <c r="D18" s="34" t="s">
        <v>48</v>
      </c>
      <c r="E18" s="17">
        <v>44986</v>
      </c>
      <c r="F18" s="17">
        <v>45260</v>
      </c>
      <c r="G18" s="18">
        <v>0.25</v>
      </c>
      <c r="H18" s="19">
        <v>0.25</v>
      </c>
      <c r="I18" s="19">
        <v>1</v>
      </c>
      <c r="J18" s="24" t="s">
        <v>91</v>
      </c>
      <c r="K18" s="24" t="s">
        <v>92</v>
      </c>
      <c r="L18" s="19">
        <v>0.25</v>
      </c>
      <c r="M18" s="19">
        <v>0.25</v>
      </c>
      <c r="N18" s="19">
        <v>1</v>
      </c>
      <c r="O18" s="23" t="s">
        <v>91</v>
      </c>
      <c r="P18" s="24" t="s">
        <v>128</v>
      </c>
      <c r="Q18" s="19">
        <v>0.25</v>
      </c>
      <c r="R18" s="19">
        <v>0.25</v>
      </c>
      <c r="S18" s="19">
        <v>1</v>
      </c>
      <c r="T18" s="23" t="s">
        <v>153</v>
      </c>
      <c r="U18" s="24" t="s">
        <v>162</v>
      </c>
      <c r="V18" s="31">
        <v>0.25</v>
      </c>
      <c r="W18" s="31">
        <v>0.25</v>
      </c>
      <c r="X18" s="31">
        <v>1</v>
      </c>
      <c r="Y18" s="37" t="s">
        <v>202</v>
      </c>
      <c r="Z18" s="39" t="s">
        <v>191</v>
      </c>
      <c r="AA18" s="28">
        <v>1</v>
      </c>
      <c r="AB18" s="31">
        <v>1</v>
      </c>
      <c r="AD18" s="56"/>
    </row>
    <row r="19" spans="1:30" s="7" customFormat="1" ht="180" customHeight="1" x14ac:dyDescent="0.2">
      <c r="A19" s="33" t="s">
        <v>49</v>
      </c>
      <c r="B19" s="115"/>
      <c r="C19" s="34" t="s">
        <v>74</v>
      </c>
      <c r="D19" s="34" t="s">
        <v>75</v>
      </c>
      <c r="E19" s="17">
        <v>45078</v>
      </c>
      <c r="F19" s="17">
        <v>45260</v>
      </c>
      <c r="G19" s="18">
        <v>0</v>
      </c>
      <c r="H19" s="19">
        <v>0</v>
      </c>
      <c r="I19" s="19">
        <v>0</v>
      </c>
      <c r="J19" s="24" t="s">
        <v>85</v>
      </c>
      <c r="K19" s="21"/>
      <c r="L19" s="19">
        <v>0</v>
      </c>
      <c r="M19" s="19">
        <v>0</v>
      </c>
      <c r="N19" s="19">
        <v>0</v>
      </c>
      <c r="O19" s="57" t="s">
        <v>85</v>
      </c>
      <c r="P19" s="21"/>
      <c r="Q19" s="58">
        <v>0.5</v>
      </c>
      <c r="R19" s="58">
        <v>0.5</v>
      </c>
      <c r="S19" s="58">
        <v>1</v>
      </c>
      <c r="T19" s="57" t="s">
        <v>148</v>
      </c>
      <c r="U19" s="57" t="s">
        <v>168</v>
      </c>
      <c r="V19" s="59">
        <v>0.5</v>
      </c>
      <c r="W19" s="59">
        <v>0.5</v>
      </c>
      <c r="X19" s="59">
        <v>1</v>
      </c>
      <c r="Y19" s="60" t="s">
        <v>203</v>
      </c>
      <c r="Z19" s="60" t="s">
        <v>192</v>
      </c>
      <c r="AA19" s="28">
        <v>1</v>
      </c>
      <c r="AB19" s="31">
        <v>1</v>
      </c>
    </row>
    <row r="20" spans="1:30" s="7" customFormat="1" ht="164.25" customHeight="1" x14ac:dyDescent="0.2">
      <c r="A20" s="33" t="s">
        <v>50</v>
      </c>
      <c r="B20" s="115"/>
      <c r="C20" s="34" t="s">
        <v>51</v>
      </c>
      <c r="D20" s="34" t="s">
        <v>52</v>
      </c>
      <c r="E20" s="17">
        <v>44928</v>
      </c>
      <c r="F20" s="17">
        <v>45291</v>
      </c>
      <c r="G20" s="18">
        <v>0.25</v>
      </c>
      <c r="H20" s="19">
        <v>0.25</v>
      </c>
      <c r="I20" s="19">
        <v>1</v>
      </c>
      <c r="J20" s="24" t="s">
        <v>93</v>
      </c>
      <c r="K20" s="61" t="s">
        <v>94</v>
      </c>
      <c r="L20" s="19">
        <v>0.25</v>
      </c>
      <c r="M20" s="19">
        <v>0.25</v>
      </c>
      <c r="N20" s="19">
        <v>1</v>
      </c>
      <c r="O20" s="23" t="s">
        <v>141</v>
      </c>
      <c r="P20" s="61" t="s">
        <v>129</v>
      </c>
      <c r="Q20" s="58">
        <v>0.25</v>
      </c>
      <c r="R20" s="58">
        <v>0.25</v>
      </c>
      <c r="S20" s="58">
        <v>1</v>
      </c>
      <c r="T20" s="62" t="s">
        <v>149</v>
      </c>
      <c r="U20" s="61" t="s">
        <v>163</v>
      </c>
      <c r="V20" s="59">
        <v>0.25</v>
      </c>
      <c r="W20" s="59">
        <v>0.25</v>
      </c>
      <c r="X20" s="59">
        <v>1</v>
      </c>
      <c r="Y20" s="63" t="s">
        <v>204</v>
      </c>
      <c r="Z20" s="64" t="s">
        <v>193</v>
      </c>
      <c r="AA20" s="28">
        <v>1</v>
      </c>
      <c r="AB20" s="31">
        <v>1</v>
      </c>
    </row>
    <row r="21" spans="1:30" s="7" customFormat="1" ht="361.5" customHeight="1" x14ac:dyDescent="0.2">
      <c r="A21" s="32" t="s">
        <v>53</v>
      </c>
      <c r="B21" s="33" t="s">
        <v>55</v>
      </c>
      <c r="C21" s="65" t="s">
        <v>56</v>
      </c>
      <c r="D21" s="34" t="s">
        <v>57</v>
      </c>
      <c r="E21" s="17">
        <v>44986</v>
      </c>
      <c r="F21" s="17">
        <v>45260</v>
      </c>
      <c r="G21" s="19">
        <v>0.33</v>
      </c>
      <c r="H21" s="66">
        <v>0.33</v>
      </c>
      <c r="I21" s="19">
        <v>1</v>
      </c>
      <c r="J21" s="61" t="s">
        <v>98</v>
      </c>
      <c r="K21" s="24" t="s">
        <v>99</v>
      </c>
      <c r="L21" s="19" t="s">
        <v>116</v>
      </c>
      <c r="M21" s="19" t="s">
        <v>116</v>
      </c>
      <c r="N21" s="19">
        <v>1</v>
      </c>
      <c r="O21" s="67" t="s">
        <v>142</v>
      </c>
      <c r="P21" s="24" t="s">
        <v>130</v>
      </c>
      <c r="Q21" s="19" t="s">
        <v>116</v>
      </c>
      <c r="R21" s="19" t="s">
        <v>171</v>
      </c>
      <c r="S21" s="19">
        <v>1</v>
      </c>
      <c r="T21" s="62" t="s">
        <v>179</v>
      </c>
      <c r="U21" s="24" t="s">
        <v>164</v>
      </c>
      <c r="V21" s="31" t="s">
        <v>116</v>
      </c>
      <c r="W21" s="31" t="s">
        <v>171</v>
      </c>
      <c r="X21" s="31">
        <v>1</v>
      </c>
      <c r="Y21" s="63" t="s">
        <v>205</v>
      </c>
      <c r="Z21" s="39" t="s">
        <v>194</v>
      </c>
      <c r="AA21" s="28">
        <v>1</v>
      </c>
      <c r="AB21" s="31">
        <v>1</v>
      </c>
    </row>
    <row r="22" spans="1:30" s="7" customFormat="1" ht="236.25" customHeight="1" x14ac:dyDescent="0.2">
      <c r="A22" s="112" t="s">
        <v>54</v>
      </c>
      <c r="B22" s="112" t="s">
        <v>58</v>
      </c>
      <c r="C22" s="34" t="s">
        <v>77</v>
      </c>
      <c r="D22" s="34" t="s">
        <v>63</v>
      </c>
      <c r="E22" s="17">
        <v>44928</v>
      </c>
      <c r="F22" s="17">
        <v>45260</v>
      </c>
      <c r="G22" s="68">
        <v>0.25</v>
      </c>
      <c r="H22" s="66">
        <v>0.25</v>
      </c>
      <c r="I22" s="66">
        <v>1</v>
      </c>
      <c r="J22" s="61" t="s">
        <v>109</v>
      </c>
      <c r="K22" s="61" t="s">
        <v>100</v>
      </c>
      <c r="L22" s="66">
        <v>0.25</v>
      </c>
      <c r="M22" s="66">
        <v>0.25</v>
      </c>
      <c r="N22" s="66">
        <v>1</v>
      </c>
      <c r="O22" s="67" t="s">
        <v>143</v>
      </c>
      <c r="P22" s="61" t="s">
        <v>131</v>
      </c>
      <c r="Q22" s="66">
        <v>0.25</v>
      </c>
      <c r="R22" s="66">
        <v>0.25</v>
      </c>
      <c r="S22" s="66">
        <v>1</v>
      </c>
      <c r="T22" s="69" t="s">
        <v>154</v>
      </c>
      <c r="U22" s="61" t="s">
        <v>165</v>
      </c>
      <c r="V22" s="70">
        <v>0.25</v>
      </c>
      <c r="W22" s="70">
        <v>0.25</v>
      </c>
      <c r="X22" s="70">
        <v>1</v>
      </c>
      <c r="Y22" s="71" t="s">
        <v>214</v>
      </c>
      <c r="Z22" s="64" t="s">
        <v>195</v>
      </c>
      <c r="AA22" s="28">
        <v>1</v>
      </c>
      <c r="AB22" s="31">
        <v>1</v>
      </c>
    </row>
    <row r="23" spans="1:30" s="7" customFormat="1" ht="327.75" customHeight="1" x14ac:dyDescent="0.2">
      <c r="A23" s="112"/>
      <c r="B23" s="112"/>
      <c r="C23" s="34" t="s">
        <v>59</v>
      </c>
      <c r="D23" s="34" t="s">
        <v>64</v>
      </c>
      <c r="E23" s="72">
        <v>44972</v>
      </c>
      <c r="F23" s="72">
        <v>45260</v>
      </c>
      <c r="G23" s="19">
        <v>0.25</v>
      </c>
      <c r="H23" s="19">
        <v>0.25</v>
      </c>
      <c r="I23" s="19">
        <v>1</v>
      </c>
      <c r="J23" s="24" t="s">
        <v>110</v>
      </c>
      <c r="K23" s="24" t="s">
        <v>101</v>
      </c>
      <c r="L23" s="19">
        <v>0.25</v>
      </c>
      <c r="M23" s="19">
        <v>0.25</v>
      </c>
      <c r="N23" s="19">
        <v>1</v>
      </c>
      <c r="O23" s="73" t="s">
        <v>144</v>
      </c>
      <c r="P23" s="24" t="s">
        <v>132</v>
      </c>
      <c r="Q23" s="19">
        <v>0.25</v>
      </c>
      <c r="R23" s="19">
        <v>0.25</v>
      </c>
      <c r="S23" s="19">
        <v>1</v>
      </c>
      <c r="T23" s="74" t="s">
        <v>180</v>
      </c>
      <c r="U23" s="24" t="s">
        <v>166</v>
      </c>
      <c r="V23" s="31">
        <v>0.25</v>
      </c>
      <c r="W23" s="31">
        <v>0.25</v>
      </c>
      <c r="X23" s="31">
        <v>1</v>
      </c>
      <c r="Y23" s="75" t="s">
        <v>215</v>
      </c>
      <c r="Z23" s="39" t="s">
        <v>196</v>
      </c>
      <c r="AA23" s="28">
        <v>1</v>
      </c>
      <c r="AB23" s="31">
        <v>1</v>
      </c>
    </row>
    <row r="24" spans="1:30" s="7" customFormat="1" ht="30" customHeight="1" x14ac:dyDescent="0.2">
      <c r="A24" s="76"/>
      <c r="B24" s="76"/>
      <c r="C24" s="77"/>
      <c r="D24" s="77"/>
      <c r="E24" s="77"/>
      <c r="F24" s="77"/>
      <c r="G24" s="78"/>
      <c r="H24" s="78"/>
      <c r="I24" s="79"/>
      <c r="J24" s="137"/>
      <c r="K24" s="137"/>
      <c r="L24" s="137"/>
      <c r="M24" s="136" t="s">
        <v>60</v>
      </c>
      <c r="N24" s="136"/>
      <c r="O24" s="136"/>
      <c r="P24" s="136"/>
      <c r="Q24" s="80"/>
      <c r="R24" s="80"/>
      <c r="S24" s="80"/>
      <c r="T24" s="81"/>
      <c r="U24" s="81"/>
      <c r="V24" s="82"/>
      <c r="W24" s="82"/>
      <c r="X24" s="82"/>
      <c r="Y24" s="82"/>
      <c r="Z24" s="82"/>
      <c r="AA24" s="83"/>
      <c r="AB24" s="84"/>
    </row>
    <row r="25" spans="1:30" s="7" customFormat="1" ht="30" customHeight="1" x14ac:dyDescent="0.2">
      <c r="A25" s="116" t="s">
        <v>111</v>
      </c>
      <c r="B25" s="116"/>
      <c r="C25" s="116"/>
      <c r="D25" s="116"/>
      <c r="E25" s="116"/>
      <c r="F25" s="86"/>
      <c r="G25" s="87"/>
      <c r="H25" s="87"/>
      <c r="I25" s="88"/>
      <c r="J25" s="88"/>
      <c r="K25" s="138" t="s">
        <v>113</v>
      </c>
      <c r="L25" s="139"/>
      <c r="M25" s="135" t="s">
        <v>61</v>
      </c>
      <c r="N25" s="135"/>
      <c r="O25" s="135"/>
      <c r="P25" s="92">
        <v>1</v>
      </c>
      <c r="Q25" s="80"/>
      <c r="R25" s="80"/>
      <c r="S25" s="80"/>
      <c r="T25" s="81"/>
      <c r="U25" s="81"/>
      <c r="V25" s="82"/>
      <c r="W25" s="82"/>
      <c r="X25" s="82"/>
      <c r="Y25" s="82"/>
      <c r="Z25" s="82"/>
      <c r="AA25" s="83"/>
      <c r="AB25" s="83"/>
    </row>
    <row r="26" spans="1:30" s="7" customFormat="1" ht="30" customHeight="1" x14ac:dyDescent="0.2">
      <c r="A26" s="116" t="s">
        <v>216</v>
      </c>
      <c r="B26" s="116"/>
      <c r="C26" s="116"/>
      <c r="D26" s="116"/>
      <c r="E26" s="85"/>
      <c r="F26" s="86"/>
      <c r="G26" s="87"/>
      <c r="H26" s="87"/>
      <c r="I26" s="88"/>
      <c r="J26" s="88"/>
      <c r="K26" s="89"/>
      <c r="L26" s="90"/>
      <c r="M26" s="91"/>
      <c r="N26" s="91"/>
      <c r="O26" s="91"/>
      <c r="P26" s="92"/>
      <c r="Q26" s="80"/>
      <c r="R26" s="80"/>
      <c r="S26" s="80"/>
      <c r="T26" s="81"/>
      <c r="U26" s="81"/>
      <c r="V26" s="82"/>
      <c r="W26" s="82"/>
      <c r="X26" s="82"/>
      <c r="Y26" s="82"/>
      <c r="Z26" s="82"/>
      <c r="AA26" s="83"/>
      <c r="AB26" s="83"/>
    </row>
    <row r="27" spans="1:30" s="7" customFormat="1" ht="31.5" customHeight="1" x14ac:dyDescent="0.2">
      <c r="A27" s="116" t="s">
        <v>86</v>
      </c>
      <c r="B27" s="116"/>
      <c r="C27" s="116"/>
      <c r="D27" s="116"/>
      <c r="E27" s="116"/>
      <c r="F27" s="86"/>
      <c r="G27" s="87"/>
      <c r="H27" s="87"/>
      <c r="I27" s="93"/>
      <c r="J27" s="93"/>
      <c r="K27" s="140" t="s">
        <v>112</v>
      </c>
      <c r="L27" s="141"/>
      <c r="M27" s="135" t="s">
        <v>65</v>
      </c>
      <c r="N27" s="135"/>
      <c r="O27" s="135"/>
      <c r="P27" s="94">
        <v>0.85</v>
      </c>
      <c r="Q27" s="80"/>
      <c r="R27" s="80"/>
      <c r="S27" s="80"/>
      <c r="T27" s="80"/>
      <c r="U27" s="80"/>
      <c r="V27" s="95"/>
      <c r="W27" s="95"/>
      <c r="X27" s="95"/>
      <c r="Y27" s="95"/>
      <c r="Z27" s="95"/>
      <c r="AA27" s="96"/>
      <c r="AB27" s="96"/>
    </row>
    <row r="28" spans="1:30" s="7" customFormat="1" ht="44.25" customHeight="1" x14ac:dyDescent="0.2">
      <c r="A28" s="76"/>
      <c r="B28" s="113"/>
      <c r="C28" s="113"/>
      <c r="D28" s="113"/>
      <c r="E28" s="97"/>
      <c r="F28" s="86"/>
      <c r="G28" s="87"/>
      <c r="H28" s="87"/>
      <c r="I28" s="87"/>
      <c r="J28" s="80"/>
      <c r="K28" s="80"/>
      <c r="L28" s="87"/>
      <c r="M28" s="87"/>
      <c r="N28" s="87"/>
      <c r="O28" s="98"/>
      <c r="P28" s="80"/>
      <c r="Q28" s="80"/>
      <c r="R28" s="80"/>
      <c r="S28" s="80"/>
      <c r="T28" s="80"/>
      <c r="U28" s="80"/>
      <c r="V28" s="95"/>
      <c r="W28" s="95"/>
      <c r="X28" s="95"/>
      <c r="Y28" s="95"/>
      <c r="Z28" s="95"/>
      <c r="AA28" s="96"/>
    </row>
    <row r="29" spans="1:30" s="7" customFormat="1" ht="15.75" thickBot="1" x14ac:dyDescent="0.25">
      <c r="A29" s="99"/>
      <c r="B29" s="100"/>
      <c r="C29" s="100"/>
      <c r="D29" s="100"/>
      <c r="E29" s="100"/>
      <c r="F29" s="100"/>
      <c r="G29" s="101"/>
      <c r="H29" s="102"/>
      <c r="I29" s="102"/>
      <c r="J29" s="102"/>
      <c r="K29" s="102"/>
      <c r="L29" s="101"/>
      <c r="M29" s="102"/>
      <c r="N29" s="103"/>
      <c r="O29" s="104"/>
      <c r="P29" s="102"/>
      <c r="Q29" s="102"/>
      <c r="R29" s="102"/>
      <c r="S29" s="102"/>
      <c r="T29" s="102"/>
      <c r="U29" s="102"/>
      <c r="V29" s="105"/>
      <c r="W29" s="105"/>
      <c r="X29" s="105"/>
      <c r="Y29" s="105"/>
      <c r="Z29" s="105"/>
      <c r="AA29" s="105"/>
      <c r="AB29" s="105"/>
    </row>
    <row r="30" spans="1:30" x14ac:dyDescent="0.2">
      <c r="A30" s="106"/>
      <c r="B30" s="106"/>
      <c r="C30" s="106"/>
      <c r="D30" s="106"/>
      <c r="E30" s="106"/>
      <c r="F30" s="106"/>
    </row>
  </sheetData>
  <sheetProtection selectLockedCells="1" selectUnlockedCells="1"/>
  <mergeCells count="27">
    <mergeCell ref="M25:O25"/>
    <mergeCell ref="M27:O27"/>
    <mergeCell ref="M24:P24"/>
    <mergeCell ref="J24:L24"/>
    <mergeCell ref="K25:L25"/>
    <mergeCell ref="K27:L27"/>
    <mergeCell ref="A1:AB1"/>
    <mergeCell ref="A3:A4"/>
    <mergeCell ref="C3:C4"/>
    <mergeCell ref="E3:E4"/>
    <mergeCell ref="F3:F4"/>
    <mergeCell ref="A2:AB2"/>
    <mergeCell ref="G3:J3"/>
    <mergeCell ref="AA3:AB3"/>
    <mergeCell ref="B3:B4"/>
    <mergeCell ref="D3:D4"/>
    <mergeCell ref="L3:P3"/>
    <mergeCell ref="Q3:U3"/>
    <mergeCell ref="V3:Z3"/>
    <mergeCell ref="A22:A23"/>
    <mergeCell ref="B22:B23"/>
    <mergeCell ref="B28:D28"/>
    <mergeCell ref="B5:B13"/>
    <mergeCell ref="B14:B20"/>
    <mergeCell ref="A25:E25"/>
    <mergeCell ref="A27:E27"/>
    <mergeCell ref="A26:D26"/>
  </mergeCells>
  <dataValidations count="1">
    <dataValidation type="date" operator="greaterThanOrEqual" allowBlank="1" showInputMessage="1" showErrorMessage="1" sqref="E5:E23" xr:uid="{8E8A9D17-13DB-420D-872A-BECA804FA64B}">
      <formula1>41426</formula1>
    </dataValidation>
  </dataValidations>
  <hyperlinks>
    <hyperlink ref="K14" r:id="rId1" display="\\172.26.1.6\pub\EVIDENCIAS SEGUIMIENTO PGD y PINAR\Gestión Documental 2023\Trimestre I\2. Realizar seguimiento a las transferencias y a las Tablas de Retención Documental\10. Docuemntos a eliminar" xr:uid="{7D2A022D-E15E-46EF-83CF-0DC258FE39F7}"/>
    <hyperlink ref="P14" r:id="rId2" display="\\172.26.1.6\pub\EVIDENCIAS SEGUIMIENTO PGD y PINAR\Gestión Documental 2023\Trimestre I\2. Realizar seguimiento a las transferencias y a las Tablas de Retención Documental\10. Docuemntos a eliminar" xr:uid="{8D3FE2F7-EE35-4341-AAB8-3F4C75DA971A}"/>
    <hyperlink ref="U14" r:id="rId3" display="\\172.26.1.6\pub\EVIDENCIAS SEGUIMIENTO PGD y PINAR\Gestión Documental 2023\Trimestre I\2. Realizar seguimiento a las transferencias y a las Tablas de Retención Documental\10. Docuemntos a eliminar" xr:uid="{A89B8E51-6311-4646-8E88-53BC2633617F}"/>
    <hyperlink ref="Z14" r:id="rId4" display="\\172.26.1.6\pub\EVIDENCIAS SEGUIMIENTO PGD y PINAR\Gestión Documental 2023\Trimestre I\2. Realizar seguimiento a las transferencias y a las Tablas de Retención Documental\10. Docuemntos a eliminar" xr:uid="{ADBE0062-94A0-445F-8056-8B1584019E71}"/>
  </hyperlinks>
  <printOptions horizontalCentered="1"/>
  <pageMargins left="0.78740157480314965" right="0.78740157480314965" top="0.98425196850393704" bottom="0.98425196850393704" header="0" footer="0"/>
  <pageSetup paperSize="5" scale="39" fitToHeight="0" orientation="landscape" r:id="rId5"/>
  <headerFooter alignWithMargins="0"/>
  <drawing r:id="rId6"/>
  <legacyDrawing r:id="rId7"/>
  <oleObjects>
    <mc:AlternateContent xmlns:mc="http://schemas.openxmlformats.org/markup-compatibility/2006">
      <mc:Choice Requires="x14">
        <oleObject progId="Visio.Drawing.11" shapeId="1025" r:id="rId8">
          <objectPr defaultSize="0" autoPict="0" r:id="rId9">
            <anchor moveWithCells="1" sizeWithCells="1">
              <from>
                <xdr:col>0</xdr:col>
                <xdr:colOff>0</xdr:colOff>
                <xdr:row>0</xdr:row>
                <xdr:rowOff>0</xdr:rowOff>
              </from>
              <to>
                <xdr:col>0</xdr:col>
                <xdr:colOff>0</xdr:colOff>
                <xdr:row>0</xdr:row>
                <xdr:rowOff>0</xdr:rowOff>
              </to>
            </anchor>
          </objectPr>
        </oleObject>
      </mc:Choice>
      <mc:Fallback>
        <oleObject progId="Visio.Drawing.11" shapeId="1025" r:id="rId8"/>
      </mc:Fallback>
    </mc:AlternateContent>
    <mc:AlternateContent xmlns:mc="http://schemas.openxmlformats.org/markup-compatibility/2006">
      <mc:Choice Requires="x14">
        <oleObject progId="Visio.Drawing.11" shapeId="1026" r:id="rId10">
          <objectPr defaultSize="0" autoPict="0" r:id="rId9">
            <anchor moveWithCells="1" sizeWithCells="1">
              <from>
                <xdr:col>3</xdr:col>
                <xdr:colOff>0</xdr:colOff>
                <xdr:row>0</xdr:row>
                <xdr:rowOff>0</xdr:rowOff>
              </from>
              <to>
                <xdr:col>3</xdr:col>
                <xdr:colOff>0</xdr:colOff>
                <xdr:row>0</xdr:row>
                <xdr:rowOff>0</xdr:rowOff>
              </to>
            </anchor>
          </objectPr>
        </oleObject>
      </mc:Choice>
      <mc:Fallback>
        <oleObject progId="Visio.Drawing.11" shapeId="1026" r:id="rId10"/>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7DC1F-6204-4A96-A66F-89164DF6A7B7}">
  <dimension ref="A1:O72"/>
  <sheetViews>
    <sheetView topLeftCell="A36" workbookViewId="0">
      <selection activeCell="O58" sqref="O58"/>
    </sheetView>
  </sheetViews>
  <sheetFormatPr baseColWidth="10" defaultRowHeight="12.75" x14ac:dyDescent="0.2"/>
  <cols>
    <col min="1" max="1" width="15.42578125" customWidth="1"/>
  </cols>
  <sheetData>
    <row r="1" spans="1:4" ht="15" x14ac:dyDescent="0.2">
      <c r="A1" s="1" t="e">
        <f t="shared" ref="A1" si="0">#REF!/#REF!</f>
        <v>#REF!</v>
      </c>
      <c r="D1">
        <v>63</v>
      </c>
    </row>
    <row r="2" spans="1:4" ht="15" x14ac:dyDescent="0.2">
      <c r="A2" s="1" t="e">
        <f t="shared" ref="A2" si="1">#REF!/#REF!</f>
        <v>#REF!</v>
      </c>
      <c r="D2">
        <v>100</v>
      </c>
    </row>
    <row r="3" spans="1:4" ht="15" x14ac:dyDescent="0.2">
      <c r="A3" s="1" t="e">
        <f>#REF!/#REF!</f>
        <v>#REF!</v>
      </c>
      <c r="D3">
        <v>100</v>
      </c>
    </row>
    <row r="4" spans="1:4" ht="15" x14ac:dyDescent="0.2">
      <c r="A4" s="1" t="e">
        <f t="shared" ref="A4" si="2">#REF!/#REF!</f>
        <v>#REF!</v>
      </c>
      <c r="D4">
        <v>100</v>
      </c>
    </row>
    <row r="5" spans="1:4" x14ac:dyDescent="0.2">
      <c r="D5">
        <v>100</v>
      </c>
    </row>
    <row r="6" spans="1:4" x14ac:dyDescent="0.2">
      <c r="D6">
        <v>100</v>
      </c>
    </row>
    <row r="7" spans="1:4" x14ac:dyDescent="0.2">
      <c r="D7">
        <v>100</v>
      </c>
    </row>
    <row r="8" spans="1:4" x14ac:dyDescent="0.2">
      <c r="D8">
        <v>100</v>
      </c>
    </row>
    <row r="9" spans="1:4" x14ac:dyDescent="0.2">
      <c r="D9">
        <v>100</v>
      </c>
    </row>
    <row r="10" spans="1:4" x14ac:dyDescent="0.2">
      <c r="D10">
        <v>100</v>
      </c>
    </row>
    <row r="11" spans="1:4" x14ac:dyDescent="0.2">
      <c r="D11">
        <v>100</v>
      </c>
    </row>
    <row r="12" spans="1:4" x14ac:dyDescent="0.2">
      <c r="D12">
        <v>100</v>
      </c>
    </row>
    <row r="13" spans="1:4" x14ac:dyDescent="0.2">
      <c r="D13">
        <v>100</v>
      </c>
    </row>
    <row r="14" spans="1:4" x14ac:dyDescent="0.2">
      <c r="D14">
        <v>100</v>
      </c>
    </row>
    <row r="15" spans="1:4" x14ac:dyDescent="0.2">
      <c r="D15">
        <v>100</v>
      </c>
    </row>
    <row r="16" spans="1:4" x14ac:dyDescent="0.2">
      <c r="D16">
        <v>100</v>
      </c>
    </row>
    <row r="18" spans="3:4" x14ac:dyDescent="0.2">
      <c r="C18">
        <f>AVERAGE(D1:D16)</f>
        <v>97.6875</v>
      </c>
    </row>
    <row r="25" spans="3:4" x14ac:dyDescent="0.2">
      <c r="C25" s="2">
        <v>1</v>
      </c>
      <c r="D25" s="2">
        <v>1</v>
      </c>
    </row>
    <row r="26" spans="3:4" x14ac:dyDescent="0.2">
      <c r="C26" s="2">
        <v>1</v>
      </c>
      <c r="D26" s="2">
        <v>1</v>
      </c>
    </row>
    <row r="27" spans="3:4" x14ac:dyDescent="0.2">
      <c r="C27" s="2">
        <v>1</v>
      </c>
      <c r="D27" s="2">
        <v>1</v>
      </c>
    </row>
    <row r="28" spans="3:4" x14ac:dyDescent="0.2">
      <c r="C28" s="2">
        <v>1</v>
      </c>
      <c r="D28" s="2">
        <v>1</v>
      </c>
    </row>
    <row r="29" spans="3:4" x14ac:dyDescent="0.2">
      <c r="C29" s="2">
        <v>1</v>
      </c>
      <c r="D29" s="2">
        <v>1</v>
      </c>
    </row>
    <row r="30" spans="3:4" x14ac:dyDescent="0.2">
      <c r="C30" s="2">
        <v>0.75</v>
      </c>
      <c r="D30" s="2">
        <v>0.75</v>
      </c>
    </row>
    <row r="31" spans="3:4" x14ac:dyDescent="0.2">
      <c r="C31" s="2">
        <v>0.75</v>
      </c>
      <c r="D31" s="2">
        <v>0.75</v>
      </c>
    </row>
    <row r="32" spans="3:4" x14ac:dyDescent="0.2">
      <c r="C32" s="2">
        <v>0.75</v>
      </c>
      <c r="D32" s="2">
        <v>0.75</v>
      </c>
    </row>
    <row r="33" spans="3:4" x14ac:dyDescent="0.2">
      <c r="C33" s="2">
        <v>0.75</v>
      </c>
      <c r="D33" s="2">
        <v>0.75</v>
      </c>
    </row>
    <row r="34" spans="3:4" x14ac:dyDescent="0.2">
      <c r="C34" s="2">
        <v>0.75</v>
      </c>
      <c r="D34" s="2">
        <v>0.75</v>
      </c>
    </row>
    <row r="35" spans="3:4" x14ac:dyDescent="0.2">
      <c r="C35" s="2">
        <v>0.75</v>
      </c>
      <c r="D35" s="2">
        <v>0.75</v>
      </c>
    </row>
    <row r="36" spans="3:4" x14ac:dyDescent="0.2">
      <c r="C36" s="2">
        <v>0.75</v>
      </c>
      <c r="D36" s="2">
        <v>0.75</v>
      </c>
    </row>
    <row r="37" spans="3:4" x14ac:dyDescent="0.2">
      <c r="C37" s="2">
        <v>1</v>
      </c>
      <c r="D37" s="2">
        <v>1</v>
      </c>
    </row>
    <row r="38" spans="3:4" x14ac:dyDescent="0.2">
      <c r="C38" s="2">
        <v>0.75</v>
      </c>
      <c r="D38" s="2">
        <v>0.75</v>
      </c>
    </row>
    <row r="39" spans="3:4" x14ac:dyDescent="0.2">
      <c r="C39" s="2">
        <v>0.75</v>
      </c>
      <c r="D39" s="2">
        <v>0.75</v>
      </c>
    </row>
    <row r="40" spans="3:4" x14ac:dyDescent="0.2">
      <c r="C40" s="2">
        <v>1</v>
      </c>
      <c r="D40" s="2">
        <v>1</v>
      </c>
    </row>
    <row r="41" spans="3:4" x14ac:dyDescent="0.2">
      <c r="C41" s="2">
        <v>0.75</v>
      </c>
      <c r="D41" s="2">
        <v>0.75</v>
      </c>
    </row>
    <row r="42" spans="3:4" x14ac:dyDescent="0.2">
      <c r="C42" s="2">
        <v>0.66659999999999997</v>
      </c>
      <c r="D42" s="2">
        <v>0.67</v>
      </c>
    </row>
    <row r="43" spans="3:4" x14ac:dyDescent="0.2">
      <c r="C43" s="2">
        <v>0.75</v>
      </c>
      <c r="D43" s="2">
        <v>0.75</v>
      </c>
    </row>
    <row r="44" spans="3:4" x14ac:dyDescent="0.2">
      <c r="C44" s="2">
        <v>1</v>
      </c>
      <c r="D44" s="2">
        <v>1</v>
      </c>
    </row>
    <row r="45" spans="3:4" x14ac:dyDescent="0.2">
      <c r="C45" s="2">
        <v>0.75</v>
      </c>
      <c r="D45" s="2">
        <v>0.75</v>
      </c>
    </row>
    <row r="46" spans="3:4" x14ac:dyDescent="0.2">
      <c r="D46" s="3">
        <f>SUM(D25:D45)/21</f>
        <v>0.84142857142857153</v>
      </c>
    </row>
    <row r="47" spans="3:4" x14ac:dyDescent="0.2">
      <c r="D47" s="3"/>
    </row>
    <row r="48" spans="3:4" x14ac:dyDescent="0.2">
      <c r="D48" s="3"/>
    </row>
    <row r="49" spans="3:15" x14ac:dyDescent="0.2">
      <c r="C49" s="2">
        <v>1</v>
      </c>
      <c r="D49" s="2">
        <v>1</v>
      </c>
    </row>
    <row r="50" spans="3:15" x14ac:dyDescent="0.2">
      <c r="C50" s="2">
        <v>1</v>
      </c>
      <c r="D50" s="2">
        <v>1</v>
      </c>
    </row>
    <row r="51" spans="3:15" x14ac:dyDescent="0.2">
      <c r="C51" s="2">
        <v>1</v>
      </c>
      <c r="D51" s="2">
        <v>1</v>
      </c>
    </row>
    <row r="52" spans="3:15" x14ac:dyDescent="0.2">
      <c r="C52" s="2">
        <v>1</v>
      </c>
      <c r="D52" s="2">
        <v>1</v>
      </c>
      <c r="J52">
        <f>605/5</f>
        <v>121</v>
      </c>
    </row>
    <row r="53" spans="3:15" x14ac:dyDescent="0.2">
      <c r="C53" s="2">
        <v>1</v>
      </c>
      <c r="D53" s="2">
        <v>1</v>
      </c>
    </row>
    <row r="54" spans="3:15" x14ac:dyDescent="0.2">
      <c r="C54" s="2">
        <v>0.75</v>
      </c>
      <c r="D54" s="2">
        <v>0.75</v>
      </c>
    </row>
    <row r="55" spans="3:15" x14ac:dyDescent="0.2">
      <c r="C55" s="2">
        <v>0.75</v>
      </c>
      <c r="D55" s="2">
        <v>0.75</v>
      </c>
    </row>
    <row r="56" spans="3:15" x14ac:dyDescent="0.2">
      <c r="C56" s="2">
        <v>0.75</v>
      </c>
      <c r="D56" s="2">
        <v>0.75</v>
      </c>
    </row>
    <row r="57" spans="3:15" x14ac:dyDescent="0.2">
      <c r="C57" s="2">
        <v>0.75</v>
      </c>
      <c r="D57" s="2">
        <v>0.75</v>
      </c>
    </row>
    <row r="58" spans="3:15" x14ac:dyDescent="0.2">
      <c r="C58" s="2">
        <v>0.75</v>
      </c>
      <c r="D58" s="2">
        <v>0.75</v>
      </c>
      <c r="L58">
        <f>1600/19</f>
        <v>84.21052631578948</v>
      </c>
      <c r="O58">
        <f>1600/19</f>
        <v>84.21052631578948</v>
      </c>
    </row>
    <row r="59" spans="3:15" x14ac:dyDescent="0.2">
      <c r="C59" s="2">
        <v>0.75</v>
      </c>
      <c r="D59" s="2">
        <v>0.75</v>
      </c>
    </row>
    <row r="60" spans="3:15" x14ac:dyDescent="0.2">
      <c r="C60" s="2">
        <v>0.75</v>
      </c>
      <c r="D60" s="2">
        <v>0.75</v>
      </c>
    </row>
    <row r="61" spans="3:15" x14ac:dyDescent="0.2">
      <c r="C61" s="2">
        <v>1</v>
      </c>
      <c r="D61" s="2">
        <v>1</v>
      </c>
    </row>
    <row r="62" spans="3:15" x14ac:dyDescent="0.2">
      <c r="C62" s="2">
        <v>0.75</v>
      </c>
      <c r="D62" s="2">
        <v>0.75</v>
      </c>
    </row>
    <row r="63" spans="3:15" x14ac:dyDescent="0.2">
      <c r="C63" s="2">
        <v>0.75</v>
      </c>
      <c r="D63" s="2">
        <v>0.75</v>
      </c>
    </row>
    <row r="64" spans="3:15" x14ac:dyDescent="0.2">
      <c r="C64" s="2">
        <v>1</v>
      </c>
      <c r="D64" s="2">
        <v>1</v>
      </c>
    </row>
    <row r="65" spans="3:4" x14ac:dyDescent="0.2">
      <c r="C65" s="2">
        <v>0.75</v>
      </c>
      <c r="D65" s="2">
        <v>0.75</v>
      </c>
    </row>
    <row r="66" spans="3:4" x14ac:dyDescent="0.2">
      <c r="C66" s="2">
        <v>0.66659999999999997</v>
      </c>
      <c r="D66" s="2">
        <v>0.66659999999999997</v>
      </c>
    </row>
    <row r="67" spans="3:4" x14ac:dyDescent="0.2">
      <c r="C67" s="2">
        <v>0.75</v>
      </c>
      <c r="D67" s="2">
        <v>0.75</v>
      </c>
    </row>
    <row r="68" spans="3:4" x14ac:dyDescent="0.2">
      <c r="C68" s="2">
        <v>1</v>
      </c>
      <c r="D68" s="2">
        <v>1</v>
      </c>
    </row>
    <row r="69" spans="3:4" x14ac:dyDescent="0.2">
      <c r="C69" s="2">
        <v>0.75</v>
      </c>
      <c r="D69" s="2">
        <v>0.75</v>
      </c>
    </row>
    <row r="70" spans="3:4" x14ac:dyDescent="0.2">
      <c r="C70" s="2"/>
      <c r="D70" s="2">
        <v>0</v>
      </c>
    </row>
    <row r="71" spans="3:4" x14ac:dyDescent="0.2">
      <c r="C71" s="2"/>
      <c r="D71" s="2">
        <v>0</v>
      </c>
    </row>
    <row r="72" spans="3:4" x14ac:dyDescent="0.2">
      <c r="D72" s="3">
        <f>SUM(D53:D69)</f>
        <v>13.666600000000001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Y MONITOREO PGD y P</vt:lpstr>
      <vt:lpstr>Hoja1</vt:lpstr>
      <vt:lpstr>'SEGUIMIENTO Y MONITOREO PGD y P'!Títulos_a_imprimir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Diosile Camargo Camargo</dc:creator>
  <cp:keywords/>
  <dc:description/>
  <cp:lastModifiedBy>Oscar Javier Torres Rodriguez</cp:lastModifiedBy>
  <cp:revision/>
  <cp:lastPrinted>2022-07-14T17:10:27Z</cp:lastPrinted>
  <dcterms:created xsi:type="dcterms:W3CDTF">2020-03-16T21:22:04Z</dcterms:created>
  <dcterms:modified xsi:type="dcterms:W3CDTF">2024-01-05T19:28:38Z</dcterms:modified>
  <cp:category/>
  <cp:contentStatus/>
</cp:coreProperties>
</file>