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72.25.1.6\evidencias seguimientos planes institucionales sgc\EVIDENCIAS PLANES 2026\Evidencias seguimiento Planes Segundo Trimestre 2026\TALENTO HUMANO\PLAN DE SEGURIDAD VIAL - PESV\MATRIZ DE RIESGOS\"/>
    </mc:Choice>
  </mc:AlternateContent>
  <xr:revisionPtr revIDLastSave="0" documentId="13_ncr:1_{4B559156-371A-4996-9C8F-3C3927DB5EDB}" xr6:coauthVersionLast="36" xr6:coauthVersionMax="36" xr10:uidLastSave="{00000000-0000-0000-0000-000000000000}"/>
  <bookViews>
    <workbookView xWindow="0" yWindow="0" windowWidth="19200" windowHeight="11265" firstSheet="2" activeTab="2" xr2:uid="{00000000-000D-0000-FFFF-FFFF00000000}"/>
  </bookViews>
  <sheets>
    <sheet name="INSTRUCCIONES" sheetId="1" r:id="rId1"/>
    <sheet name=" CONDUCTORES DADEP" sheetId="3" r:id="rId2"/>
    <sheet name="CARRO Y MOTOCILISTAS" sheetId="4" r:id="rId3"/>
    <sheet name="CICLISTAS" sheetId="5" r:id="rId4"/>
    <sheet name="PEATONES" sheetId="6" r:id="rId5"/>
    <sheet name="PASAJEROS" sheetId="7" r:id="rId6"/>
    <sheet name="PATINETA" sheetId="8" r:id="rId7"/>
  </sheets>
  <calcPr calcId="191029"/>
</workbook>
</file>

<file path=xl/calcChain.xml><?xml version="1.0" encoding="utf-8"?>
<calcChain xmlns="http://schemas.openxmlformats.org/spreadsheetml/2006/main">
  <c r="BF16" i="5" l="1"/>
  <c r="BG16" i="5" s="1"/>
  <c r="BD16" i="5"/>
  <c r="BF15" i="5"/>
  <c r="BG15" i="5" s="1"/>
  <c r="BD15" i="5"/>
  <c r="BF14" i="5"/>
  <c r="BG14" i="5" s="1"/>
  <c r="BD14" i="5"/>
  <c r="BF13" i="5"/>
  <c r="BG13" i="5" s="1"/>
  <c r="BD13" i="5"/>
  <c r="BF12" i="5"/>
  <c r="BG12" i="5" s="1"/>
  <c r="BD12" i="5"/>
  <c r="BF11" i="5"/>
  <c r="BG11" i="5" s="1"/>
  <c r="BD11" i="5"/>
  <c r="BF10" i="5"/>
  <c r="BG10" i="5" s="1"/>
  <c r="BD10" i="5"/>
  <c r="BF9" i="5"/>
  <c r="BG9" i="5" s="1"/>
  <c r="BD9" i="5"/>
  <c r="BF8" i="5"/>
  <c r="BG8" i="5" s="1"/>
  <c r="BD8" i="5"/>
  <c r="BF7" i="5"/>
  <c r="BG7" i="5" s="1"/>
  <c r="BD7" i="5"/>
  <c r="BF6" i="5"/>
  <c r="BG6" i="5" s="1"/>
  <c r="BD6" i="5"/>
  <c r="BF5" i="5"/>
  <c r="BG5" i="5" s="1"/>
  <c r="BD5" i="5"/>
  <c r="X15" i="6" l="1"/>
  <c r="Q15" i="6"/>
  <c r="S15" i="6"/>
  <c r="T15" i="6" s="1"/>
  <c r="Q19" i="5"/>
  <c r="S19" i="5"/>
  <c r="T19" i="5" s="1"/>
  <c r="Q12" i="8"/>
  <c r="Q13" i="8"/>
  <c r="Q14" i="8"/>
  <c r="Q15" i="8"/>
  <c r="Q16" i="8"/>
  <c r="Q17" i="8"/>
  <c r="Q18" i="8"/>
  <c r="Q19" i="8"/>
  <c r="Q20" i="8"/>
  <c r="Q21" i="8"/>
  <c r="Q22" i="8"/>
  <c r="Q23" i="8"/>
  <c r="Q11" i="8"/>
  <c r="S12" i="8"/>
  <c r="T12" i="8" s="1"/>
  <c r="S13" i="8"/>
  <c r="T13" i="8" s="1"/>
  <c r="S14" i="8"/>
  <c r="T14" i="8" s="1"/>
  <c r="S15" i="8"/>
  <c r="T15" i="8" s="1"/>
  <c r="S16" i="8"/>
  <c r="T16" i="8" s="1"/>
  <c r="S17" i="8"/>
  <c r="T17" i="8" s="1"/>
  <c r="S18" i="8"/>
  <c r="T18" i="8" s="1"/>
  <c r="S19" i="8"/>
  <c r="T19" i="8" s="1"/>
  <c r="S20" i="8"/>
  <c r="T20" i="8" s="1"/>
  <c r="S21" i="8"/>
  <c r="T21" i="8" s="1"/>
  <c r="S22" i="8"/>
  <c r="T22" i="8" s="1"/>
  <c r="S23" i="8"/>
  <c r="T23" i="8" s="1"/>
  <c r="S11" i="8"/>
  <c r="T11" i="8" s="1"/>
  <c r="Q11" i="7"/>
  <c r="T13" i="3"/>
  <c r="S13" i="3"/>
  <c r="Q13" i="3"/>
  <c r="V12" i="4"/>
  <c r="U12" i="4"/>
  <c r="S12" i="4"/>
  <c r="T12" i="4" s="1"/>
  <c r="Q12" i="4"/>
  <c r="S12" i="7"/>
  <c r="T12" i="7" s="1"/>
  <c r="S13" i="7"/>
  <c r="T13" i="7" s="1"/>
  <c r="S14" i="7"/>
  <c r="T14" i="7" s="1"/>
  <c r="S11" i="7"/>
  <c r="T11" i="7" s="1"/>
  <c r="Q12" i="7"/>
  <c r="Q13" i="7"/>
  <c r="Q14" i="7"/>
  <c r="Q13" i="6"/>
  <c r="X14" i="6"/>
  <c r="S14" i="6"/>
  <c r="T14" i="6" s="1"/>
  <c r="S16" i="6"/>
  <c r="T16" i="6" s="1"/>
  <c r="S13" i="6"/>
  <c r="T13" i="6" s="1"/>
  <c r="Q14" i="6"/>
  <c r="Q16" i="6"/>
  <c r="Q11" i="5"/>
  <c r="X12" i="4" l="1"/>
  <c r="S12" i="5"/>
  <c r="T12" i="5" s="1"/>
  <c r="S13" i="5"/>
  <c r="T13" i="5" s="1"/>
  <c r="S14" i="5"/>
  <c r="T14" i="5" s="1"/>
  <c r="S15" i="5"/>
  <c r="T15" i="5" s="1"/>
  <c r="S16" i="5"/>
  <c r="T16" i="5" s="1"/>
  <c r="S17" i="5"/>
  <c r="T17" i="5" s="1"/>
  <c r="S18" i="5"/>
  <c r="T18" i="5" s="1"/>
  <c r="S20" i="5"/>
  <c r="T20" i="5" s="1"/>
  <c r="S11" i="5"/>
  <c r="T11" i="5" s="1"/>
  <c r="Q12" i="5"/>
  <c r="Q13" i="5"/>
  <c r="Q14" i="5"/>
  <c r="Q15" i="5"/>
  <c r="Q16" i="5"/>
  <c r="Q17" i="5"/>
  <c r="Q18" i="5"/>
  <c r="Q20" i="5"/>
  <c r="Q11" i="4"/>
  <c r="Q14" i="3" l="1"/>
  <c r="Q15" i="3"/>
  <c r="Q16" i="3"/>
  <c r="Q17" i="3"/>
  <c r="Q18" i="3"/>
  <c r="Q19" i="3"/>
  <c r="Q20" i="3"/>
  <c r="Q21" i="3"/>
  <c r="Q22" i="3"/>
  <c r="Q23" i="3"/>
  <c r="Q12" i="3"/>
  <c r="U15" i="4"/>
  <c r="X15" i="4" s="1"/>
  <c r="V15" i="4"/>
  <c r="U16" i="4"/>
  <c r="V16" i="4"/>
  <c r="X16" i="4" s="1"/>
  <c r="U17" i="4"/>
  <c r="V17" i="4"/>
  <c r="X17" i="4" s="1"/>
  <c r="U18" i="4"/>
  <c r="V18" i="4"/>
  <c r="U19" i="4"/>
  <c r="V19" i="4"/>
  <c r="X19" i="4" s="1"/>
  <c r="U20" i="4"/>
  <c r="V20" i="4"/>
  <c r="U11" i="4"/>
  <c r="V11" i="4"/>
  <c r="U13" i="4"/>
  <c r="V13" i="4"/>
  <c r="U14" i="4"/>
  <c r="V14" i="4"/>
  <c r="S13" i="4"/>
  <c r="T13" i="4" s="1"/>
  <c r="S14" i="4"/>
  <c r="T14" i="4" s="1"/>
  <c r="S15" i="4"/>
  <c r="T15" i="4" s="1"/>
  <c r="S16" i="4"/>
  <c r="T16" i="4" s="1"/>
  <c r="S17" i="4"/>
  <c r="T17" i="4" s="1"/>
  <c r="S18" i="4"/>
  <c r="T18" i="4" s="1"/>
  <c r="S19" i="4"/>
  <c r="T19" i="4" s="1"/>
  <c r="S20" i="4"/>
  <c r="T20" i="4" s="1"/>
  <c r="S11" i="4"/>
  <c r="T11" i="4" s="1"/>
  <c r="Q13" i="4"/>
  <c r="Q14" i="4"/>
  <c r="Q15" i="4"/>
  <c r="Q16" i="4"/>
  <c r="Q17" i="4"/>
  <c r="Q18" i="4"/>
  <c r="Q19" i="4"/>
  <c r="Q20" i="4"/>
  <c r="S15" i="3"/>
  <c r="T15" i="3" s="1"/>
  <c r="S14" i="3"/>
  <c r="T14" i="3" s="1"/>
  <c r="S16" i="3"/>
  <c r="T16" i="3" s="1"/>
  <c r="S17" i="3"/>
  <c r="T17" i="3" s="1"/>
  <c r="S18" i="3"/>
  <c r="T18" i="3" s="1"/>
  <c r="S19" i="3"/>
  <c r="T19" i="3" s="1"/>
  <c r="S20" i="3"/>
  <c r="T20" i="3" s="1"/>
  <c r="S21" i="3"/>
  <c r="T21" i="3" s="1"/>
  <c r="S22" i="3"/>
  <c r="T22" i="3" s="1"/>
  <c r="S23" i="3"/>
  <c r="T23" i="3" s="1"/>
  <c r="S12" i="3"/>
  <c r="T12" i="3" s="1"/>
  <c r="X11" i="4" l="1"/>
  <c r="X13" i="4"/>
  <c r="X20" i="4"/>
  <c r="X14" i="4"/>
  <c r="X18" i="4"/>
  <c r="X16" i="6" l="1"/>
  <c r="X13" i="6"/>
</calcChain>
</file>

<file path=xl/sharedStrings.xml><?xml version="1.0" encoding="utf-8"?>
<sst xmlns="http://schemas.openxmlformats.org/spreadsheetml/2006/main" count="1511" uniqueCount="234">
  <si>
    <t>ITEMS</t>
  </si>
  <si>
    <t>INSTRUCCIÓN</t>
  </si>
  <si>
    <t>PROCESO</t>
  </si>
  <si>
    <t xml:space="preserve">Escriba el proceso a evaluar </t>
  </si>
  <si>
    <t>ZONA / LUGAR</t>
  </si>
  <si>
    <t xml:space="preserve">Escriba la zona, área o lugar donde se realizara la matriz IPEVRDC </t>
  </si>
  <si>
    <t>ACTIVIDADES</t>
  </si>
  <si>
    <t>TAREAS</t>
  </si>
  <si>
    <t>ACTIVIDAD RUTINARIA / NO RUTINARIA</t>
  </si>
  <si>
    <t xml:space="preserve">Escriba si la tarea es rutinaria o no rutinaria </t>
  </si>
  <si>
    <t>PELIGRO</t>
  </si>
  <si>
    <t>CLASIFICACION</t>
  </si>
  <si>
    <t>Relacione los peligros que considere pertinentes de acuerdo con las tareas desarrolladas por el servidor publico</t>
  </si>
  <si>
    <t>DESCRIPCION</t>
  </si>
  <si>
    <t xml:space="preserve">EFECTO POSIBLE </t>
  </si>
  <si>
    <t>NUMERO DE EXPUESTOS</t>
  </si>
  <si>
    <t xml:space="preserve">PLANTA </t>
  </si>
  <si>
    <t>CONTRATISTAS</t>
  </si>
  <si>
    <t>VISITANTES</t>
  </si>
  <si>
    <t>TOTAL DE EXPUESTOS</t>
  </si>
  <si>
    <t xml:space="preserve">Realice la sumatoria del personal de planta, contratistas y visitantes para totalizar el numero de expuestos </t>
  </si>
  <si>
    <t>PEOR CONSECUENCIA</t>
  </si>
  <si>
    <t>CONTROLES EXISTENTES</t>
  </si>
  <si>
    <t>FUENTE</t>
  </si>
  <si>
    <t>Describa brevemente los controles existentes en la fuente es decir donde se encuentra el peligro o factor de riesgo</t>
  </si>
  <si>
    <t>MEDIO</t>
  </si>
  <si>
    <t xml:space="preserve">SERVIDOR </t>
  </si>
  <si>
    <t xml:space="preserve">Describa brevemente que elementos de protección personal se requieren para minimizar las consecuencias en caso de presentarse un evento </t>
  </si>
  <si>
    <t>NIVEL DE DEFICIENCIA</t>
  </si>
  <si>
    <t>NIVEL DE EXPOSICION</t>
  </si>
  <si>
    <t>NIVEL DE PROBABILIDAD</t>
  </si>
  <si>
    <t>INTERPRETACION DEL NIVEL DE PROBABILIDAD</t>
  </si>
  <si>
    <t>SIGNIFICADO DEL NIVEL DE PROBABILIDAD</t>
  </si>
  <si>
    <t>NIVEL DE CONSECUENCIA</t>
  </si>
  <si>
    <t>NIVEL DE RIESGO</t>
  </si>
  <si>
    <t>INTERPRETACION DEL NIVEL DE RIESGO</t>
  </si>
  <si>
    <t>SIGNIFICADO DEL NIVEL DE RIESGO</t>
  </si>
  <si>
    <t xml:space="preserve">NORMATIVIDAD </t>
  </si>
  <si>
    <t>Escriba las leyes, decretos, resoluciones, circulares y demás normas que aplican en cada uno de los factores de riesgos identificados en los lugares de trabajo</t>
  </si>
  <si>
    <t>MEDIDAS DE INTERVENCION</t>
  </si>
  <si>
    <t xml:space="preserve">ELIMINACION </t>
  </si>
  <si>
    <t>Medida que se toma para suprimir (hacer desaparecer) el peligro/riesgo</t>
  </si>
  <si>
    <t>SUSTITUCION</t>
  </si>
  <si>
    <t>Medida que se toma a fin de remplazar un peligro por otro que no genere riesgo o que genere menos riesgo</t>
  </si>
  <si>
    <t>CONTROLES DE INGENIERIA</t>
  </si>
  <si>
    <t>CONTROLES ADMINISTRATIVOS</t>
  </si>
  <si>
    <t xml:space="preserve">ELEMENTOS DE PROTECCION PERSONAL </t>
  </si>
  <si>
    <t xml:space="preserve">SEGUIMIENTO / RESPONSABLE </t>
  </si>
  <si>
    <t>Escriba los nombres y apellidos del profesional de Talento Humano SG-SST, que será responsable de la implementación de las medidas de control y seguimiento a la matriz IPEVRDC</t>
  </si>
  <si>
    <t>EFECTO POSIBLE</t>
  </si>
  <si>
    <t>No. DE EXPUESTOS</t>
  </si>
  <si>
    <t>Nivel de deficiencia (ND)</t>
  </si>
  <si>
    <t>Nivel de exposición (NE)</t>
  </si>
  <si>
    <t>Nivel de probabilidad (NDXNE)</t>
  </si>
  <si>
    <t>Interpretación del Nivel de probabilidad (NP)</t>
  </si>
  <si>
    <t>Nivel de Consecuencia (NC)</t>
  </si>
  <si>
    <t>Nivel de riesgo (NR)</t>
  </si>
  <si>
    <t>Interpretación del Nivel de Riesgo (NR).</t>
  </si>
  <si>
    <t>EPP</t>
  </si>
  <si>
    <t>CLASIFICACIÓN</t>
  </si>
  <si>
    <t>DESCRIPCIÓN</t>
  </si>
  <si>
    <t xml:space="preserve">FUENTE </t>
  </si>
  <si>
    <t>PLANTA</t>
  </si>
  <si>
    <t>TOTAL EXPUESTOS</t>
  </si>
  <si>
    <t>SI</t>
  </si>
  <si>
    <t>NO</t>
  </si>
  <si>
    <t>N.A</t>
  </si>
  <si>
    <t>MUERTE</t>
  </si>
  <si>
    <t>SOPORTE</t>
  </si>
  <si>
    <t>MUERTE, FRACTURAS, LACERACIÓN, CONTUSIÓN, HERIDAS</t>
  </si>
  <si>
    <t>NA</t>
  </si>
  <si>
    <t>RUTINARIO
(Sí o NO)</t>
  </si>
  <si>
    <t>PELIGROS</t>
  </si>
  <si>
    <t>SERVIDOR PÚBLICO</t>
  </si>
  <si>
    <t>CRITERIOS PARA ESTABLECER CONTROLES</t>
  </si>
  <si>
    <t>MEDIDAS DE INTERVENCIÓN</t>
  </si>
  <si>
    <t>ELIMINACIÓN</t>
  </si>
  <si>
    <t>SUSTITUCIÓN</t>
  </si>
  <si>
    <t>CONTROLES DE INGENIERÍA</t>
  </si>
  <si>
    <t>SÍ</t>
  </si>
  <si>
    <t>Nivel de Riesgo (NR)</t>
  </si>
  <si>
    <t>SEGURIDAD VIAL</t>
  </si>
  <si>
    <t xml:space="preserve">PEATÓN </t>
  </si>
  <si>
    <t>Desplazamientos por las áreas donde interactua con los actores de las vías y espacios públicos</t>
  </si>
  <si>
    <t>1. Realizar desplazamientos por senderos peatonales y espacios públicos</t>
  </si>
  <si>
    <t>EXISTENCIA REQUISITO LEGAL ASOCIADO</t>
  </si>
  <si>
    <t>EVALUACIÓN DEL RIESGO</t>
  </si>
  <si>
    <t xml:space="preserve">PROCESO: TALENTO HUMANO     DOCUMENTO Y/O PROCEDIMIENTO: MATRIZ DE IDENTIFICACIÓN DE RIESGOS VIALES </t>
  </si>
  <si>
    <t>DIRECCIÓN Y PLANEACIÓN DEL DADEP.</t>
  </si>
  <si>
    <t>PROCESO: TALENTO HUMANO     DOCUMENTO Y/O PROCEDIMIENTO: MATRIZ DE IDENTIFICACION DE RIESGOS VIALES</t>
  </si>
  <si>
    <t>1. Conducir vehículos para las actividades oficiales de acuerdo a las normas de tránsito de manera eficiente y oportuna.
2. Cumplir con los itinerarios, horarios y servicios que se le asignen.
3. Realizar el transporte de suministros, equipos y correspondencia, previa orden del jefe inmediato.
4. Cumplir con los procedimientos establecidos para el mantenimiento preventivo, correctivo y de aprovisionamiento de combustible del vehículo con la oportunidad requerida.</t>
  </si>
  <si>
    <t>1. Conducir los vehículos (carro y/o motocicleta) para desplazamientos in itinere de acuerdo con las normas de tránsito de manera eficiente y oportuna.
2. Cumplir con los procedimientos establecidos para el mantenimiento preventivo, correctivo y de aprovisionamiento de combustible del vehículo con la oportunidad requerida.</t>
  </si>
  <si>
    <t>MUERTE, FRACTURAS, LACERACIÓN, CONTUSIÓN, HERIDAS.</t>
  </si>
  <si>
    <t>PROCESO: TALENTO HUMANO     DOCUMENTO Y/O PROCEDIMIENTO: MATRIZ DE IDENTIFICACIÓN DE RIESGOS VIALES</t>
  </si>
  <si>
    <t>TODAS LAS ÁREAS DEL DADEP EN LAS CUALES LOS COLABORADORES DESEMPEÑEN EL ROL DE CICLISTAS IN ITINERE.</t>
  </si>
  <si>
    <t>TODAS LAS ÁREAS DEL DADEP EN LAS CUALES LOS COLABORADORES DESEMPEÑEN EL ROL DE CONDUCTORES IN ITINERE.</t>
  </si>
  <si>
    <t xml:space="preserve">Conducir bicicleta para desplazamientos in itinere de manera individual, observando el cumplimiento de las normas de tránsito por su seguridad, la de los demás actores viales y de la bicicleta. </t>
  </si>
  <si>
    <t xml:space="preserve">Conducir vehículo propio y/o familiar para desplazamientos in itinere ya sea de manera individual y/o  transportando además a compañeros del DADEP, observando el cumplimiento de las normas de tránsito por su seguridad, la de los demás actores viales y del vehículo. </t>
  </si>
  <si>
    <t>Conducir el vehículo asignado y transportar a los superiores o personas que se le indique, observando cumplimiento de las normas de tránsito por su seguridad, la de los demás actores viales y del vehículo.</t>
  </si>
  <si>
    <t>1. Conducir la bicicleta para desplazamientos in itinere de acuerdo con las normas de tránsito de manera eficiente y oportuna.
2. Cumplir con los procedimientos establecidos para el mantenimiento preventivo y correctivo con la oportunidad requerida.</t>
  </si>
  <si>
    <t>RUTINARIO
(SI o NO)</t>
  </si>
  <si>
    <t>CASCO, GUANTES, CHALECO REFLECTIVO, RODILLERAS.</t>
  </si>
  <si>
    <t>TODAS LAS ÁREAS DEL DADEP EN LAS CUALES LOS COLABORADORES DESEMPEÑEN EL ROL DE PEATONES IN ITINERE.</t>
  </si>
  <si>
    <t>COMPORTAMIENTO</t>
  </si>
  <si>
    <t>COMPORTAMIENTO SEGURO</t>
  </si>
  <si>
    <t>VELOCIDAD</t>
  </si>
  <si>
    <t>FRENADAS BRUSCAS</t>
  </si>
  <si>
    <t>EXCESO DE VELOCIDAD</t>
  </si>
  <si>
    <t>VEHÍCULO</t>
  </si>
  <si>
    <t>VIAJES</t>
  </si>
  <si>
    <t>ERRORES EN LA PLANIFICACIÓN DE LOS VIAJES</t>
  </si>
  <si>
    <t>FALTA DE IDENTIFICACIÓN DE LOS RIESGOS EN LA VÍA</t>
  </si>
  <si>
    <t>CONSUMO DE ALCOHOL Y DROGAS</t>
  </si>
  <si>
    <t>SUEÑO O FATIGA</t>
  </si>
  <si>
    <t>USO DE EQUIPOS BIDIRECCIONALES</t>
  </si>
  <si>
    <t>FALTA IDONEIDAD EN TECNICO DE MANTENIMIENTO</t>
  </si>
  <si>
    <t>INCUMPLIMIENTO DEL PLAN DE MANTENIMIENTO</t>
  </si>
  <si>
    <t>DEFICIENCIA EN REVISIÓN PREOPERACIONAL</t>
  </si>
  <si>
    <t>no se muestra el nivel de consecuencia debido a que, en seguridad vial
siempre va a ser crítico y afectaría la gestión que se puede realizar sobre cada variable.</t>
  </si>
  <si>
    <t>RESOLUCIÓN 40595 DE 2022</t>
  </si>
  <si>
    <t>RESOLUCIÓN 40595 DE 2023</t>
  </si>
  <si>
    <t>RESOLUCIÓN 40595 DE 2024</t>
  </si>
  <si>
    <t>RESOLUCIÓN 40595 DE 2025</t>
  </si>
  <si>
    <t>RESOLUCIÓN 40595 DE 2026</t>
  </si>
  <si>
    <t>RESOLUCIÓN 40595 DE 2027</t>
  </si>
  <si>
    <t>RESOLUCIÓN 40595 DE 2028</t>
  </si>
  <si>
    <t>RESOLUCIÓN 40595 DE 2029</t>
  </si>
  <si>
    <t>RESOLUCIÓN 40595 DE 2030</t>
  </si>
  <si>
    <t>POLITICA DE ALCOHOL Y DROGAS</t>
  </si>
  <si>
    <t>POLITICA DE ALCOHOL Y DROGAS, RPUEBA ANUAL DE ALCOHOL</t>
  </si>
  <si>
    <t>CHARLA RELACIONADA</t>
  </si>
  <si>
    <t>PROGRAMA DE MANTENIMIENTO</t>
  </si>
  <si>
    <t>PREOPERACIONAL</t>
  </si>
  <si>
    <t>FORMATO PARA DESPLAZAMIENTOS</t>
  </si>
  <si>
    <t>RUTOGRAMA</t>
  </si>
  <si>
    <t>TECNICO CUMPLA CON LA COMPETENCIA</t>
  </si>
  <si>
    <t xml:space="preserve">PROGRAMA DE MANTENIMIENTO Y HOJA DE VIDA </t>
  </si>
  <si>
    <t>PROTOCOLO PARA LA PLANIFICACION DE VIAJES</t>
  </si>
  <si>
    <t>EXCESO DE HORAS DE CONDUCCIÓN</t>
  </si>
  <si>
    <t>CONSUMO DE ALCOHOL Y SUSTANCIAS PSICOACTIVAS</t>
  </si>
  <si>
    <t>DEFICIENCIA EN PLAN DE MANTENIMIENTO</t>
  </si>
  <si>
    <t>FALTA DE MANTENIMIENTO PREVENTIVO</t>
  </si>
  <si>
    <t>ERROR EN LA PLANIFICACIÓN DEL DESPLAZAMIENTO</t>
  </si>
  <si>
    <t>CAPACITACIONES</t>
  </si>
  <si>
    <t>CAPACITACIONES EN SEGURIDAD  VIAL, RUTOGRAMAS QUE CONTRIBUYAN AL  DESPLAZAMIENTOS POR ÁREAS DE BAJO RIESGO DE ACCIDENTALIDAD, FORMATO DESPLAZAMIENTOS.</t>
  </si>
  <si>
    <t xml:space="preserve">CAPACITACIONES EN SEGURIDAD  VIAL, </t>
  </si>
  <si>
    <t>RUTOGRAMAS QUE CONTRIBUYAN AL  DESPLAZAMIENTOS POR ÁREAS DE BAJO RIESGO DE ACCIDENTALIDAD.</t>
  </si>
  <si>
    <t>CAPACITACIONES EN SEGURIDAD  VIAL, PROGRAMA CERO TOLERANCIA A LA CONDUCCIÓN BAJO LOS EFECTOS DEL ALCOHOL Y SUSTANCIAS PSICOACTIVAS</t>
  </si>
  <si>
    <t>CAPACITACIONES EN SEGURIDAD  VIAL, PLANIFICACIÓN DE DESPLAZMIENTOS LABORALES</t>
  </si>
  <si>
    <t>PROGRAMA PARA LA PROTECCIÓN DE ACTORES VIALES VULNERABLES</t>
  </si>
  <si>
    <t>ROL</t>
  </si>
  <si>
    <t>CONDUCTORES DADEP</t>
  </si>
  <si>
    <t xml:space="preserve">CICLISTA </t>
  </si>
  <si>
    <t>Escriba el rol de la persona a la cual se le realizara  la evaluación y valoración de los riesgos existente</t>
  </si>
  <si>
    <t>Escriba las actividades generales que el servidor realiza en cumplimiento de su rol</t>
  </si>
  <si>
    <t>Escriba las tareas especificas que se ejecutan diariamente el rol</t>
  </si>
  <si>
    <t>En la Resolución 40595 de 2022, se establece los posibles riesgos</t>
  </si>
  <si>
    <t>Escriba en esta casilla el numero de servidores que cumplan este rol en la vía</t>
  </si>
  <si>
    <t xml:space="preserve">Escriba el numero de servidores públicos que cumplan el rol en la vía </t>
  </si>
  <si>
    <t>Escriba el numero de contratistas que cumplan el rol en la vía</t>
  </si>
  <si>
    <t>Escriba el numero de visitantes promedio que puedan cumplir este rol en la vía</t>
  </si>
  <si>
    <t>Escriba la peor consecuencia que puede llegar a suceder por exposición a peligros y factores de riesgo durante el desarrollo de este rol</t>
  </si>
  <si>
    <t>Relacione los controles existentes a fin de evaluar posibles acciones correctivas preventivas y de mejora en pro de evitar la ocurrencia de accidentes en la vía</t>
  </si>
  <si>
    <t>Describa brevemente que  medidas se han implementado para controlar los peligros y factores de riesgo en la vía</t>
  </si>
  <si>
    <t>Situación de exposición a un peligro que se presenta en un tiempo determinado durante la jornada laboral, ver tabla Resolución 40595 de 2022.</t>
  </si>
  <si>
    <t>Situación de probabilidad que ocurra un peligro durante el uso de la vía, ver tabla Resolución 40595 de 2022.</t>
  </si>
  <si>
    <t>Se interpreta de acuerdo con el significado que aparece en la tabla Resolución 40595 de 2022.</t>
  </si>
  <si>
    <t>Se interpreta de acuerdo con el significado  de los niveles de probabilidad que aparecen en la tabla Resolución 40595 de 2022.</t>
  </si>
  <si>
    <t>Es la multiplicación del nivel de probabilidad por el nivel de exposición</t>
  </si>
  <si>
    <t>Se interpreta de acuerdo con  la determinación del nivel de  riesgo que aparece en las tablas Resolución 40595 de 2022.</t>
  </si>
  <si>
    <t>Se interpreta de acuerdo con el significado del nivel de  riesgo que aparece en las tablas de la Resolución 40595 de 2022.</t>
  </si>
  <si>
    <t>De acuerdo con los lineamientos establecidos en el Decreto 1072 del 26 de mayo de 2012, Artículo 2.2.4.6.24, medidas de prevención y control, se debe especificar que medidas se pueden  implementar en la entidad y Resolución 40595 paso 6.</t>
  </si>
  <si>
    <t>Medidas técnicas para el control del peligro/riesgo en su origen (fuente) o en el medio, tales como mantenimientos</t>
  </si>
  <si>
    <t>Medidas que tienen como fin reducir el tiempo de exposición al peligro, tales como programas de gestión de riesgos criticos</t>
  </si>
  <si>
    <t>USO DE CASCO Y PRENDAS REFLECTIVAS PARA MOTOCICLISTAS</t>
  </si>
  <si>
    <t>EXCESO DE TIEMPO DE CONDUCCIÓN</t>
  </si>
  <si>
    <t>DESCONOCIMIETO DEL USO DE LA BICICLETA</t>
  </si>
  <si>
    <t>NO RESPETAR LAS NORMA DE TRANSITO</t>
  </si>
  <si>
    <t>FALTA DE PLANEACIÓN EN EL DESPLAZAMIENTO</t>
  </si>
  <si>
    <t>CAPACITACIÓN</t>
  </si>
  <si>
    <t>MANTENIMIENTO PREVENTIVO DEL VEHÍCULO</t>
  </si>
  <si>
    <t>USO DE ELEMENTOS BIDIRECCIONALES</t>
  </si>
  <si>
    <t>NO CONOCIMIENTO DE NORMAS DE TRANSITO</t>
  </si>
  <si>
    <t>VIAJE</t>
  </si>
  <si>
    <t xml:space="preserve">ERROR EN LA PLANIFICACIÓN DE LOS DESPLAZAMIENTOS </t>
  </si>
  <si>
    <t>PASAJERO</t>
  </si>
  <si>
    <t xml:space="preserve">Desplazamientos en mision e itinere por las áreas </t>
  </si>
  <si>
    <t>NO CONOCER LAS NORMAS DE TRANSITO</t>
  </si>
  <si>
    <t>MANIOBRAS PELIGROSAS EN EL INGRESO Y SALIDA DEL VEHÍCULO</t>
  </si>
  <si>
    <t>1. Realizar desplazamientos en los vehículos de la entidad.    2. Realizar desplazamientos itinere.</t>
  </si>
  <si>
    <t>PROGRAMA PARA LA PROTECCION DE ACTORES VIALES VULNERABLES</t>
  </si>
  <si>
    <t>NO HAY ESPACIO DE SEGURIDAD</t>
  </si>
  <si>
    <t>NO HAY ESPACIO DE SEGURIDAD ENTRE VEHÍCULOS</t>
  </si>
  <si>
    <t>NO USO DE CASCO O PRENDAS REFLECTIVAS</t>
  </si>
  <si>
    <t xml:space="preserve">NO USO DE ELEMENTOS DE SEGURIDAD </t>
  </si>
  <si>
    <t>INFRAESTRUSTCTURA</t>
  </si>
  <si>
    <t>INFRAESTRUCTURA</t>
  </si>
  <si>
    <t>CONDUCTOR DE PATINETA</t>
  </si>
  <si>
    <t>TODAS LAS ÁREAS DEL DADEP EN LAS CUALES LOS COLABORADORES DESEMPEÑEN EL ROL DE CONDUCTOR DE PATINETA PARA DESPLAZAMIENTOS IN ITINERE.</t>
  </si>
  <si>
    <t xml:space="preserve">Conducir la patineta para desplazamientos in itinere de manera individual, observando el cumplimiento de las normas de tránsito por su seguridad, la de los demás actores viales y de la patineta. </t>
  </si>
  <si>
    <t>1. Conducir la patineta para desplazamientos in itinere de acuerdo con las normas de tránsito de manera eficiente y oportuna.
2. Cumplir con los mantenimiento preventivo y correctivo de la patineta.</t>
  </si>
  <si>
    <t>FALTA IDONEIDAD EN EL PERSONAL QUE REALIZA EL MANTENIMIENTO</t>
  </si>
  <si>
    <t>NO USO DE LA INFRAESTRUCTURA DISEÑADA PARA PATINETAS</t>
  </si>
  <si>
    <t>MUERTE, FRACTURAS, CONTUSIÓN, HERIDAS.</t>
  </si>
  <si>
    <t>RESOLUCIÓN 40595 DE 2031</t>
  </si>
  <si>
    <t>RESOLUCIÓN 40595 DE 2032</t>
  </si>
  <si>
    <t>RESOLUCIÓN 40595 DE 2033</t>
  </si>
  <si>
    <t>RESOLUCIÓN 40595 DE 2034</t>
  </si>
  <si>
    <t>CASCO O PRENDAS REFLECTIVAS</t>
  </si>
  <si>
    <t>NO USO DE LA INFRAESTRUCTURA DISEÑADA PARA BICICLETAS</t>
  </si>
  <si>
    <t>NO USO DE LA INFRAESTRUCTURA DISEÑADA PARA PEATONES (PASOS PEATONALES, PUENTES</t>
  </si>
  <si>
    <t>DESCONOCIMIENTO DEL USO DE LA  PATINETA</t>
  </si>
  <si>
    <t>Escriba los peligros  existentes en la vía</t>
  </si>
  <si>
    <t>Describa de manera concisa  los posibles efectos que pueden ocasionar en la salud del servidor, la exposición a peligros en la vía</t>
  </si>
  <si>
    <t>no se muestra el nivel de consecuencia debido a que, en seguridad vial siempre va a ser crítico y afectaría la gestión que se puede realizar sobre cada variable.</t>
  </si>
  <si>
    <t>Medidas basadas en el uso de dispositivos, accesorios y vestimentas por parte de los trabajadores, con el fin de protegerlos contra posibles daños a su salud o su integridad física derivados de la exposición a los peligros en la vía.</t>
  </si>
  <si>
    <t xml:space="preserve">Código </t>
  </si>
  <si>
    <t>127-FORGT-38</t>
  </si>
  <si>
    <t>Versión</t>
  </si>
  <si>
    <t>Fecha de  Vigencia</t>
  </si>
  <si>
    <t>BIOLOGICO</t>
  </si>
  <si>
    <t>EXPOSICIÓN A VIRUS, BACTERIAS, PARÁSITOS Y HONGOS, PRESENTES EN EL AMBIENTE EN LAS LABORES DE LIMPIEZA, ASEO Y RECOLECCIÓN DE RESIDUOS</t>
  </si>
  <si>
    <t>DESPLAZAMIENTO</t>
  </si>
  <si>
    <t>NO ES PROBABLE</t>
  </si>
  <si>
    <t>no se muestra el nivel de consecuencia debido a que, en el desplazamiento de de los servidores públicos y contratistas siempre van a ser crítico y afectaría la gestión que se puede realizar sobre cada variable</t>
  </si>
  <si>
    <t>ELEMENTOS DE PROTECCIÓN - (Tapabocas, gusntes, entre otros)</t>
  </si>
  <si>
    <t>BAJO</t>
  </si>
  <si>
    <t xml:space="preserve">NA </t>
  </si>
  <si>
    <t xml:space="preserve"> ACTIVIDADES ENFOCADAS AL AUTOCUIDADO, USO DE EPP, DIFUSIÓN IDENTIFICACIÓN DE RIESGOSOCIALIZACIÓN DE NORMAS DE SEGURIDAD. - NFECCIONES VIRALES Y BACTERIANA, SOCIALISACIÓN DE LA MATRIZ IPEVDC</t>
  </si>
  <si>
    <t xml:space="preserve">EXPOSICIÓN A VIRUS, BACTERIAS, PARÁSITOS Y HONGOS, PRESENTES EN EL AMBIENTE EN LAS LABORES DE LIMPIEZA, ASEO Y RECOLECCIÓN DE RESIDUOS, ENFERMEDADES RESPIRATORIAS </t>
  </si>
  <si>
    <t>CONDUCTOR CARRO -  MOTOCICLISTA</t>
  </si>
  <si>
    <t xml:space="preserve"> ACTIVIDADES ENFOCADAS AL AUTOCUIDADO, USO DE EPP, DIFUSIÓN IDENTIFICACIÓN DE RIESGO - SOCIALIZACIÓN DE NORMAS DE SEGURIDAD. - NFECCIONES VIRALES Y BACTERIANA, SOCIALISACIÓN DE LA MATRIZ IPEVDC</t>
  </si>
  <si>
    <t xml:space="preserve"> ACTIVIDADES ENFOCADAS AL AUTOCUIDADO, USO DE EPP, DIFUSIÓN IDENTIFICACIÓN DE RIESGO -SOCIALIZACIÓN DE NORMAS DE SEGURIDAD. - INFECCIONES VIRALES Y BACTERIANAS</t>
  </si>
  <si>
    <t xml:space="preserve"> ACTIVIDADES ENFOCADAS AL AUTOCUIDADO, USO DE EPP, DIFUSIÓN IDENTIFICACIÓN DE RIESGO - SOCIALIZACIÓN DE NORMAS DE SEGURIDAD. - INFECCIONES VIRALES Y BACTERIANA, SOCIALISACIÓN DE LA MATRIZ IPEVDC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</si>
</sst>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rgb="FF000000"/>
      <name val="Arial"/>
    </font>
    <font>
      <sz val="10"/>
      <name val="Arial"/>
      <family val="2"/>
    </font>
    <font>
      <b/>
      <sz val="10"/>
      <name val="Trebuchet MS"/>
      <family val="2"/>
    </font>
    <font>
      <sz val="10"/>
      <name val="Arial"/>
      <family val="2"/>
    </font>
    <font>
      <b/>
      <sz val="10"/>
      <color rgb="FF000000"/>
      <name val="Trebuchet MS"/>
      <family val="2"/>
    </font>
    <font>
      <sz val="10"/>
      <color rgb="FF000000"/>
      <name val="Trebuchet MS"/>
      <family val="2"/>
    </font>
    <font>
      <sz val="10"/>
      <name val="Trebuchet MS"/>
      <family val="2"/>
    </font>
    <font>
      <sz val="10"/>
      <name val="Trebuchet MS"/>
      <family val="2"/>
    </font>
    <font>
      <b/>
      <sz val="11"/>
      <name val="Trebuchet MS"/>
      <family val="2"/>
    </font>
    <font>
      <sz val="12"/>
      <name val="Trebuchet MS"/>
      <family val="2"/>
    </font>
    <font>
      <sz val="8"/>
      <color rgb="FF000000"/>
      <name val="Trebuchet MS"/>
      <family val="2"/>
    </font>
    <font>
      <sz val="8"/>
      <name val="Trebuchet MS"/>
      <family val="2"/>
    </font>
    <font>
      <b/>
      <sz val="12"/>
      <color rgb="FF000000"/>
      <name val="Trebuchet MS"/>
      <family val="2"/>
    </font>
    <font>
      <b/>
      <sz val="16"/>
      <color rgb="FF000000"/>
      <name val="Trebuchet MS"/>
      <family val="2"/>
    </font>
    <font>
      <b/>
      <sz val="18"/>
      <color rgb="FF000000"/>
      <name val="Trebuchet MS"/>
      <family val="2"/>
    </font>
    <font>
      <b/>
      <sz val="20"/>
      <color rgb="FF000000"/>
      <name val="Trebuchet MS"/>
      <family val="2"/>
    </font>
    <font>
      <b/>
      <sz val="22"/>
      <color rgb="FF000000"/>
      <name val="Trebuchet MS"/>
      <family val="2"/>
    </font>
    <font>
      <b/>
      <sz val="10"/>
      <color rgb="FF000000"/>
      <name val="Trebuchet MS"/>
      <family val="2"/>
    </font>
    <font>
      <b/>
      <sz val="16"/>
      <name val="Trebuchet MS"/>
      <family val="2"/>
    </font>
    <font>
      <sz val="10"/>
      <color rgb="FF000000"/>
      <name val="Trebuchet MS"/>
      <family val="2"/>
    </font>
    <font>
      <sz val="8"/>
      <name val="Trebuchet MS"/>
      <family val="2"/>
    </font>
    <font>
      <b/>
      <sz val="35"/>
      <color rgb="FF000000"/>
      <name val="Trebuchet MS"/>
      <family val="2"/>
    </font>
    <font>
      <b/>
      <sz val="20"/>
      <name val="Trebuchet MS"/>
      <family val="2"/>
    </font>
    <font>
      <b/>
      <sz val="24"/>
      <name val="Trebuchet MS"/>
      <family val="2"/>
    </font>
    <font>
      <b/>
      <sz val="8"/>
      <color rgb="FF000000"/>
      <name val="Trebuchet MS"/>
      <family val="2"/>
    </font>
    <font>
      <b/>
      <sz val="28"/>
      <name val="Trebuchet MS"/>
      <family val="2"/>
    </font>
    <font>
      <sz val="10"/>
      <name val="Trebuchet MS"/>
      <family val="2"/>
    </font>
    <font>
      <sz val="12"/>
      <color rgb="FF000000"/>
      <name val="Trebuchet MS"/>
      <family val="2"/>
    </font>
    <font>
      <b/>
      <sz val="11"/>
      <name val="Trebuchet MS"/>
      <family val="2"/>
    </font>
    <font>
      <sz val="10"/>
      <color rgb="FF000000"/>
      <name val="Arial"/>
      <family val="2"/>
    </font>
    <font>
      <b/>
      <sz val="8"/>
      <name val="Trebuchet MS"/>
      <family val="2"/>
    </font>
    <font>
      <b/>
      <sz val="14"/>
      <color rgb="FF000000"/>
      <name val="Trebuchet MS"/>
      <family val="2"/>
    </font>
    <font>
      <sz val="8"/>
      <name val="Arial"/>
      <family val="2"/>
    </font>
    <font>
      <b/>
      <sz val="9"/>
      <color rgb="FF000000"/>
      <name val="Trebuchet MS"/>
      <family val="2"/>
    </font>
    <font>
      <sz val="10"/>
      <color rgb="FFFF0000"/>
      <name val="Trebuchet MS"/>
      <family val="2"/>
    </font>
    <font>
      <sz val="10"/>
      <color theme="1"/>
      <name val="Museo Sans 300"/>
      <family val="3"/>
    </font>
    <font>
      <sz val="10"/>
      <name val="Museo Sans 300"/>
      <family val="3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2"/>
        <bgColor rgb="FFD8D8D8"/>
      </patternFill>
    </fill>
    <fill>
      <patternFill patternType="solid">
        <fgColor theme="4" tint="0.79998168889431442"/>
        <bgColor rgb="FFD8D8D8"/>
      </patternFill>
    </fill>
    <fill>
      <patternFill patternType="solid">
        <fgColor theme="8" tint="0.79998168889431442"/>
        <bgColor rgb="FFD8D8D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1" xfId="0" applyFont="1" applyBorder="1" applyAlignment="1">
      <alignment horizontal="center" vertical="center"/>
    </xf>
    <xf numFmtId="0" fontId="9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12" xfId="0" applyFont="1" applyBorder="1"/>
    <xf numFmtId="0" fontId="6" fillId="0" borderId="15" xfId="0" applyFont="1" applyBorder="1"/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4" borderId="1" xfId="0" applyFont="1" applyFill="1" applyBorder="1"/>
    <xf numFmtId="0" fontId="6" fillId="4" borderId="12" xfId="0" applyFont="1" applyFill="1" applyBorder="1"/>
    <xf numFmtId="0" fontId="6" fillId="4" borderId="15" xfId="0" applyFont="1" applyFill="1" applyBorder="1"/>
    <xf numFmtId="0" fontId="0" fillId="4" borderId="0" xfId="0" applyFill="1"/>
    <xf numFmtId="0" fontId="4" fillId="7" borderId="5" xfId="0" applyFont="1" applyFill="1" applyBorder="1" applyAlignment="1">
      <alignment horizontal="center" vertical="center" textRotation="90" wrapText="1"/>
    </xf>
    <xf numFmtId="0" fontId="24" fillId="7" borderId="5" xfId="0" applyFont="1" applyFill="1" applyBorder="1" applyAlignment="1">
      <alignment horizontal="center" vertical="center" textRotation="90" wrapText="1"/>
    </xf>
    <xf numFmtId="0" fontId="20" fillId="0" borderId="20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9" fillId="0" borderId="0" xfId="0" applyFont="1"/>
    <xf numFmtId="0" fontId="19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26" fillId="0" borderId="1" xfId="0" applyFont="1" applyBorder="1"/>
    <xf numFmtId="0" fontId="0" fillId="0" borderId="1" xfId="0" applyBorder="1"/>
    <xf numFmtId="0" fontId="26" fillId="0" borderId="2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 textRotation="90" wrapText="1"/>
    </xf>
    <xf numFmtId="0" fontId="24" fillId="7" borderId="20" xfId="0" applyFont="1" applyFill="1" applyBorder="1" applyAlignment="1">
      <alignment horizontal="center" vertical="center" textRotation="90" wrapText="1"/>
    </xf>
    <xf numFmtId="0" fontId="6" fillId="0" borderId="20" xfId="0" applyFont="1" applyBorder="1"/>
    <xf numFmtId="0" fontId="29" fillId="4" borderId="20" xfId="0" applyFont="1" applyFill="1" applyBorder="1"/>
    <xf numFmtId="0" fontId="29" fillId="4" borderId="20" xfId="0" applyFont="1" applyFill="1" applyBorder="1" applyAlignment="1">
      <alignment horizontal="center" vertical="center"/>
    </xf>
    <xf numFmtId="0" fontId="26" fillId="0" borderId="2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26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4" borderId="20" xfId="0" applyFont="1" applyFill="1" applyBorder="1" applyAlignment="1">
      <alignment horizontal="center" vertical="center" wrapText="1"/>
    </xf>
    <xf numFmtId="0" fontId="29" fillId="0" borderId="20" xfId="0" applyFont="1" applyBorder="1"/>
    <xf numFmtId="0" fontId="0" fillId="4" borderId="20" xfId="0" applyFill="1" applyBorder="1" applyAlignment="1">
      <alignment horizontal="center" vertical="center"/>
    </xf>
    <xf numFmtId="0" fontId="6" fillId="0" borderId="20" xfId="0" applyFont="1" applyBorder="1" applyAlignment="1">
      <alignment wrapText="1"/>
    </xf>
    <xf numFmtId="0" fontId="6" fillId="0" borderId="20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wrapText="1"/>
    </xf>
    <xf numFmtId="0" fontId="0" fillId="0" borderId="20" xfId="0" applyBorder="1"/>
    <xf numFmtId="0" fontId="26" fillId="0" borderId="20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30" fillId="0" borderId="20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9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9" fillId="0" borderId="37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29" fillId="0" borderId="20" xfId="0" applyFont="1" applyBorder="1" applyAlignment="1">
      <alignment wrapText="1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5" fillId="0" borderId="1" xfId="0" applyFont="1" applyBorder="1" applyAlignment="1">
      <alignment vertical="center" textRotation="90" wrapText="1"/>
    </xf>
    <xf numFmtId="0" fontId="19" fillId="0" borderId="1" xfId="0" applyFont="1" applyBorder="1" applyAlignment="1">
      <alignment vertical="center" textRotation="90" wrapText="1"/>
    </xf>
    <xf numFmtId="0" fontId="0" fillId="0" borderId="20" xfId="0" applyBorder="1" applyAlignment="1">
      <alignment wrapText="1"/>
    </xf>
    <xf numFmtId="0" fontId="34" fillId="0" borderId="20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12" borderId="20" xfId="0" applyFill="1" applyBorder="1" applyAlignment="1">
      <alignment vertical="center"/>
    </xf>
    <xf numFmtId="0" fontId="0" fillId="12" borderId="20" xfId="0" applyFill="1" applyBorder="1" applyAlignment="1">
      <alignment horizontal="center" vertical="center"/>
    </xf>
    <xf numFmtId="0" fontId="35" fillId="0" borderId="20" xfId="0" applyFont="1" applyBorder="1" applyAlignment="1">
      <alignment vertical="center"/>
    </xf>
    <xf numFmtId="0" fontId="35" fillId="0" borderId="20" xfId="0" applyFont="1" applyBorder="1" applyAlignment="1">
      <alignment horizontal="center" vertical="center"/>
    </xf>
    <xf numFmtId="0" fontId="35" fillId="0" borderId="20" xfId="0" applyFont="1" applyBorder="1" applyAlignment="1">
      <alignment vertical="center" wrapText="1"/>
    </xf>
    <xf numFmtId="14" fontId="36" fillId="0" borderId="20" xfId="0" applyNumberFormat="1" applyFont="1" applyBorder="1" applyAlignment="1">
      <alignment horizontal="center" vertical="center"/>
    </xf>
    <xf numFmtId="0" fontId="37" fillId="4" borderId="20" xfId="0" applyFont="1" applyFill="1" applyBorder="1" applyAlignment="1">
      <alignment vertical="center" wrapText="1"/>
    </xf>
    <xf numFmtId="0" fontId="37" fillId="4" borderId="20" xfId="0" applyFont="1" applyFill="1" applyBorder="1" applyAlignment="1">
      <alignment horizontal="center" vertical="center" wrapText="1"/>
    </xf>
    <xf numFmtId="0" fontId="38" fillId="4" borderId="20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horizontal="center" vertical="center" wrapText="1"/>
    </xf>
    <xf numFmtId="0" fontId="37" fillId="4" borderId="20" xfId="0" applyFont="1" applyFill="1" applyBorder="1" applyAlignment="1">
      <alignment horizontal="center" vertical="center"/>
    </xf>
    <xf numFmtId="0" fontId="38" fillId="4" borderId="20" xfId="0" applyFont="1" applyFill="1" applyBorder="1" applyAlignment="1" applyProtection="1">
      <alignment horizontal="center" vertical="center" wrapText="1"/>
      <protection locked="0"/>
    </xf>
    <xf numFmtId="0" fontId="39" fillId="4" borderId="20" xfId="0" applyFont="1" applyFill="1" applyBorder="1" applyAlignment="1">
      <alignment horizontal="left" vertical="center" wrapText="1"/>
    </xf>
    <xf numFmtId="0" fontId="37" fillId="4" borderId="20" xfId="0" applyFont="1" applyFill="1" applyBorder="1" applyAlignment="1">
      <alignment horizontal="left" vertical="center"/>
    </xf>
    <xf numFmtId="0" fontId="38" fillId="4" borderId="20" xfId="0" applyFont="1" applyFill="1" applyBorder="1" applyAlignment="1">
      <alignment horizontal="center" vertical="center"/>
    </xf>
    <xf numFmtId="0" fontId="38" fillId="4" borderId="21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vertical="center" wrapText="1"/>
    </xf>
    <xf numFmtId="14" fontId="36" fillId="0" borderId="1" xfId="0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5" fillId="0" borderId="31" xfId="0" applyFont="1" applyBorder="1" applyAlignment="1">
      <alignment horizontal="center" vertical="center" textRotation="90" wrapText="1"/>
    </xf>
    <xf numFmtId="0" fontId="5" fillId="0" borderId="36" xfId="0" applyFont="1" applyBorder="1" applyAlignment="1">
      <alignment horizontal="center" vertical="center" textRotation="90" wrapText="1"/>
    </xf>
    <xf numFmtId="0" fontId="5" fillId="0" borderId="32" xfId="0" applyFont="1" applyBorder="1" applyAlignment="1">
      <alignment horizontal="center" vertical="center" textRotation="90" wrapText="1"/>
    </xf>
    <xf numFmtId="0" fontId="14" fillId="10" borderId="31" xfId="0" applyFont="1" applyFill="1" applyBorder="1" applyAlignment="1">
      <alignment horizontal="center" vertical="center" textRotation="90" wrapText="1"/>
    </xf>
    <xf numFmtId="0" fontId="14" fillId="10" borderId="36" xfId="0" applyFont="1" applyFill="1" applyBorder="1" applyAlignment="1">
      <alignment horizontal="center" vertical="center" textRotation="90" wrapText="1"/>
    </xf>
    <xf numFmtId="0" fontId="14" fillId="10" borderId="32" xfId="0" applyFont="1" applyFill="1" applyBorder="1" applyAlignment="1">
      <alignment horizontal="center" vertical="center" textRotation="90" wrapText="1"/>
    </xf>
    <xf numFmtId="0" fontId="6" fillId="0" borderId="20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5" fillId="11" borderId="20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3" fillId="5" borderId="20" xfId="0" applyFont="1" applyFill="1" applyBorder="1"/>
    <xf numFmtId="0" fontId="4" fillId="6" borderId="20" xfId="0" applyFont="1" applyFill="1" applyBorder="1" applyAlignment="1">
      <alignment horizontal="center" vertical="center" textRotation="90" wrapText="1"/>
    </xf>
    <xf numFmtId="0" fontId="17" fillId="6" borderId="20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/>
    </xf>
    <xf numFmtId="0" fontId="18" fillId="11" borderId="20" xfId="0" applyFont="1" applyFill="1" applyBorder="1" applyAlignment="1">
      <alignment horizontal="center" vertical="center" wrapText="1"/>
    </xf>
    <xf numFmtId="0" fontId="12" fillId="6" borderId="20" xfId="0" applyFont="1" applyFill="1" applyBorder="1" applyAlignment="1">
      <alignment horizontal="center" vertical="center" textRotation="90" wrapText="1"/>
    </xf>
    <xf numFmtId="0" fontId="8" fillId="3" borderId="21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13" fillId="9" borderId="20" xfId="0" applyFont="1" applyFill="1" applyBorder="1" applyAlignment="1">
      <alignment horizontal="center" vertical="center" textRotation="90" wrapText="1"/>
    </xf>
    <xf numFmtId="0" fontId="14" fillId="6" borderId="20" xfId="0" applyFont="1" applyFill="1" applyBorder="1" applyAlignment="1">
      <alignment horizontal="center" vertical="center" textRotation="90" wrapText="1"/>
    </xf>
    <xf numFmtId="0" fontId="16" fillId="6" borderId="20" xfId="0" applyFont="1" applyFill="1" applyBorder="1" applyAlignment="1">
      <alignment horizontal="center" vertical="center" textRotation="90" wrapText="1"/>
    </xf>
    <xf numFmtId="0" fontId="14" fillId="8" borderId="20" xfId="0" applyFont="1" applyFill="1" applyBorder="1" applyAlignment="1">
      <alignment horizontal="center" vertical="center" wrapText="1"/>
    </xf>
    <xf numFmtId="0" fontId="15" fillId="8" borderId="20" xfId="0" applyFont="1" applyFill="1" applyBorder="1" applyAlignment="1">
      <alignment horizontal="center" vertical="center" wrapText="1"/>
    </xf>
    <xf numFmtId="0" fontId="23" fillId="11" borderId="20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 textRotation="90" wrapText="1"/>
    </xf>
    <xf numFmtId="0" fontId="21" fillId="8" borderId="20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42" xfId="0" applyFont="1" applyBorder="1" applyAlignment="1">
      <alignment horizontal="center" vertical="center" textRotation="90" wrapText="1"/>
    </xf>
    <xf numFmtId="0" fontId="13" fillId="10" borderId="34" xfId="0" applyFont="1" applyFill="1" applyBorder="1" applyAlignment="1">
      <alignment horizontal="center" vertical="center" textRotation="90" wrapText="1"/>
    </xf>
    <xf numFmtId="0" fontId="13" fillId="10" borderId="1" xfId="0" applyFont="1" applyFill="1" applyBorder="1" applyAlignment="1">
      <alignment horizontal="center" vertical="center" textRotation="90" wrapText="1"/>
    </xf>
    <xf numFmtId="0" fontId="13" fillId="10" borderId="42" xfId="0" applyFont="1" applyFill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5" fillId="0" borderId="43" xfId="0" applyFont="1" applyBorder="1" applyAlignment="1">
      <alignment horizontal="center" vertical="center" textRotation="90" wrapText="1"/>
    </xf>
    <xf numFmtId="0" fontId="8" fillId="3" borderId="20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textRotation="90" wrapText="1"/>
    </xf>
    <xf numFmtId="0" fontId="14" fillId="10" borderId="34" xfId="0" applyFont="1" applyFill="1" applyBorder="1" applyAlignment="1">
      <alignment horizontal="center" vertical="center" textRotation="90" wrapText="1"/>
    </xf>
    <xf numFmtId="0" fontId="14" fillId="10" borderId="1" xfId="0" applyFont="1" applyFill="1" applyBorder="1" applyAlignment="1">
      <alignment horizontal="center" vertical="center" textRotation="90" wrapText="1"/>
    </xf>
    <xf numFmtId="0" fontId="14" fillId="10" borderId="42" xfId="0" applyFont="1" applyFill="1" applyBorder="1" applyAlignment="1">
      <alignment horizontal="center" vertical="center" textRotation="90" wrapText="1"/>
    </xf>
    <xf numFmtId="0" fontId="27" fillId="0" borderId="20" xfId="0" applyFont="1" applyBorder="1" applyAlignment="1">
      <alignment horizontal="center" vertical="center" wrapText="1"/>
    </xf>
    <xf numFmtId="0" fontId="22" fillId="11" borderId="20" xfId="0" applyFont="1" applyFill="1" applyBorder="1" applyAlignment="1">
      <alignment horizontal="center" vertical="center" wrapText="1"/>
    </xf>
    <xf numFmtId="0" fontId="33" fillId="6" borderId="20" xfId="0" applyFont="1" applyFill="1" applyBorder="1" applyAlignment="1">
      <alignment horizontal="center" vertical="center" wrapText="1"/>
    </xf>
    <xf numFmtId="0" fontId="31" fillId="8" borderId="20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textRotation="90" wrapText="1"/>
    </xf>
    <xf numFmtId="0" fontId="3" fillId="5" borderId="17" xfId="0" applyFont="1" applyFill="1" applyBorder="1"/>
    <xf numFmtId="0" fontId="4" fillId="6" borderId="9" xfId="0" applyFont="1" applyFill="1" applyBorder="1" applyAlignment="1">
      <alignment horizontal="center" vertical="center" textRotation="90" wrapText="1"/>
    </xf>
    <xf numFmtId="0" fontId="4" fillId="6" borderId="16" xfId="0" applyFont="1" applyFill="1" applyBorder="1" applyAlignment="1">
      <alignment horizontal="center" vertical="center" textRotation="90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22" fillId="11" borderId="33" xfId="0" applyFont="1" applyFill="1" applyBorder="1" applyAlignment="1">
      <alignment horizontal="center" vertical="center" wrapText="1"/>
    </xf>
    <xf numFmtId="0" fontId="22" fillId="11" borderId="34" xfId="0" applyFont="1" applyFill="1" applyBorder="1" applyAlignment="1">
      <alignment horizontal="center" vertical="center" wrapText="1"/>
    </xf>
    <xf numFmtId="0" fontId="22" fillId="11" borderId="35" xfId="0" applyFont="1" applyFill="1" applyBorder="1" applyAlignment="1">
      <alignment horizontal="center" vertical="center" wrapText="1"/>
    </xf>
    <xf numFmtId="0" fontId="22" fillId="11" borderId="28" xfId="0" applyFont="1" applyFill="1" applyBorder="1" applyAlignment="1">
      <alignment horizontal="center" vertical="center" wrapText="1"/>
    </xf>
    <xf numFmtId="0" fontId="22" fillId="11" borderId="29" xfId="0" applyFont="1" applyFill="1" applyBorder="1" applyAlignment="1">
      <alignment horizontal="center" vertical="center" wrapText="1"/>
    </xf>
    <xf numFmtId="0" fontId="22" fillId="11" borderId="30" xfId="0" applyFont="1" applyFill="1" applyBorder="1" applyAlignment="1">
      <alignment horizontal="center" vertical="center" wrapText="1"/>
    </xf>
    <xf numFmtId="0" fontId="13" fillId="9" borderId="31" xfId="0" applyFont="1" applyFill="1" applyBorder="1" applyAlignment="1">
      <alignment horizontal="center" vertical="center" textRotation="90" wrapText="1"/>
    </xf>
    <xf numFmtId="0" fontId="13" fillId="9" borderId="36" xfId="0" applyFont="1" applyFill="1" applyBorder="1" applyAlignment="1">
      <alignment horizontal="center" vertical="center" textRotation="90" wrapText="1"/>
    </xf>
    <xf numFmtId="0" fontId="13" fillId="9" borderId="32" xfId="0" applyFont="1" applyFill="1" applyBorder="1" applyAlignment="1">
      <alignment horizontal="center" vertical="center" textRotation="90" wrapText="1"/>
    </xf>
    <xf numFmtId="0" fontId="13" fillId="6" borderId="31" xfId="0" applyFont="1" applyFill="1" applyBorder="1" applyAlignment="1">
      <alignment horizontal="center" vertical="center" textRotation="90" wrapText="1"/>
    </xf>
    <xf numFmtId="0" fontId="13" fillId="6" borderId="36" xfId="0" applyFont="1" applyFill="1" applyBorder="1" applyAlignment="1">
      <alignment horizontal="center" vertical="center" textRotation="90" wrapText="1"/>
    </xf>
    <xf numFmtId="0" fontId="14" fillId="6" borderId="24" xfId="0" applyFont="1" applyFill="1" applyBorder="1" applyAlignment="1">
      <alignment horizontal="center" vertical="center" textRotation="90" wrapText="1"/>
    </xf>
    <xf numFmtId="0" fontId="14" fillId="6" borderId="25" xfId="0" applyFont="1" applyFill="1" applyBorder="1" applyAlignment="1">
      <alignment horizontal="center" vertical="center" textRotation="90" wrapText="1"/>
    </xf>
    <xf numFmtId="0" fontId="16" fillId="6" borderId="31" xfId="0" applyFont="1" applyFill="1" applyBorder="1" applyAlignment="1">
      <alignment horizontal="center" vertical="center" textRotation="90" wrapText="1"/>
    </xf>
    <xf numFmtId="0" fontId="16" fillId="6" borderId="36" xfId="0" applyFont="1" applyFill="1" applyBorder="1" applyAlignment="1">
      <alignment horizontal="center" vertical="center" textRotation="90" wrapText="1"/>
    </xf>
    <xf numFmtId="0" fontId="12" fillId="6" borderId="38" xfId="0" applyFont="1" applyFill="1" applyBorder="1" applyAlignment="1">
      <alignment horizontal="center" vertical="center" textRotation="90" wrapText="1"/>
    </xf>
    <xf numFmtId="0" fontId="12" fillId="6" borderId="36" xfId="0" applyFont="1" applyFill="1" applyBorder="1" applyAlignment="1">
      <alignment horizontal="center" vertical="center" textRotation="90" wrapText="1"/>
    </xf>
    <xf numFmtId="0" fontId="12" fillId="6" borderId="39" xfId="0" applyFont="1" applyFill="1" applyBorder="1" applyAlignment="1">
      <alignment horizontal="center" vertical="center" textRotation="90" wrapText="1"/>
    </xf>
    <xf numFmtId="0" fontId="23" fillId="11" borderId="33" xfId="0" applyFont="1" applyFill="1" applyBorder="1" applyAlignment="1">
      <alignment horizontal="center" vertical="center"/>
    </xf>
    <xf numFmtId="0" fontId="23" fillId="11" borderId="35" xfId="0" applyFont="1" applyFill="1" applyBorder="1" applyAlignment="1">
      <alignment horizontal="center" vertical="center"/>
    </xf>
    <xf numFmtId="0" fontId="23" fillId="11" borderId="28" xfId="0" applyFont="1" applyFill="1" applyBorder="1" applyAlignment="1">
      <alignment horizontal="center" vertical="center"/>
    </xf>
    <xf numFmtId="0" fontId="23" fillId="11" borderId="30" xfId="0" applyFont="1" applyFill="1" applyBorder="1" applyAlignment="1">
      <alignment horizontal="center" vertical="center"/>
    </xf>
    <xf numFmtId="0" fontId="16" fillId="8" borderId="26" xfId="0" applyFont="1" applyFill="1" applyBorder="1" applyAlignment="1">
      <alignment horizontal="center" vertical="center" wrapText="1"/>
    </xf>
    <xf numFmtId="0" fontId="16" fillId="8" borderId="27" xfId="0" applyFont="1" applyFill="1" applyBorder="1" applyAlignment="1">
      <alignment horizontal="center" vertical="center" wrapText="1"/>
    </xf>
    <xf numFmtId="0" fontId="14" fillId="8" borderId="24" xfId="0" applyFont="1" applyFill="1" applyBorder="1" applyAlignment="1">
      <alignment horizontal="center" vertical="center" wrapText="1"/>
    </xf>
    <xf numFmtId="0" fontId="14" fillId="8" borderId="12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 wrapText="1"/>
    </xf>
    <xf numFmtId="0" fontId="14" fillId="8" borderId="30" xfId="0" applyFont="1" applyFill="1" applyBorder="1" applyAlignment="1">
      <alignment horizontal="center" vertical="center" wrapText="1"/>
    </xf>
    <xf numFmtId="0" fontId="21" fillId="8" borderId="33" xfId="0" applyFont="1" applyFill="1" applyBorder="1" applyAlignment="1">
      <alignment horizontal="center" vertical="center" wrapText="1"/>
    </xf>
    <xf numFmtId="0" fontId="21" fillId="8" borderId="34" xfId="0" applyFont="1" applyFill="1" applyBorder="1" applyAlignment="1">
      <alignment horizontal="center" vertical="center" wrapText="1"/>
    </xf>
    <xf numFmtId="0" fontId="21" fillId="8" borderId="35" xfId="0" applyFont="1" applyFill="1" applyBorder="1" applyAlignment="1">
      <alignment horizontal="center" vertical="center" wrapText="1"/>
    </xf>
    <xf numFmtId="0" fontId="21" fillId="8" borderId="28" xfId="0" applyFont="1" applyFill="1" applyBorder="1" applyAlignment="1">
      <alignment horizontal="center" vertical="center" wrapText="1"/>
    </xf>
    <xf numFmtId="0" fontId="21" fillId="8" borderId="29" xfId="0" applyFont="1" applyFill="1" applyBorder="1" applyAlignment="1">
      <alignment horizontal="center" vertical="center" wrapText="1"/>
    </xf>
    <xf numFmtId="0" fontId="21" fillId="8" borderId="30" xfId="0" applyFont="1" applyFill="1" applyBorder="1" applyAlignment="1">
      <alignment horizontal="center" vertical="center" wrapText="1"/>
    </xf>
    <xf numFmtId="0" fontId="25" fillId="11" borderId="33" xfId="0" applyFont="1" applyFill="1" applyBorder="1" applyAlignment="1">
      <alignment horizontal="center" vertical="center" wrapText="1"/>
    </xf>
    <xf numFmtId="0" fontId="25" fillId="11" borderId="34" xfId="0" applyFont="1" applyFill="1" applyBorder="1" applyAlignment="1">
      <alignment horizontal="center" vertical="center" wrapText="1"/>
    </xf>
    <xf numFmtId="0" fontId="25" fillId="11" borderId="35" xfId="0" applyFont="1" applyFill="1" applyBorder="1" applyAlignment="1">
      <alignment horizontal="center" vertical="center" wrapText="1"/>
    </xf>
    <xf numFmtId="0" fontId="25" fillId="11" borderId="28" xfId="0" applyFont="1" applyFill="1" applyBorder="1" applyAlignment="1">
      <alignment horizontal="center" vertical="center" wrapText="1"/>
    </xf>
    <xf numFmtId="0" fontId="25" fillId="11" borderId="29" xfId="0" applyFont="1" applyFill="1" applyBorder="1" applyAlignment="1">
      <alignment horizontal="center" vertical="center" wrapText="1"/>
    </xf>
    <xf numFmtId="0" fontId="25" fillId="11" borderId="30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7" fillId="6" borderId="32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/>
    </xf>
    <xf numFmtId="0" fontId="17" fillId="6" borderId="18" xfId="0" applyFont="1" applyFill="1" applyBorder="1" applyAlignment="1">
      <alignment horizontal="center" vertical="center" textRotation="90" wrapText="1"/>
    </xf>
    <xf numFmtId="0" fontId="3" fillId="5" borderId="18" xfId="0" applyFont="1" applyFill="1" applyBorder="1"/>
    <xf numFmtId="0" fontId="19" fillId="0" borderId="34" xfId="0" applyFont="1" applyBorder="1" applyAlignment="1">
      <alignment horizontal="center" vertical="center" textRotation="90" wrapText="1"/>
    </xf>
    <xf numFmtId="0" fontId="19" fillId="0" borderId="1" xfId="0" applyFont="1" applyBorder="1" applyAlignment="1">
      <alignment horizontal="center" vertical="center" textRotation="90" wrapText="1"/>
    </xf>
    <xf numFmtId="0" fontId="19" fillId="0" borderId="42" xfId="0" applyFont="1" applyBorder="1" applyAlignment="1">
      <alignment horizontal="center" vertical="center" textRotation="90" wrapText="1"/>
    </xf>
    <xf numFmtId="0" fontId="29" fillId="0" borderId="20" xfId="0" applyFont="1" applyBorder="1" applyAlignment="1">
      <alignment horizontal="center" vertical="center" wrapText="1"/>
    </xf>
    <xf numFmtId="0" fontId="40" fillId="13" borderId="29" xfId="0" applyFont="1" applyFill="1" applyBorder="1" applyAlignment="1">
      <alignment horizontal="center" vertical="center"/>
    </xf>
    <xf numFmtId="0" fontId="29" fillId="0" borderId="35" xfId="0" applyFont="1" applyBorder="1" applyAlignment="1">
      <alignment horizontal="center" vertical="center" textRotation="90" wrapText="1"/>
    </xf>
    <xf numFmtId="0" fontId="29" fillId="0" borderId="27" xfId="0" applyFont="1" applyBorder="1" applyAlignment="1">
      <alignment horizontal="center" vertical="center" textRotation="90" wrapText="1"/>
    </xf>
    <xf numFmtId="0" fontId="29" fillId="0" borderId="43" xfId="0" applyFont="1" applyBorder="1" applyAlignment="1">
      <alignment horizontal="center" vertical="center" textRotation="90" wrapText="1"/>
    </xf>
    <xf numFmtId="0" fontId="29" fillId="0" borderId="34" xfId="0" applyFont="1" applyBorder="1" applyAlignment="1">
      <alignment horizontal="center" vertical="center" textRotation="90" wrapText="1"/>
    </xf>
    <xf numFmtId="0" fontId="29" fillId="0" borderId="1" xfId="0" applyFont="1" applyBorder="1" applyAlignment="1">
      <alignment horizontal="center" vertical="center" textRotation="90" wrapText="1"/>
    </xf>
    <xf numFmtId="0" fontId="29" fillId="0" borderId="42" xfId="0" applyFont="1" applyBorder="1" applyAlignment="1">
      <alignment horizontal="center" vertical="center" textRotation="90" wrapText="1"/>
    </xf>
    <xf numFmtId="0" fontId="29" fillId="0" borderId="34" xfId="0" applyFont="1" applyBorder="1" applyAlignment="1">
      <alignment horizontal="center" textRotation="90" wrapText="1"/>
    </xf>
    <xf numFmtId="0" fontId="29" fillId="0" borderId="1" xfId="0" applyFont="1" applyBorder="1" applyAlignment="1">
      <alignment horizontal="center" textRotation="90" wrapText="1"/>
    </xf>
    <xf numFmtId="0" fontId="29" fillId="0" borderId="42" xfId="0" applyFont="1" applyBorder="1" applyAlignment="1">
      <alignment horizontal="center" textRotation="90" wrapText="1"/>
    </xf>
    <xf numFmtId="0" fontId="13" fillId="9" borderId="34" xfId="0" applyFont="1" applyFill="1" applyBorder="1" applyAlignment="1">
      <alignment horizontal="center" vertical="center" textRotation="90" wrapText="1"/>
    </xf>
    <xf numFmtId="0" fontId="13" fillId="9" borderId="1" xfId="0" applyFont="1" applyFill="1" applyBorder="1" applyAlignment="1">
      <alignment horizontal="center" vertical="center" textRotation="90" wrapText="1"/>
    </xf>
    <xf numFmtId="0" fontId="13" fillId="9" borderId="42" xfId="0" applyFont="1" applyFill="1" applyBorder="1" applyAlignment="1">
      <alignment horizontal="center" vertical="center" textRotation="90" wrapText="1"/>
    </xf>
    <xf numFmtId="0" fontId="40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54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lor auto="1"/>
      </font>
      <fill>
        <patternFill>
          <fgColor rgb="FFFFFF00"/>
        </patternFill>
      </fill>
    </dxf>
    <dxf>
      <font>
        <color auto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lor auto="1"/>
      </font>
      <fill>
        <patternFill>
          <fgColor rgb="FFFFFF00"/>
        </patternFill>
      </fill>
    </dxf>
    <dxf>
      <font>
        <color auto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lor auto="1"/>
      </font>
      <fill>
        <patternFill>
          <fgColor rgb="FFFFFF00"/>
        </patternFill>
      </fill>
    </dxf>
    <dxf>
      <font>
        <color auto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1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1400175</xdr:colOff>
      <xdr:row>1</xdr:row>
      <xdr:rowOff>38100</xdr:rowOff>
    </xdr:from>
    <xdr:ext cx="7477125" cy="904875"/>
    <xdr:sp macro="" textlink="">
      <xdr:nvSpPr>
        <xdr:cNvPr id="90454" name="Shape 90454">
          <a:extLst>
            <a:ext uri="{FF2B5EF4-FFF2-40B4-BE49-F238E27FC236}">
              <a16:creationId xmlns:a16="http://schemas.microsoft.com/office/drawing/2014/main" id="{00000000-0008-0000-0000-000056610100}"/>
            </a:ext>
          </a:extLst>
        </xdr:cNvPr>
        <xdr:cNvSpPr/>
      </xdr:nvSpPr>
      <xdr:spPr>
        <a:xfrm>
          <a:off x="1485900" y="104775"/>
          <a:ext cx="7477125" cy="904875"/>
        </a:xfrm>
        <a:prstGeom prst="roundRect">
          <a:avLst/>
        </a:prstGeom>
        <a:solidFill>
          <a:srgbClr val="FFFFFF"/>
        </a:solidFill>
        <a:ln w="28575" cap="flat" cmpd="sng" algn="ctr">
          <a:solidFill>
            <a:srgbClr val="FFD03B"/>
          </a:solidFill>
          <a:miter lim="800000"/>
          <a:headEnd/>
          <a:tailEnd/>
        </a:ln>
      </xdr:spPr>
      <xdr:txBody>
        <a:bodyPr rot="0" anchor="t"/>
        <a:lstStyle/>
        <a:p>
          <a:pPr lvl="0" algn="ctr"/>
          <a:r>
            <a:rPr sz="1100" b="1" i="0" u="none" strike="noStrike">
              <a:solidFill>
                <a:srgbClr val="FFCC00"/>
              </a:solidFill>
              <a:latin typeface="Calibri"/>
            </a:rPr>
            <a:t>INSTRUCCIONES</a:t>
          </a:r>
        </a:p>
        <a:p>
          <a:pPr lvl="0" algn="ctr"/>
          <a:r>
            <a:rPr sz="1100" b="1" i="0" u="none" strike="noStrike">
              <a:solidFill>
                <a:srgbClr val="FFCC00"/>
              </a:solidFill>
              <a:latin typeface="Calibri"/>
            </a:rPr>
            <a:t>MATRIZ DE </a:t>
          </a:r>
          <a:r>
            <a:rPr lang="es-CO" sz="1100" b="1" i="0" u="none" strike="noStrike">
              <a:solidFill>
                <a:srgbClr val="FFCC00"/>
              </a:solidFill>
              <a:latin typeface="Calibri"/>
            </a:rPr>
            <a:t>RIESGOS</a:t>
          </a:r>
          <a:r>
            <a:rPr lang="es-CO" sz="1100" b="1" i="0" u="none" strike="noStrike" baseline="0">
              <a:solidFill>
                <a:srgbClr val="FFCC00"/>
              </a:solidFill>
              <a:latin typeface="Calibri"/>
            </a:rPr>
            <a:t> VIALES</a:t>
          </a:r>
          <a:r>
            <a:rPr sz="1100" b="1" i="0" u="none" strike="noStrike">
              <a:solidFill>
                <a:srgbClr val="FFCC00"/>
              </a:solidFill>
              <a:latin typeface="Calibri"/>
            </a:rPr>
            <a:t> </a:t>
          </a:r>
        </a:p>
      </xdr:txBody>
    </xdr:sp>
    <xdr:clientData fLocksWithSheet="0"/>
  </xdr:oneCellAnchor>
  <xdr:oneCellAnchor>
    <xdr:from>
      <xdr:col>1</xdr:col>
      <xdr:colOff>0</xdr:colOff>
      <xdr:row>1</xdr:row>
      <xdr:rowOff>9525</xdr:rowOff>
    </xdr:from>
    <xdr:ext cx="1409700" cy="9906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675823</xdr:colOff>
      <xdr:row>1</xdr:row>
      <xdr:rowOff>82550</xdr:rowOff>
    </xdr:from>
    <xdr:ext cx="26105302" cy="847725"/>
    <xdr:sp macro="" textlink="">
      <xdr:nvSpPr>
        <xdr:cNvPr id="95263" name="Shape 95263">
          <a:extLst>
            <a:ext uri="{FF2B5EF4-FFF2-40B4-BE49-F238E27FC236}">
              <a16:creationId xmlns:a16="http://schemas.microsoft.com/office/drawing/2014/main" id="{00000000-0008-0000-0100-00001F740100}"/>
            </a:ext>
          </a:extLst>
        </xdr:cNvPr>
        <xdr:cNvSpPr/>
      </xdr:nvSpPr>
      <xdr:spPr>
        <a:xfrm>
          <a:off x="1739448" y="542925"/>
          <a:ext cx="26105302" cy="847725"/>
        </a:xfrm>
        <a:prstGeom prst="roundRect">
          <a:avLst/>
        </a:prstGeom>
        <a:solidFill>
          <a:srgbClr val="FFFFFF"/>
        </a:solidFill>
        <a:ln w="28575" cap="flat" cmpd="sng" algn="ctr">
          <a:solidFill>
            <a:srgbClr val="FFD03B"/>
          </a:solidFill>
          <a:miter lim="800000"/>
          <a:headEnd/>
          <a:tailEnd/>
        </a:ln>
      </xdr:spPr>
      <xdr:txBody>
        <a:bodyPr rot="0" anchor="t"/>
        <a:lstStyle/>
        <a:p>
          <a:pPr lvl="0" algn="ctr"/>
          <a:endParaRPr sz="1400" b="1" i="0" u="none" strike="noStrike">
            <a:solidFill>
              <a:sysClr val="windowText" lastClr="000000"/>
            </a:solidFill>
            <a:latin typeface="Calibri"/>
          </a:endParaRPr>
        </a:p>
        <a:p>
          <a:pPr lvl="0" algn="ctr"/>
          <a:r>
            <a:rPr sz="2400" b="1" i="0" u="none" strike="noStrike">
              <a:solidFill>
                <a:sysClr val="windowText" lastClr="000000"/>
              </a:solidFill>
              <a:latin typeface="Calibri"/>
            </a:rPr>
            <a:t>MATRIZ DE </a:t>
          </a:r>
          <a:r>
            <a:rPr lang="es-CO" sz="2400" b="1" i="0" u="none" strike="noStrike">
              <a:solidFill>
                <a:sysClr val="windowText" lastClr="000000"/>
              </a:solidFill>
              <a:latin typeface="Calibri"/>
            </a:rPr>
            <a:t>RIESGOS VIALES CONDUCTORES</a:t>
          </a:r>
          <a:endParaRPr sz="2000" b="1" i="0" u="none" strike="noStrike">
            <a:solidFill>
              <a:sysClr val="windowText" lastClr="000000"/>
            </a:solidFill>
            <a:latin typeface="Calibri"/>
          </a:endParaRPr>
        </a:p>
      </xdr:txBody>
    </xdr:sp>
    <xdr:clientData fLocksWithSheet="0"/>
  </xdr:oneCellAnchor>
  <xdr:oneCellAnchor>
    <xdr:from>
      <xdr:col>1</xdr:col>
      <xdr:colOff>31751</xdr:colOff>
      <xdr:row>1</xdr:row>
      <xdr:rowOff>7257</xdr:rowOff>
    </xdr:from>
    <xdr:ext cx="1552574" cy="895350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8751" y="467632"/>
          <a:ext cx="1552574" cy="8953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9525</xdr:rowOff>
    </xdr:from>
    <xdr:ext cx="1266825" cy="89535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31750</xdr:colOff>
      <xdr:row>1</xdr:row>
      <xdr:rowOff>63500</xdr:rowOff>
    </xdr:from>
    <xdr:ext cx="28162250" cy="847725"/>
    <xdr:sp macro="" textlink="">
      <xdr:nvSpPr>
        <xdr:cNvPr id="5" name="Shape 9526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778000" y="523875"/>
          <a:ext cx="28162250" cy="847725"/>
        </a:xfrm>
        <a:prstGeom prst="roundRect">
          <a:avLst/>
        </a:prstGeom>
        <a:solidFill>
          <a:srgbClr val="FFFFFF"/>
        </a:solidFill>
        <a:ln w="28575" cap="flat" cmpd="sng" algn="ctr">
          <a:solidFill>
            <a:srgbClr val="FFD03B"/>
          </a:solidFill>
          <a:miter lim="800000"/>
          <a:headEnd/>
          <a:tailEnd/>
        </a:ln>
      </xdr:spPr>
      <xdr:txBody>
        <a:bodyPr rot="0" anchor="t"/>
        <a:lstStyle/>
        <a:p>
          <a:pPr lvl="0" algn="ctr"/>
          <a:endParaRPr sz="1400" b="1" i="0" u="none" strike="noStrike">
            <a:solidFill>
              <a:sysClr val="windowText" lastClr="000000"/>
            </a:solidFill>
            <a:latin typeface="Calibri"/>
          </a:endParaRPr>
        </a:p>
        <a:p>
          <a:pPr lvl="0" algn="ctr"/>
          <a:r>
            <a:rPr sz="2400" b="1" i="0" u="none" strike="noStrike">
              <a:solidFill>
                <a:sysClr val="windowText" lastClr="000000"/>
              </a:solidFill>
              <a:latin typeface="Calibri"/>
            </a:rPr>
            <a:t>MATRIZ DE </a:t>
          </a:r>
          <a:r>
            <a:rPr lang="es-CO" sz="2400" b="1" i="0" u="none" strike="noStrike">
              <a:solidFill>
                <a:sysClr val="windowText" lastClr="000000"/>
              </a:solidFill>
              <a:latin typeface="Calibri"/>
            </a:rPr>
            <a:t>RIESGOS VIALES CARROS</a:t>
          </a:r>
          <a:r>
            <a:rPr lang="es-CO" sz="2400" b="1" i="0" u="none" strike="noStrike" baseline="0">
              <a:solidFill>
                <a:sysClr val="windowText" lastClr="000000"/>
              </a:solidFill>
              <a:latin typeface="Calibri"/>
            </a:rPr>
            <a:t> Y MOTOCILISTAS</a:t>
          </a:r>
          <a:endParaRPr sz="2000" b="1" i="0" u="none" strike="noStrike">
            <a:solidFill>
              <a:sysClr val="windowText" lastClr="000000"/>
            </a:solidFill>
            <a:latin typeface="Calibri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100694</xdr:colOff>
      <xdr:row>1</xdr:row>
      <xdr:rowOff>19050</xdr:rowOff>
    </xdr:from>
    <xdr:ext cx="28542342" cy="847725"/>
    <xdr:sp macro="" textlink="">
      <xdr:nvSpPr>
        <xdr:cNvPr id="97302" name="Shape 97302">
          <a:extLst>
            <a:ext uri="{FF2B5EF4-FFF2-40B4-BE49-F238E27FC236}">
              <a16:creationId xmlns:a16="http://schemas.microsoft.com/office/drawing/2014/main" id="{00000000-0008-0000-0300-0000167C0100}"/>
            </a:ext>
          </a:extLst>
        </xdr:cNvPr>
        <xdr:cNvSpPr/>
      </xdr:nvSpPr>
      <xdr:spPr>
        <a:xfrm>
          <a:off x="1420587" y="481693"/>
          <a:ext cx="28542342" cy="847725"/>
        </a:xfrm>
        <a:prstGeom prst="roundRect">
          <a:avLst/>
        </a:prstGeom>
        <a:solidFill>
          <a:srgbClr val="FFFFFF"/>
        </a:solidFill>
        <a:ln w="28575" cap="flat" cmpd="sng" algn="ctr">
          <a:solidFill>
            <a:srgbClr val="FFD03B"/>
          </a:solidFill>
          <a:miter lim="800000"/>
          <a:headEnd/>
          <a:tailEnd/>
        </a:ln>
      </xdr:spPr>
      <xdr:txBody>
        <a:bodyPr rot="0" anchor="ctr"/>
        <a:lstStyle/>
        <a:p>
          <a:pPr lvl="0" algn="ctr"/>
          <a:r>
            <a:rPr lang="es-CO" sz="2000" b="1" i="0" u="none" strike="noStrike">
              <a:solidFill>
                <a:sysClr val="windowText" lastClr="000000"/>
              </a:solidFill>
              <a:latin typeface="Calibri"/>
            </a:rPr>
            <a:t>MATRIZ</a:t>
          </a:r>
          <a:r>
            <a:rPr lang="es-CO" sz="2000" b="1" i="0" u="none" strike="noStrike" baseline="0">
              <a:solidFill>
                <a:sysClr val="windowText" lastClr="000000"/>
              </a:solidFill>
              <a:latin typeface="Calibri"/>
            </a:rPr>
            <a:t> DE RIESGOS VIALES CICLISTAS</a:t>
          </a:r>
          <a:endParaRPr sz="2000" b="1" i="0" u="none" strike="noStrike">
            <a:solidFill>
              <a:sysClr val="windowText" lastClr="000000"/>
            </a:solidFill>
            <a:latin typeface="Calibri"/>
          </a:endParaRPr>
        </a:p>
      </xdr:txBody>
    </xdr:sp>
    <xdr:clientData fLocksWithSheet="0"/>
  </xdr:oneCellAnchor>
  <xdr:oneCellAnchor>
    <xdr:from>
      <xdr:col>1</xdr:col>
      <xdr:colOff>38100</xdr:colOff>
      <xdr:row>1</xdr:row>
      <xdr:rowOff>9525</xdr:rowOff>
    </xdr:from>
    <xdr:ext cx="1266825" cy="895350"/>
    <xdr:pic>
      <xdr:nvPicPr>
        <xdr:cNvPr id="2" name="image5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40</xdr:col>
      <xdr:colOff>0</xdr:colOff>
      <xdr:row>0</xdr:row>
      <xdr:rowOff>0</xdr:rowOff>
    </xdr:from>
    <xdr:ext cx="25295679" cy="847725"/>
    <xdr:sp macro="" textlink="">
      <xdr:nvSpPr>
        <xdr:cNvPr id="8" name="Shape 95263">
          <a:extLst>
            <a:ext uri="{FF2B5EF4-FFF2-40B4-BE49-F238E27FC236}">
              <a16:creationId xmlns:a16="http://schemas.microsoft.com/office/drawing/2014/main" id="{4AA7621E-AF5F-4D8D-A1EB-C7305C4F1829}"/>
            </a:ext>
          </a:extLst>
        </xdr:cNvPr>
        <xdr:cNvSpPr/>
      </xdr:nvSpPr>
      <xdr:spPr>
        <a:xfrm>
          <a:off x="40957500" y="0"/>
          <a:ext cx="25295679" cy="847725"/>
        </a:xfrm>
        <a:prstGeom prst="roundRect">
          <a:avLst/>
        </a:prstGeom>
        <a:solidFill>
          <a:srgbClr val="FFFFFF"/>
        </a:solidFill>
        <a:ln w="28575" cap="flat" cmpd="sng" algn="ctr">
          <a:solidFill>
            <a:srgbClr val="FFD03B"/>
          </a:solidFill>
          <a:miter lim="800000"/>
          <a:headEnd/>
          <a:tailEnd/>
        </a:ln>
      </xdr:spPr>
      <xdr:txBody>
        <a:bodyPr rot="0" anchor="t"/>
        <a:lstStyle/>
        <a:p>
          <a:pPr lvl="0" algn="ctr"/>
          <a:endParaRPr sz="1400" b="1" i="0" u="none" strike="noStrike">
            <a:solidFill>
              <a:srgbClr val="FFCC00"/>
            </a:solidFill>
            <a:latin typeface="Calibri"/>
          </a:endParaRPr>
        </a:p>
        <a:p>
          <a:pPr lvl="0" algn="ctr"/>
          <a:r>
            <a:rPr sz="2400" b="1" i="0" u="none" strike="noStrike">
              <a:solidFill>
                <a:srgbClr val="FFCC00"/>
              </a:solidFill>
              <a:latin typeface="Calibri"/>
            </a:rPr>
            <a:t>MATRIZ DE </a:t>
          </a:r>
          <a:r>
            <a:rPr lang="es-CO" sz="2400" b="1" i="0" u="none" strike="noStrike">
              <a:solidFill>
                <a:srgbClr val="FFCC00"/>
              </a:solidFill>
              <a:latin typeface="Calibri"/>
            </a:rPr>
            <a:t>RIESGOS VIALES CONDUCTOR</a:t>
          </a:r>
          <a:r>
            <a:rPr lang="es-CO" sz="2400" b="1" i="0" u="none" strike="noStrike" baseline="0">
              <a:solidFill>
                <a:srgbClr val="FFCC00"/>
              </a:solidFill>
              <a:latin typeface="Calibri"/>
            </a:rPr>
            <a:t> - CICLISTA</a:t>
          </a:r>
          <a:endParaRPr sz="2000" b="1" i="0" u="none" strike="noStrike">
            <a:solidFill>
              <a:srgbClr val="FFCC00"/>
            </a:solidFill>
            <a:latin typeface="Calibri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9525</xdr:rowOff>
    </xdr:from>
    <xdr:ext cx="1266825" cy="895350"/>
    <xdr:pic>
      <xdr:nvPicPr>
        <xdr:cNvPr id="2" name="image6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38100</xdr:colOff>
      <xdr:row>1</xdr:row>
      <xdr:rowOff>0</xdr:rowOff>
    </xdr:from>
    <xdr:to>
      <xdr:col>3</xdr:col>
      <xdr:colOff>247650</xdr:colOff>
      <xdr:row>3</xdr:row>
      <xdr:rowOff>266700</xdr:rowOff>
    </xdr:to>
    <xdr:pic>
      <xdr:nvPicPr>
        <xdr:cNvPr id="5122" name="image6.jpg">
          <a:extLst>
            <a:ext uri="{FF2B5EF4-FFF2-40B4-BE49-F238E27FC236}">
              <a16:creationId xmlns:a16="http://schemas.microsoft.com/office/drawing/2014/main" id="{74BEDAC2-F1C3-4B49-9FA7-C646FB394D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66725"/>
          <a:ext cx="12668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38100</xdr:colOff>
      <xdr:row>1</xdr:row>
      <xdr:rowOff>0</xdr:rowOff>
    </xdr:from>
    <xdr:to>
      <xdr:col>3</xdr:col>
      <xdr:colOff>247650</xdr:colOff>
      <xdr:row>3</xdr:row>
      <xdr:rowOff>266700</xdr:rowOff>
    </xdr:to>
    <xdr:pic>
      <xdr:nvPicPr>
        <xdr:cNvPr id="5124" name="Picture 4">
          <a:extLst>
            <a:ext uri="{FF2B5EF4-FFF2-40B4-BE49-F238E27FC236}">
              <a16:creationId xmlns:a16="http://schemas.microsoft.com/office/drawing/2014/main" id="{40B5BC32-77FB-41CF-B884-06F4EFD0A5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466725"/>
          <a:ext cx="12668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3</xdr:col>
      <xdr:colOff>209550</xdr:colOff>
      <xdr:row>0</xdr:row>
      <xdr:rowOff>447675</xdr:rowOff>
    </xdr:from>
    <xdr:to>
      <xdr:col>29</xdr:col>
      <xdr:colOff>0</xdr:colOff>
      <xdr:row>3</xdr:row>
      <xdr:rowOff>228600</xdr:rowOff>
    </xdr:to>
    <xdr:pic>
      <xdr:nvPicPr>
        <xdr:cNvPr id="5125" name="Picture 5">
          <a:extLst>
            <a:ext uri="{FF2B5EF4-FFF2-40B4-BE49-F238E27FC236}">
              <a16:creationId xmlns:a16="http://schemas.microsoft.com/office/drawing/2014/main" id="{3BAF2E86-D70B-4569-8D60-BC3FA3ED88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" y="447675"/>
          <a:ext cx="2581275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0</xdr:rowOff>
    </xdr:from>
    <xdr:to>
      <xdr:col>3</xdr:col>
      <xdr:colOff>266700</xdr:colOff>
      <xdr:row>3</xdr:row>
      <xdr:rowOff>266700</xdr:rowOff>
    </xdr:to>
    <xdr:pic>
      <xdr:nvPicPr>
        <xdr:cNvPr id="5126" name="Picture 6">
          <a:extLst>
            <a:ext uri="{FF2B5EF4-FFF2-40B4-BE49-F238E27FC236}">
              <a16:creationId xmlns:a16="http://schemas.microsoft.com/office/drawing/2014/main" id="{C8334463-013A-4C73-B288-948F7686AB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"/>
          <a:ext cx="12668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152400</xdr:rowOff>
    </xdr:from>
    <xdr:ext cx="1569719" cy="845820"/>
    <xdr:pic>
      <xdr:nvPicPr>
        <xdr:cNvPr id="2" name="image6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2480" y="152400"/>
          <a:ext cx="1569719" cy="84582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2</xdr:row>
      <xdr:rowOff>15875</xdr:rowOff>
    </xdr:from>
    <xdr:ext cx="22621875" cy="673100"/>
    <xdr:sp macro="" textlink="">
      <xdr:nvSpPr>
        <xdr:cNvPr id="3" name="Shape 98326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444750" y="333375"/>
          <a:ext cx="22621875" cy="673100"/>
        </a:xfrm>
        <a:prstGeom prst="roundRect">
          <a:avLst/>
        </a:prstGeom>
        <a:solidFill>
          <a:srgbClr val="FFFFFF"/>
        </a:solidFill>
        <a:ln w="28575" cap="flat" cmpd="sng" algn="ctr">
          <a:solidFill>
            <a:srgbClr val="FFD03B"/>
          </a:solidFill>
          <a:miter lim="800000"/>
          <a:headEnd/>
          <a:tailEnd/>
        </a:ln>
      </xdr:spPr>
      <xdr:txBody>
        <a:bodyPr rot="0" anchor="ctr"/>
        <a:lstStyle/>
        <a:p>
          <a:pPr lvl="0" algn="ctr"/>
          <a:r>
            <a:rPr lang="es-CO" sz="2000" b="1" i="0" u="none" strike="noStrike">
              <a:solidFill>
                <a:sysClr val="windowText" lastClr="000000"/>
              </a:solidFill>
              <a:latin typeface="Calibri"/>
            </a:rPr>
            <a:t>MATRIZ</a:t>
          </a:r>
          <a:r>
            <a:rPr lang="es-CO" sz="2000" b="1" i="0" u="none" strike="noStrike" baseline="0">
              <a:solidFill>
                <a:sysClr val="windowText" lastClr="000000"/>
              </a:solidFill>
              <a:latin typeface="Calibri"/>
            </a:rPr>
            <a:t> DE RIESGOS VIALES PASAJERO</a:t>
          </a:r>
          <a:endParaRPr sz="2000" b="1" i="0" u="none" strike="noStrike">
            <a:solidFill>
              <a:sysClr val="windowText" lastClr="000000"/>
            </a:solidFill>
            <a:latin typeface="Calibri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353786</xdr:colOff>
      <xdr:row>1</xdr:row>
      <xdr:rowOff>0</xdr:rowOff>
    </xdr:from>
    <xdr:ext cx="25458963" cy="673100"/>
    <xdr:sp macro="" textlink="">
      <xdr:nvSpPr>
        <xdr:cNvPr id="2" name="Shape 98326">
          <a:extLst>
            <a:ext uri="{FF2B5EF4-FFF2-40B4-BE49-F238E27FC236}">
              <a16:creationId xmlns:a16="http://schemas.microsoft.com/office/drawing/2014/main" id="{C0CDA49C-DB60-4BC0-BD67-03AD26CC5D85}"/>
            </a:ext>
          </a:extLst>
        </xdr:cNvPr>
        <xdr:cNvSpPr/>
      </xdr:nvSpPr>
      <xdr:spPr>
        <a:xfrm>
          <a:off x="1333500" y="163286"/>
          <a:ext cx="25458963" cy="673100"/>
        </a:xfrm>
        <a:prstGeom prst="roundRect">
          <a:avLst/>
        </a:prstGeom>
        <a:solidFill>
          <a:srgbClr val="FFFFFF"/>
        </a:solidFill>
        <a:ln w="28575" cap="flat" cmpd="sng" algn="ctr">
          <a:solidFill>
            <a:srgbClr val="FFD03B"/>
          </a:solidFill>
          <a:miter lim="800000"/>
          <a:headEnd/>
          <a:tailEnd/>
        </a:ln>
      </xdr:spPr>
      <xdr:txBody>
        <a:bodyPr rot="0" anchor="ctr"/>
        <a:lstStyle/>
        <a:p>
          <a:pPr lvl="0" algn="ctr"/>
          <a:r>
            <a:rPr lang="es-CO" sz="2000" b="1" i="0" u="none" strike="noStrike">
              <a:solidFill>
                <a:sysClr val="windowText" lastClr="000000"/>
              </a:solidFill>
              <a:latin typeface="Calibri"/>
            </a:rPr>
            <a:t>MATRIZ</a:t>
          </a:r>
          <a:r>
            <a:rPr lang="es-CO" sz="2000" b="1" i="0" u="none" strike="noStrike" baseline="0">
              <a:solidFill>
                <a:sysClr val="windowText" lastClr="000000"/>
              </a:solidFill>
              <a:latin typeface="Calibri"/>
            </a:rPr>
            <a:t> DE RIESGOS VIALES - PATINETA</a:t>
          </a:r>
          <a:endParaRPr sz="2000" b="1" i="0" u="none" strike="noStrike">
            <a:solidFill>
              <a:sysClr val="windowText" lastClr="000000"/>
            </a:solidFill>
            <a:latin typeface="Calibri"/>
          </a:endParaRPr>
        </a:p>
      </xdr:txBody>
    </xdr:sp>
    <xdr:clientData fLocksWithSheet="0"/>
  </xdr:oneCellAnchor>
  <xdr:twoCellAnchor editAs="oneCell">
    <xdr:from>
      <xdr:col>0</xdr:col>
      <xdr:colOff>85724</xdr:colOff>
      <xdr:row>0</xdr:row>
      <xdr:rowOff>133350</xdr:rowOff>
    </xdr:from>
    <xdr:to>
      <xdr:col>2</xdr:col>
      <xdr:colOff>372835</xdr:colOff>
      <xdr:row>3</xdr:row>
      <xdr:rowOff>258536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F7DD8B-F460-466E-81FC-C48BDF3ED0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4" y="133350"/>
          <a:ext cx="1266825" cy="642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workbookViewId="0">
      <selection activeCell="C16" sqref="C16"/>
    </sheetView>
  </sheetViews>
  <sheetFormatPr baseColWidth="10" defaultColWidth="12.5703125" defaultRowHeight="15" customHeight="1" x14ac:dyDescent="0.2"/>
  <cols>
    <col min="1" max="1" width="1.28515625" customWidth="1"/>
    <col min="2" max="2" width="36.28515625" customWidth="1"/>
    <col min="3" max="3" width="98" customWidth="1"/>
    <col min="4" max="6" width="11.42578125" customWidth="1"/>
    <col min="7" max="11" width="10" customWidth="1"/>
  </cols>
  <sheetData>
    <row r="1" spans="1:11" ht="5.2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</row>
    <row r="2" spans="1:11" ht="24.75" customHeight="1" x14ac:dyDescent="0.2">
      <c r="A2" s="1"/>
      <c r="B2" s="1"/>
      <c r="C2" s="2"/>
      <c r="D2" s="1"/>
      <c r="E2" s="1"/>
      <c r="F2" s="1"/>
      <c r="G2" s="1"/>
      <c r="H2" s="1"/>
      <c r="I2" s="1"/>
      <c r="J2" s="1"/>
      <c r="K2" s="1"/>
    </row>
    <row r="3" spans="1:11" ht="24.75" customHeight="1" x14ac:dyDescent="0.2">
      <c r="A3" s="1"/>
      <c r="B3" s="1"/>
      <c r="C3" s="2"/>
      <c r="D3" s="1"/>
      <c r="E3" s="1"/>
      <c r="F3" s="1"/>
      <c r="G3" s="1"/>
      <c r="H3" s="1"/>
      <c r="I3" s="1"/>
      <c r="J3" s="1"/>
      <c r="K3" s="1"/>
    </row>
    <row r="4" spans="1:11" ht="24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</row>
    <row r="5" spans="1:11" ht="6" customHeight="1" x14ac:dyDescent="0.2">
      <c r="A5" s="1"/>
      <c r="B5" s="1"/>
      <c r="C5" s="2"/>
      <c r="D5" s="1"/>
      <c r="E5" s="1"/>
      <c r="F5" s="1"/>
      <c r="G5" s="1"/>
      <c r="H5" s="1"/>
      <c r="I5" s="1"/>
      <c r="J5" s="1"/>
      <c r="K5" s="1"/>
    </row>
    <row r="6" spans="1:11" ht="21.75" customHeight="1" x14ac:dyDescent="0.2">
      <c r="A6" s="1"/>
      <c r="B6" s="123"/>
      <c r="C6" s="124"/>
      <c r="D6" s="1"/>
      <c r="E6" s="1"/>
      <c r="F6" s="1"/>
      <c r="G6" s="1"/>
      <c r="H6" s="1"/>
      <c r="I6" s="1"/>
      <c r="J6" s="1"/>
      <c r="K6" s="1"/>
    </row>
    <row r="7" spans="1:11" ht="23.25" customHeight="1" x14ac:dyDescent="0.2">
      <c r="A7" s="1"/>
      <c r="B7" s="3" t="s">
        <v>0</v>
      </c>
      <c r="C7" s="4" t="s">
        <v>1</v>
      </c>
      <c r="D7" s="1"/>
      <c r="E7" s="1"/>
      <c r="F7" s="1"/>
      <c r="G7" s="1"/>
      <c r="H7" s="1"/>
      <c r="I7" s="1"/>
      <c r="J7" s="1"/>
      <c r="K7" s="1"/>
    </row>
    <row r="8" spans="1:11" ht="19.5" customHeight="1" x14ac:dyDescent="0.2">
      <c r="A8" s="1"/>
      <c r="B8" s="5" t="s">
        <v>2</v>
      </c>
      <c r="C8" s="6" t="s">
        <v>3</v>
      </c>
      <c r="D8" s="1"/>
      <c r="E8" s="1"/>
      <c r="F8" s="1"/>
      <c r="G8" s="1"/>
      <c r="H8" s="1"/>
      <c r="I8" s="1"/>
      <c r="J8" s="1"/>
      <c r="K8" s="1"/>
    </row>
    <row r="9" spans="1:11" ht="19.5" customHeight="1" x14ac:dyDescent="0.2">
      <c r="A9" s="1"/>
      <c r="B9" s="5" t="s">
        <v>4</v>
      </c>
      <c r="C9" s="6" t="s">
        <v>5</v>
      </c>
      <c r="D9" s="1"/>
      <c r="E9" s="1"/>
      <c r="F9" s="1"/>
      <c r="G9" s="1"/>
      <c r="H9" s="1"/>
      <c r="I9" s="1"/>
      <c r="J9" s="1"/>
      <c r="K9" s="1"/>
    </row>
    <row r="10" spans="1:11" ht="19.5" customHeight="1" x14ac:dyDescent="0.2">
      <c r="A10" s="1"/>
      <c r="B10" s="5" t="s">
        <v>150</v>
      </c>
      <c r="C10" s="6" t="s">
        <v>153</v>
      </c>
      <c r="D10" s="1"/>
      <c r="E10" s="1"/>
      <c r="F10" s="1"/>
      <c r="G10" s="1"/>
      <c r="H10" s="1"/>
      <c r="I10" s="1"/>
      <c r="J10" s="1"/>
      <c r="K10" s="1"/>
    </row>
    <row r="11" spans="1:11" ht="19.5" customHeight="1" x14ac:dyDescent="0.2">
      <c r="A11" s="1"/>
      <c r="B11" s="5" t="s">
        <v>6</v>
      </c>
      <c r="C11" s="6" t="s">
        <v>154</v>
      </c>
      <c r="D11" s="1"/>
      <c r="E11" s="1"/>
      <c r="F11" s="1"/>
      <c r="G11" s="1"/>
      <c r="H11" s="1"/>
      <c r="I11" s="1"/>
      <c r="J11" s="1"/>
      <c r="K11" s="1"/>
    </row>
    <row r="12" spans="1:11" ht="19.5" customHeight="1" x14ac:dyDescent="0.2">
      <c r="A12" s="1"/>
      <c r="B12" s="5" t="s">
        <v>7</v>
      </c>
      <c r="C12" s="6" t="s">
        <v>155</v>
      </c>
      <c r="D12" s="1"/>
      <c r="E12" s="1"/>
      <c r="F12" s="1"/>
      <c r="G12" s="1"/>
      <c r="H12" s="1"/>
      <c r="I12" s="1"/>
      <c r="J12" s="1"/>
      <c r="K12" s="1"/>
    </row>
    <row r="13" spans="1:11" ht="19.5" customHeight="1" x14ac:dyDescent="0.2">
      <c r="A13" s="1"/>
      <c r="B13" s="5" t="s">
        <v>8</v>
      </c>
      <c r="C13" s="6" t="s">
        <v>9</v>
      </c>
      <c r="D13" s="1"/>
      <c r="E13" s="1"/>
      <c r="F13" s="1"/>
      <c r="G13" s="1"/>
      <c r="H13" s="1"/>
      <c r="I13" s="1"/>
      <c r="J13" s="1"/>
      <c r="K13" s="1"/>
    </row>
    <row r="14" spans="1:11" ht="24" customHeight="1" x14ac:dyDescent="0.2">
      <c r="A14" s="1"/>
      <c r="B14" s="5" t="s">
        <v>10</v>
      </c>
      <c r="C14" s="6" t="s">
        <v>156</v>
      </c>
      <c r="D14" s="1"/>
      <c r="E14" s="1"/>
      <c r="F14" s="1"/>
      <c r="G14" s="1"/>
      <c r="H14" s="1"/>
      <c r="I14" s="1"/>
      <c r="J14" s="1"/>
      <c r="K14" s="1"/>
    </row>
    <row r="15" spans="1:11" ht="19.5" customHeight="1" x14ac:dyDescent="0.2">
      <c r="A15" s="1"/>
      <c r="B15" s="5" t="s">
        <v>11</v>
      </c>
      <c r="C15" s="6" t="s">
        <v>12</v>
      </c>
      <c r="D15" s="1"/>
      <c r="E15" s="1"/>
      <c r="F15" s="1"/>
      <c r="G15" s="1"/>
      <c r="H15" s="1"/>
      <c r="I15" s="1"/>
      <c r="J15" s="1"/>
      <c r="K15" s="1"/>
    </row>
    <row r="16" spans="1:11" ht="40.5" customHeight="1" x14ac:dyDescent="0.2">
      <c r="A16" s="1"/>
      <c r="B16" s="5" t="s">
        <v>13</v>
      </c>
      <c r="C16" s="6" t="s">
        <v>212</v>
      </c>
      <c r="D16" s="1"/>
      <c r="E16" s="1"/>
      <c r="F16" s="1"/>
      <c r="G16" s="1"/>
      <c r="H16" s="1"/>
      <c r="I16" s="1"/>
      <c r="J16" s="1"/>
      <c r="K16" s="1"/>
    </row>
    <row r="17" spans="1:11" ht="38.25" customHeight="1" x14ac:dyDescent="0.2">
      <c r="A17" s="1"/>
      <c r="B17" s="5" t="s">
        <v>14</v>
      </c>
      <c r="C17" s="6" t="s">
        <v>213</v>
      </c>
      <c r="D17" s="1"/>
      <c r="E17" s="1"/>
      <c r="F17" s="1"/>
      <c r="G17" s="1"/>
      <c r="H17" s="1"/>
      <c r="I17" s="1"/>
      <c r="J17" s="1"/>
      <c r="K17" s="1"/>
    </row>
    <row r="18" spans="1:11" ht="19.5" customHeight="1" x14ac:dyDescent="0.2">
      <c r="A18" s="1"/>
      <c r="B18" s="5" t="s">
        <v>15</v>
      </c>
      <c r="C18" s="6" t="s">
        <v>157</v>
      </c>
      <c r="D18" s="1"/>
      <c r="E18" s="1"/>
      <c r="F18" s="1"/>
      <c r="G18" s="1"/>
      <c r="H18" s="1"/>
      <c r="I18" s="1"/>
      <c r="J18" s="1"/>
      <c r="K18" s="1"/>
    </row>
    <row r="19" spans="1:11" ht="19.5" customHeight="1" x14ac:dyDescent="0.2">
      <c r="A19" s="1"/>
      <c r="B19" s="5" t="s">
        <v>16</v>
      </c>
      <c r="C19" s="6" t="s">
        <v>158</v>
      </c>
      <c r="D19" s="1"/>
      <c r="E19" s="1"/>
      <c r="F19" s="1"/>
      <c r="G19" s="1"/>
      <c r="H19" s="1"/>
      <c r="I19" s="1"/>
      <c r="J19" s="1"/>
      <c r="K19" s="1"/>
    </row>
    <row r="20" spans="1:11" ht="19.5" customHeight="1" x14ac:dyDescent="0.2">
      <c r="A20" s="1"/>
      <c r="B20" s="5" t="s">
        <v>17</v>
      </c>
      <c r="C20" s="6" t="s">
        <v>159</v>
      </c>
      <c r="D20" s="1"/>
      <c r="E20" s="1"/>
      <c r="F20" s="1"/>
      <c r="G20" s="1"/>
      <c r="H20" s="1"/>
      <c r="I20" s="1"/>
      <c r="J20" s="1"/>
      <c r="K20" s="1"/>
    </row>
    <row r="21" spans="1:11" ht="19.5" customHeight="1" x14ac:dyDescent="0.2">
      <c r="A21" s="1"/>
      <c r="B21" s="5" t="s">
        <v>18</v>
      </c>
      <c r="C21" s="6" t="s">
        <v>160</v>
      </c>
      <c r="D21" s="1"/>
      <c r="E21" s="1"/>
      <c r="F21" s="1"/>
      <c r="G21" s="1"/>
      <c r="H21" s="1"/>
      <c r="I21" s="1"/>
      <c r="J21" s="1"/>
      <c r="K21" s="1"/>
    </row>
    <row r="22" spans="1:11" ht="19.5" customHeight="1" x14ac:dyDescent="0.2">
      <c r="A22" s="1"/>
      <c r="B22" s="5" t="s">
        <v>19</v>
      </c>
      <c r="C22" s="6" t="s">
        <v>20</v>
      </c>
      <c r="D22" s="1"/>
      <c r="E22" s="1"/>
      <c r="F22" s="1"/>
      <c r="G22" s="1"/>
      <c r="H22" s="1"/>
      <c r="I22" s="1"/>
      <c r="J22" s="1"/>
      <c r="K22" s="1"/>
    </row>
    <row r="23" spans="1:11" ht="39" customHeight="1" x14ac:dyDescent="0.2">
      <c r="A23" s="1"/>
      <c r="B23" s="5" t="s">
        <v>21</v>
      </c>
      <c r="C23" s="6" t="s">
        <v>161</v>
      </c>
      <c r="D23" s="1"/>
      <c r="E23" s="1"/>
      <c r="F23" s="1"/>
      <c r="G23" s="1"/>
      <c r="H23" s="1"/>
      <c r="I23" s="1"/>
      <c r="J23" s="1"/>
      <c r="K23" s="1"/>
    </row>
    <row r="24" spans="1:11" ht="42.75" customHeight="1" x14ac:dyDescent="0.2">
      <c r="A24" s="1"/>
      <c r="B24" s="5" t="s">
        <v>22</v>
      </c>
      <c r="C24" s="6" t="s">
        <v>162</v>
      </c>
      <c r="D24" s="1"/>
      <c r="E24" s="1"/>
      <c r="F24" s="1"/>
      <c r="G24" s="1"/>
      <c r="H24" s="1"/>
      <c r="I24" s="1"/>
      <c r="J24" s="1"/>
      <c r="K24" s="1"/>
    </row>
    <row r="25" spans="1:11" ht="28.9" customHeight="1" x14ac:dyDescent="0.2">
      <c r="A25" s="1"/>
      <c r="B25" s="5" t="s">
        <v>23</v>
      </c>
      <c r="C25" s="6" t="s">
        <v>24</v>
      </c>
      <c r="D25" s="1"/>
      <c r="E25" s="1"/>
      <c r="F25" s="1"/>
      <c r="G25" s="1"/>
      <c r="H25" s="1"/>
      <c r="I25" s="1"/>
      <c r="J25" s="1"/>
      <c r="K25" s="1"/>
    </row>
    <row r="26" spans="1:11" ht="36" customHeight="1" x14ac:dyDescent="0.2">
      <c r="A26" s="1"/>
      <c r="B26" s="5" t="s">
        <v>25</v>
      </c>
      <c r="C26" s="6" t="s">
        <v>163</v>
      </c>
      <c r="D26" s="1"/>
      <c r="E26" s="1"/>
      <c r="F26" s="1"/>
      <c r="G26" s="1"/>
      <c r="H26" s="1"/>
      <c r="I26" s="1"/>
      <c r="J26" s="1"/>
      <c r="K26" s="1"/>
    </row>
    <row r="27" spans="1:11" ht="39.75" customHeight="1" x14ac:dyDescent="0.2">
      <c r="A27" s="1"/>
      <c r="B27" s="5" t="s">
        <v>26</v>
      </c>
      <c r="C27" s="6" t="s">
        <v>27</v>
      </c>
      <c r="D27" s="1"/>
      <c r="E27" s="1"/>
      <c r="F27" s="1"/>
      <c r="G27" s="1"/>
      <c r="H27" s="1"/>
      <c r="I27" s="1"/>
      <c r="J27" s="1"/>
      <c r="K27" s="1"/>
    </row>
    <row r="28" spans="1:11" ht="51.75" customHeight="1" x14ac:dyDescent="0.2">
      <c r="A28" s="1"/>
      <c r="B28" s="7" t="s">
        <v>28</v>
      </c>
      <c r="C28" s="6" t="s">
        <v>70</v>
      </c>
      <c r="D28" s="1"/>
      <c r="E28" s="1"/>
      <c r="F28" s="1"/>
      <c r="G28" s="1"/>
      <c r="H28" s="1"/>
      <c r="I28" s="1"/>
      <c r="J28" s="1"/>
      <c r="K28" s="1"/>
    </row>
    <row r="29" spans="1:11" ht="37.5" customHeight="1" x14ac:dyDescent="0.2">
      <c r="A29" s="1"/>
      <c r="B29" s="7" t="s">
        <v>29</v>
      </c>
      <c r="C29" s="6" t="s">
        <v>164</v>
      </c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7" t="s">
        <v>30</v>
      </c>
      <c r="C30" s="6" t="s">
        <v>165</v>
      </c>
      <c r="D30" s="1"/>
      <c r="E30" s="1"/>
      <c r="F30" s="1"/>
      <c r="G30" s="1"/>
      <c r="H30" s="1"/>
      <c r="I30" s="1"/>
      <c r="J30" s="1"/>
      <c r="K30" s="1"/>
    </row>
    <row r="31" spans="1:11" ht="38.25" customHeight="1" x14ac:dyDescent="0.2">
      <c r="A31" s="1"/>
      <c r="B31" s="7" t="s">
        <v>31</v>
      </c>
      <c r="C31" s="6" t="s">
        <v>166</v>
      </c>
      <c r="D31" s="1"/>
      <c r="E31" s="1"/>
      <c r="F31" s="1"/>
      <c r="G31" s="1"/>
      <c r="H31" s="1"/>
      <c r="I31" s="1"/>
      <c r="J31" s="1"/>
      <c r="K31" s="1"/>
    </row>
    <row r="32" spans="1:11" ht="39" customHeight="1" x14ac:dyDescent="0.2">
      <c r="A32" s="1"/>
      <c r="B32" s="7" t="s">
        <v>32</v>
      </c>
      <c r="C32" s="6" t="s">
        <v>167</v>
      </c>
      <c r="D32" s="1"/>
      <c r="E32" s="1"/>
      <c r="F32" s="1"/>
      <c r="G32" s="1"/>
      <c r="H32" s="1"/>
      <c r="I32" s="1"/>
      <c r="J32" s="1"/>
      <c r="K32" s="1"/>
    </row>
    <row r="33" spans="1:11" ht="30" x14ac:dyDescent="0.2">
      <c r="A33" s="1"/>
      <c r="B33" s="7" t="s">
        <v>33</v>
      </c>
      <c r="C33" s="6" t="s">
        <v>214</v>
      </c>
      <c r="D33" s="1"/>
      <c r="E33" s="1"/>
      <c r="F33" s="1"/>
      <c r="G33" s="1"/>
      <c r="H33" s="1"/>
      <c r="I33" s="1"/>
      <c r="J33" s="1"/>
      <c r="K33" s="1"/>
    </row>
    <row r="34" spans="1:11" ht="19.5" customHeight="1" x14ac:dyDescent="0.2">
      <c r="A34" s="1"/>
      <c r="B34" s="7" t="s">
        <v>34</v>
      </c>
      <c r="C34" s="6" t="s">
        <v>168</v>
      </c>
      <c r="D34" s="1"/>
      <c r="E34" s="1"/>
      <c r="F34" s="1"/>
      <c r="G34" s="1"/>
      <c r="H34" s="1"/>
      <c r="I34" s="1"/>
      <c r="J34" s="1"/>
      <c r="K34" s="1"/>
    </row>
    <row r="35" spans="1:11" ht="37.5" customHeight="1" x14ac:dyDescent="0.2">
      <c r="A35" s="1"/>
      <c r="B35" s="7" t="s">
        <v>35</v>
      </c>
      <c r="C35" s="6" t="s">
        <v>169</v>
      </c>
      <c r="D35" s="1"/>
      <c r="E35" s="1"/>
      <c r="F35" s="1"/>
      <c r="G35" s="1"/>
      <c r="H35" s="1"/>
      <c r="I35" s="1"/>
      <c r="J35" s="1"/>
      <c r="K35" s="1"/>
    </row>
    <row r="36" spans="1:11" ht="29.45" customHeight="1" x14ac:dyDescent="0.2">
      <c r="A36" s="1"/>
      <c r="B36" s="7" t="s">
        <v>36</v>
      </c>
      <c r="C36" s="6" t="s">
        <v>170</v>
      </c>
      <c r="D36" s="1"/>
      <c r="E36" s="1"/>
      <c r="F36" s="1"/>
      <c r="G36" s="1"/>
      <c r="H36" s="1"/>
      <c r="I36" s="1"/>
      <c r="J36" s="1"/>
      <c r="K36" s="1"/>
    </row>
    <row r="37" spans="1:11" ht="39" customHeight="1" x14ac:dyDescent="0.2">
      <c r="A37" s="1"/>
      <c r="B37" s="7" t="s">
        <v>37</v>
      </c>
      <c r="C37" s="6" t="s">
        <v>38</v>
      </c>
      <c r="D37" s="1"/>
      <c r="E37" s="1"/>
      <c r="F37" s="1"/>
      <c r="G37" s="1"/>
      <c r="H37" s="1"/>
      <c r="I37" s="1"/>
      <c r="J37" s="1"/>
      <c r="K37" s="1"/>
    </row>
    <row r="38" spans="1:11" ht="40.15" customHeight="1" x14ac:dyDescent="0.2">
      <c r="A38" s="1"/>
      <c r="B38" s="7" t="s">
        <v>39</v>
      </c>
      <c r="C38" s="6" t="s">
        <v>171</v>
      </c>
      <c r="D38" s="1"/>
      <c r="E38" s="1"/>
      <c r="F38" s="1"/>
      <c r="G38" s="1"/>
      <c r="H38" s="1"/>
      <c r="I38" s="1"/>
      <c r="J38" s="1"/>
      <c r="K38" s="1"/>
    </row>
    <row r="39" spans="1:11" ht="19.5" customHeight="1" x14ac:dyDescent="0.2">
      <c r="A39" s="1"/>
      <c r="B39" s="7" t="s">
        <v>40</v>
      </c>
      <c r="C39" s="6" t="s">
        <v>41</v>
      </c>
      <c r="D39" s="1"/>
      <c r="E39" s="1"/>
      <c r="F39" s="1"/>
      <c r="G39" s="1"/>
      <c r="H39" s="1"/>
      <c r="I39" s="1"/>
      <c r="J39" s="1"/>
      <c r="K39" s="1"/>
    </row>
    <row r="40" spans="1:11" ht="19.5" customHeight="1" x14ac:dyDescent="0.2">
      <c r="A40" s="1"/>
      <c r="B40" s="7" t="s">
        <v>42</v>
      </c>
      <c r="C40" s="6" t="s">
        <v>43</v>
      </c>
      <c r="D40" s="1"/>
      <c r="E40" s="1"/>
      <c r="F40" s="1"/>
      <c r="G40" s="1"/>
      <c r="H40" s="1"/>
      <c r="I40" s="1"/>
      <c r="J40" s="1"/>
      <c r="K40" s="1"/>
    </row>
    <row r="41" spans="1:11" ht="52.5" customHeight="1" x14ac:dyDescent="0.2">
      <c r="A41" s="1"/>
      <c r="B41" s="7" t="s">
        <v>44</v>
      </c>
      <c r="C41" s="6" t="s">
        <v>172</v>
      </c>
      <c r="D41" s="1"/>
      <c r="E41" s="1"/>
      <c r="F41" s="1"/>
      <c r="G41" s="1"/>
      <c r="H41" s="1"/>
      <c r="I41" s="1"/>
      <c r="J41" s="1"/>
      <c r="K41" s="1"/>
    </row>
    <row r="42" spans="1:11" ht="67.5" customHeight="1" x14ac:dyDescent="0.2">
      <c r="A42" s="1"/>
      <c r="B42" s="7" t="s">
        <v>45</v>
      </c>
      <c r="C42" s="6" t="s">
        <v>173</v>
      </c>
      <c r="D42" s="1"/>
      <c r="E42" s="1"/>
      <c r="F42" s="1"/>
      <c r="G42" s="1"/>
      <c r="H42" s="1"/>
      <c r="I42" s="1"/>
      <c r="J42" s="1"/>
      <c r="K42" s="1"/>
    </row>
    <row r="43" spans="1:11" ht="45" x14ac:dyDescent="0.2">
      <c r="A43" s="1"/>
      <c r="B43" s="7" t="s">
        <v>46</v>
      </c>
      <c r="C43" s="6" t="s">
        <v>215</v>
      </c>
      <c r="D43" s="1"/>
      <c r="E43" s="1"/>
      <c r="F43" s="1"/>
      <c r="G43" s="1"/>
      <c r="H43" s="1"/>
      <c r="I43" s="1"/>
      <c r="J43" s="1"/>
      <c r="K43" s="1"/>
    </row>
    <row r="44" spans="1:11" ht="35.25" customHeight="1" x14ac:dyDescent="0.2">
      <c r="A44" s="1"/>
      <c r="B44" s="7" t="s">
        <v>47</v>
      </c>
      <c r="C44" s="6" t="s">
        <v>48</v>
      </c>
      <c r="D44" s="1"/>
      <c r="E44" s="1"/>
      <c r="F44" s="1"/>
      <c r="G44" s="1"/>
      <c r="H44" s="1"/>
      <c r="I44" s="1"/>
      <c r="J44" s="1"/>
      <c r="K44" s="1"/>
    </row>
    <row r="45" spans="1:11" ht="12.75" customHeight="1" x14ac:dyDescent="0.2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</row>
    <row r="46" spans="1:11" ht="12.75" customHeight="1" x14ac:dyDescent="0.2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</row>
    <row r="47" spans="1:11" ht="12.75" customHeight="1" x14ac:dyDescent="0.2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</row>
    <row r="48" spans="1:11" ht="12.75" customHeight="1" x14ac:dyDescent="0.2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</row>
    <row r="49" spans="1:11" ht="12.75" customHeight="1" x14ac:dyDescent="0.2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</row>
    <row r="50" spans="1:11" ht="12.75" customHeight="1" x14ac:dyDescent="0.2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</row>
    <row r="51" spans="1:11" ht="12.75" customHeight="1" x14ac:dyDescent="0.2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</row>
    <row r="52" spans="1:11" ht="12.75" customHeight="1" x14ac:dyDescent="0.2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</row>
    <row r="53" spans="1:11" ht="12.75" customHeight="1" x14ac:dyDescent="0.2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</row>
    <row r="54" spans="1:11" ht="12.75" customHeight="1" x14ac:dyDescent="0.2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</row>
    <row r="55" spans="1:11" ht="12.75" customHeight="1" x14ac:dyDescent="0.2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</row>
    <row r="56" spans="1:11" ht="12.75" customHeight="1" x14ac:dyDescent="0.2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</row>
    <row r="57" spans="1:11" ht="12.75" customHeight="1" x14ac:dyDescent="0.2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</row>
    <row r="58" spans="1:11" ht="12.75" customHeight="1" x14ac:dyDescent="0.2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</row>
    <row r="59" spans="1:11" ht="12.75" customHeight="1" x14ac:dyDescent="0.2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</row>
    <row r="60" spans="1:11" ht="12.75" customHeight="1" x14ac:dyDescent="0.2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</row>
    <row r="61" spans="1:11" ht="12.75" customHeight="1" x14ac:dyDescent="0.2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</row>
    <row r="62" spans="1:11" ht="12.75" customHeight="1" x14ac:dyDescent="0.2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</row>
    <row r="63" spans="1:11" ht="12.75" customHeight="1" x14ac:dyDescent="0.2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</row>
    <row r="64" spans="1:11" ht="12.75" customHeight="1" x14ac:dyDescent="0.2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</row>
    <row r="65" spans="1:11" ht="12.75" customHeight="1" x14ac:dyDescent="0.2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</row>
    <row r="66" spans="1:11" ht="12.75" customHeight="1" x14ac:dyDescent="0.2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</row>
    <row r="67" spans="1:11" ht="12.75" customHeight="1" x14ac:dyDescent="0.2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</row>
    <row r="68" spans="1:11" ht="12.75" customHeight="1" x14ac:dyDescent="0.2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</row>
    <row r="69" spans="1:11" ht="12.75" customHeight="1" x14ac:dyDescent="0.2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</row>
    <row r="70" spans="1:11" ht="12.75" customHeight="1" x14ac:dyDescent="0.2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</row>
    <row r="71" spans="1:11" ht="12.75" customHeight="1" x14ac:dyDescent="0.2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</row>
    <row r="72" spans="1:11" ht="12.75" customHeight="1" x14ac:dyDescent="0.2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</row>
    <row r="73" spans="1:11" ht="12.75" customHeight="1" x14ac:dyDescent="0.2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</row>
    <row r="74" spans="1:11" ht="12.75" customHeight="1" x14ac:dyDescent="0.2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</row>
    <row r="75" spans="1:11" ht="12.75" customHeight="1" x14ac:dyDescent="0.2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</row>
    <row r="76" spans="1:11" ht="12.75" customHeight="1" x14ac:dyDescent="0.2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</row>
    <row r="77" spans="1:11" ht="12.75" customHeight="1" x14ac:dyDescent="0.2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</row>
    <row r="78" spans="1:11" ht="12.75" customHeight="1" x14ac:dyDescent="0.2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</row>
    <row r="79" spans="1:11" ht="12.75" customHeight="1" x14ac:dyDescent="0.2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</row>
    <row r="80" spans="1:11" ht="12.75" customHeight="1" x14ac:dyDescent="0.2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</row>
    <row r="81" spans="1:11" ht="12.75" customHeight="1" x14ac:dyDescent="0.2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</row>
    <row r="82" spans="1:11" ht="12.75" customHeight="1" x14ac:dyDescent="0.2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</row>
    <row r="83" spans="1:11" ht="12.75" customHeight="1" x14ac:dyDescent="0.2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</row>
    <row r="84" spans="1:11" ht="12.75" customHeight="1" x14ac:dyDescent="0.2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</row>
    <row r="85" spans="1:11" ht="12.75" customHeight="1" x14ac:dyDescent="0.2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</row>
    <row r="86" spans="1:11" ht="12.75" customHeight="1" x14ac:dyDescent="0.2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</row>
    <row r="87" spans="1:11" ht="12.75" customHeight="1" x14ac:dyDescent="0.2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</row>
    <row r="88" spans="1:11" ht="12.75" customHeight="1" x14ac:dyDescent="0.2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</row>
    <row r="89" spans="1:11" ht="12.75" customHeight="1" x14ac:dyDescent="0.2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</row>
    <row r="90" spans="1:11" ht="12.75" customHeight="1" x14ac:dyDescent="0.2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</row>
    <row r="91" spans="1:11" ht="12.75" customHeight="1" x14ac:dyDescent="0.2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</row>
    <row r="92" spans="1:11" ht="12.75" customHeight="1" x14ac:dyDescent="0.2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</row>
    <row r="93" spans="1:11" ht="12.75" customHeight="1" x14ac:dyDescent="0.2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</row>
    <row r="94" spans="1:11" ht="12.75" customHeight="1" x14ac:dyDescent="0.2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</row>
    <row r="95" spans="1:11" ht="12.75" customHeight="1" x14ac:dyDescent="0.2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</row>
    <row r="96" spans="1:11" ht="12.75" customHeight="1" x14ac:dyDescent="0.2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</row>
    <row r="97" spans="1:11" ht="12.75" customHeight="1" x14ac:dyDescent="0.2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</row>
    <row r="98" spans="1:11" ht="12.75" customHeight="1" x14ac:dyDescent="0.2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</row>
  </sheetData>
  <mergeCells count="1">
    <mergeCell ref="B6:C6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M97"/>
  <sheetViews>
    <sheetView topLeftCell="L31" zoomScale="60" zoomScaleNormal="60" workbookViewId="0">
      <selection activeCell="AD12" sqref="AD12"/>
    </sheetView>
  </sheetViews>
  <sheetFormatPr baseColWidth="10" defaultColWidth="12.5703125" defaultRowHeight="15" customHeight="1" x14ac:dyDescent="0.2"/>
  <cols>
    <col min="1" max="1" width="1.85546875" customWidth="1"/>
    <col min="2" max="2" width="7.42578125" customWidth="1"/>
    <col min="3" max="3" width="6.5703125" customWidth="1"/>
    <col min="4" max="4" width="13.28515625" customWidth="1"/>
    <col min="5" max="5" width="23.140625" customWidth="1"/>
    <col min="6" max="6" width="35.85546875" customWidth="1"/>
    <col min="7" max="7" width="8.28515625" customWidth="1"/>
    <col min="8" max="10" width="20.28515625" customWidth="1"/>
    <col min="11" max="11" width="17.28515625" customWidth="1"/>
    <col min="12" max="12" width="11.28515625" customWidth="1"/>
    <col min="13" max="13" width="20" customWidth="1"/>
    <col min="14" max="14" width="11.140625" style="27" customWidth="1"/>
    <col min="15" max="15" width="10.5703125" style="27" customWidth="1"/>
    <col min="16" max="16" width="16.7109375" style="27" customWidth="1"/>
    <col min="17" max="17" width="18.28515625" style="27" customWidth="1"/>
    <col min="18" max="18" width="17.5703125" style="27" customWidth="1"/>
    <col min="19" max="19" width="10.140625" style="27" customWidth="1"/>
    <col min="20" max="20" width="15" style="27" customWidth="1"/>
    <col min="21" max="21" width="5.140625" customWidth="1"/>
    <col min="22" max="22" width="8.42578125" customWidth="1"/>
    <col min="23" max="23" width="7.140625" bestFit="1" customWidth="1"/>
    <col min="24" max="24" width="10" bestFit="1" customWidth="1"/>
    <col min="25" max="26" width="23.85546875" customWidth="1"/>
    <col min="27" max="27" width="18" customWidth="1"/>
    <col min="28" max="28" width="16.7109375" customWidth="1"/>
    <col min="29" max="29" width="15.140625" customWidth="1"/>
    <col min="30" max="30" width="25" customWidth="1"/>
    <col min="31" max="31" width="7.7109375" customWidth="1"/>
    <col min="34" max="34" width="14.7109375" customWidth="1"/>
  </cols>
  <sheetData>
    <row r="1" spans="1:32" ht="36.75" customHeight="1" x14ac:dyDescent="0.3">
      <c r="A1" s="8"/>
      <c r="B1" s="8"/>
      <c r="C1" s="8"/>
      <c r="D1" s="8"/>
      <c r="E1" s="8"/>
      <c r="F1" s="8"/>
      <c r="G1" s="8"/>
      <c r="H1" s="9"/>
      <c r="I1" s="9"/>
      <c r="J1" s="9"/>
      <c r="K1" s="8"/>
      <c r="L1" s="8"/>
      <c r="M1" s="8"/>
      <c r="N1" s="24"/>
      <c r="O1" s="24"/>
      <c r="P1" s="24"/>
      <c r="Q1" s="24"/>
      <c r="R1" s="24"/>
      <c r="S1" s="24"/>
      <c r="T1" s="24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2" ht="24.75" customHeight="1" x14ac:dyDescent="0.3">
      <c r="A2" s="8"/>
      <c r="B2" s="8"/>
      <c r="C2" s="20"/>
      <c r="D2" s="11"/>
      <c r="E2" s="11"/>
      <c r="F2" s="11"/>
      <c r="G2" s="11"/>
      <c r="H2" s="12"/>
      <c r="I2" s="22"/>
      <c r="J2" s="22"/>
      <c r="K2" s="11"/>
      <c r="L2" s="20"/>
      <c r="M2" s="11"/>
      <c r="N2" s="25"/>
      <c r="O2" s="25"/>
      <c r="P2" s="25"/>
      <c r="Q2" s="25"/>
      <c r="R2" s="25"/>
      <c r="S2" s="25"/>
      <c r="T2" s="25"/>
      <c r="U2" s="11"/>
      <c r="V2" s="11"/>
      <c r="W2" s="11"/>
      <c r="X2" s="11"/>
      <c r="Y2" s="11"/>
      <c r="Z2" s="20"/>
      <c r="AA2" s="20"/>
      <c r="AB2" s="20"/>
      <c r="AC2" s="98" t="s">
        <v>216</v>
      </c>
      <c r="AD2" s="98" t="s">
        <v>217</v>
      </c>
    </row>
    <row r="3" spans="1:32" ht="24.75" customHeight="1" x14ac:dyDescent="0.3">
      <c r="A3" s="8"/>
      <c r="B3" s="8"/>
      <c r="C3" s="8"/>
      <c r="D3" s="8"/>
      <c r="E3" s="8"/>
      <c r="F3" s="8"/>
      <c r="G3" s="8"/>
      <c r="H3" s="9"/>
      <c r="I3" s="9"/>
      <c r="J3" s="9"/>
      <c r="K3" s="8"/>
      <c r="L3" s="8"/>
      <c r="M3" s="8"/>
      <c r="N3" s="24"/>
      <c r="O3" s="24"/>
      <c r="P3" s="24"/>
      <c r="Q3" s="24"/>
      <c r="R3" s="24"/>
      <c r="S3" s="24"/>
      <c r="T3" s="24"/>
      <c r="U3" s="8"/>
      <c r="V3" s="8"/>
      <c r="W3" s="8"/>
      <c r="X3" s="8"/>
      <c r="Y3" s="8"/>
      <c r="Z3" s="8"/>
      <c r="AA3" s="8"/>
      <c r="AB3" s="8"/>
      <c r="AC3" s="98" t="s">
        <v>218</v>
      </c>
      <c r="AD3" s="99">
        <v>3</v>
      </c>
    </row>
    <row r="4" spans="1:32" ht="24.75" customHeight="1" x14ac:dyDescent="0.3">
      <c r="A4" s="8"/>
      <c r="B4" s="8"/>
      <c r="C4" s="21"/>
      <c r="D4" s="15"/>
      <c r="E4" s="15"/>
      <c r="F4" s="15"/>
      <c r="G4" s="15"/>
      <c r="H4" s="16"/>
      <c r="I4" s="23"/>
      <c r="J4" s="23"/>
      <c r="K4" s="15"/>
      <c r="L4" s="21"/>
      <c r="M4" s="15"/>
      <c r="N4" s="26"/>
      <c r="O4" s="26"/>
      <c r="P4" s="26"/>
      <c r="Q4" s="26"/>
      <c r="R4" s="26"/>
      <c r="S4" s="26"/>
      <c r="T4" s="26"/>
      <c r="U4" s="15"/>
      <c r="V4" s="15"/>
      <c r="W4" s="15"/>
      <c r="X4" s="15"/>
      <c r="Y4" s="15"/>
      <c r="Z4" s="21"/>
      <c r="AA4" s="21"/>
      <c r="AB4" s="21"/>
      <c r="AC4" s="100" t="s">
        <v>219</v>
      </c>
      <c r="AD4" s="101">
        <v>45826</v>
      </c>
    </row>
    <row r="5" spans="1:32" ht="6.75" customHeight="1" x14ac:dyDescent="0.3">
      <c r="A5" s="8"/>
      <c r="B5" s="8"/>
      <c r="C5" s="8"/>
      <c r="D5" s="8"/>
      <c r="E5" s="8"/>
      <c r="F5" s="8"/>
      <c r="G5" s="8"/>
      <c r="H5" s="9"/>
      <c r="I5" s="9"/>
      <c r="J5" s="9"/>
      <c r="K5" s="8"/>
      <c r="L5" s="8"/>
      <c r="M5" s="8"/>
      <c r="N5" s="24"/>
      <c r="O5" s="24"/>
      <c r="P5" s="24"/>
      <c r="Q5" s="24"/>
      <c r="R5" s="24"/>
      <c r="S5" s="24"/>
      <c r="T5" s="24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32" ht="32.25" customHeight="1" x14ac:dyDescent="0.3">
      <c r="A6" s="8"/>
      <c r="B6" s="144" t="s">
        <v>87</v>
      </c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6"/>
      <c r="AF6" s="42"/>
    </row>
    <row r="7" spans="1:32" ht="7.5" customHeight="1" x14ac:dyDescent="0.3">
      <c r="A7" s="8"/>
      <c r="B7" s="8"/>
      <c r="C7" s="8"/>
      <c r="D7" s="8"/>
      <c r="E7" s="8"/>
      <c r="F7" s="8"/>
      <c r="G7" s="8"/>
      <c r="H7" s="9"/>
      <c r="I7" s="9"/>
      <c r="J7" s="9"/>
      <c r="K7" s="8"/>
      <c r="L7" s="8"/>
      <c r="M7" s="8"/>
      <c r="N7" s="24"/>
      <c r="O7" s="24"/>
      <c r="P7" s="24"/>
      <c r="Q7" s="24"/>
      <c r="R7" s="24"/>
      <c r="S7" s="24"/>
      <c r="T7" s="24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2" ht="21" customHeight="1" x14ac:dyDescent="0.35">
      <c r="A8" s="17"/>
      <c r="B8" s="147" t="s">
        <v>150</v>
      </c>
      <c r="C8" s="153" t="s">
        <v>2</v>
      </c>
      <c r="D8" s="153" t="s">
        <v>4</v>
      </c>
      <c r="E8" s="148" t="s">
        <v>6</v>
      </c>
      <c r="F8" s="149" t="s">
        <v>7</v>
      </c>
      <c r="G8" s="143" t="s">
        <v>71</v>
      </c>
      <c r="H8" s="152" t="s">
        <v>72</v>
      </c>
      <c r="I8" s="152"/>
      <c r="J8" s="151" t="s">
        <v>49</v>
      </c>
      <c r="K8" s="150" t="s">
        <v>22</v>
      </c>
      <c r="L8" s="150"/>
      <c r="M8" s="150"/>
      <c r="N8" s="154" t="s">
        <v>86</v>
      </c>
      <c r="O8" s="154"/>
      <c r="P8" s="154"/>
      <c r="Q8" s="154"/>
      <c r="R8" s="154"/>
      <c r="S8" s="154"/>
      <c r="T8" s="154"/>
      <c r="U8" s="142" t="s">
        <v>74</v>
      </c>
      <c r="V8" s="142"/>
      <c r="W8" s="142"/>
      <c r="X8" s="142"/>
      <c r="Y8" s="142"/>
      <c r="Z8" s="142"/>
      <c r="AA8" s="136" t="s">
        <v>75</v>
      </c>
      <c r="AB8" s="136"/>
      <c r="AC8" s="136"/>
      <c r="AD8" s="136"/>
      <c r="AE8" s="136"/>
    </row>
    <row r="9" spans="1:32" ht="18" customHeight="1" x14ac:dyDescent="0.35">
      <c r="A9" s="17"/>
      <c r="B9" s="147"/>
      <c r="C9" s="153"/>
      <c r="D9" s="153"/>
      <c r="E9" s="148"/>
      <c r="F9" s="149"/>
      <c r="G9" s="143"/>
      <c r="H9" s="152"/>
      <c r="I9" s="152"/>
      <c r="J9" s="151"/>
      <c r="K9" s="150"/>
      <c r="L9" s="150"/>
      <c r="M9" s="150"/>
      <c r="N9" s="154"/>
      <c r="O9" s="154"/>
      <c r="P9" s="154"/>
      <c r="Q9" s="154"/>
      <c r="R9" s="154"/>
      <c r="S9" s="154"/>
      <c r="T9" s="154"/>
      <c r="U9" s="142"/>
      <c r="V9" s="142"/>
      <c r="W9" s="142"/>
      <c r="X9" s="142"/>
      <c r="Y9" s="142"/>
      <c r="Z9" s="142"/>
      <c r="AA9" s="136"/>
      <c r="AB9" s="136"/>
      <c r="AC9" s="136"/>
      <c r="AD9" s="136"/>
      <c r="AE9" s="136"/>
    </row>
    <row r="10" spans="1:32" ht="24.75" customHeight="1" x14ac:dyDescent="0.35">
      <c r="A10" s="17"/>
      <c r="B10" s="147"/>
      <c r="C10" s="153"/>
      <c r="D10" s="153"/>
      <c r="E10" s="148"/>
      <c r="F10" s="149"/>
      <c r="G10" s="143"/>
      <c r="H10" s="137" t="s">
        <v>60</v>
      </c>
      <c r="I10" s="137" t="s">
        <v>59</v>
      </c>
      <c r="J10" s="151"/>
      <c r="K10" s="137" t="s">
        <v>61</v>
      </c>
      <c r="L10" s="137" t="s">
        <v>25</v>
      </c>
      <c r="M10" s="137" t="s">
        <v>73</v>
      </c>
      <c r="N10" s="139" t="s">
        <v>51</v>
      </c>
      <c r="O10" s="139" t="s">
        <v>52</v>
      </c>
      <c r="P10" s="139" t="s">
        <v>53</v>
      </c>
      <c r="Q10" s="139" t="s">
        <v>54</v>
      </c>
      <c r="R10" s="139" t="s">
        <v>55</v>
      </c>
      <c r="S10" s="139" t="s">
        <v>56</v>
      </c>
      <c r="T10" s="139" t="s">
        <v>57</v>
      </c>
      <c r="U10" s="137" t="s">
        <v>50</v>
      </c>
      <c r="V10" s="137"/>
      <c r="W10" s="137"/>
      <c r="X10" s="137"/>
      <c r="Y10" s="140" t="s">
        <v>21</v>
      </c>
      <c r="Z10" s="140" t="s">
        <v>85</v>
      </c>
      <c r="AA10" s="140" t="s">
        <v>76</v>
      </c>
      <c r="AB10" s="140" t="s">
        <v>77</v>
      </c>
      <c r="AC10" s="140" t="s">
        <v>78</v>
      </c>
      <c r="AD10" s="140" t="s">
        <v>45</v>
      </c>
      <c r="AE10" s="137" t="s">
        <v>58</v>
      </c>
    </row>
    <row r="11" spans="1:32" ht="66.75" customHeight="1" x14ac:dyDescent="0.35">
      <c r="A11" s="17"/>
      <c r="B11" s="147"/>
      <c r="C11" s="153"/>
      <c r="D11" s="153"/>
      <c r="E11" s="148"/>
      <c r="F11" s="149"/>
      <c r="G11" s="143"/>
      <c r="H11" s="137"/>
      <c r="I11" s="137"/>
      <c r="J11" s="151"/>
      <c r="K11" s="137"/>
      <c r="L11" s="137"/>
      <c r="M11" s="137"/>
      <c r="N11" s="139"/>
      <c r="O11" s="138"/>
      <c r="P11" s="138"/>
      <c r="Q11" s="141"/>
      <c r="R11" s="138"/>
      <c r="S11" s="138"/>
      <c r="T11" s="138"/>
      <c r="U11" s="55" t="s">
        <v>62</v>
      </c>
      <c r="V11" s="56" t="s">
        <v>17</v>
      </c>
      <c r="W11" s="56" t="s">
        <v>18</v>
      </c>
      <c r="X11" s="56" t="s">
        <v>63</v>
      </c>
      <c r="Y11" s="137"/>
      <c r="Z11" s="140"/>
      <c r="AA11" s="138"/>
      <c r="AB11" s="138"/>
      <c r="AC11" s="138"/>
      <c r="AD11" s="141"/>
      <c r="AE11" s="138"/>
    </row>
    <row r="12" spans="1:32" s="32" customFormat="1" ht="145.15" customHeight="1" x14ac:dyDescent="0.3">
      <c r="A12" s="35"/>
      <c r="B12" s="128" t="s">
        <v>151</v>
      </c>
      <c r="C12" s="125" t="s">
        <v>68</v>
      </c>
      <c r="D12" s="125" t="s">
        <v>88</v>
      </c>
      <c r="E12" s="125" t="s">
        <v>98</v>
      </c>
      <c r="F12" s="125" t="s">
        <v>90</v>
      </c>
      <c r="G12" s="57" t="s">
        <v>64</v>
      </c>
      <c r="H12" s="50" t="s">
        <v>107</v>
      </c>
      <c r="I12" s="132" t="s">
        <v>105</v>
      </c>
      <c r="J12" s="34" t="s">
        <v>69</v>
      </c>
      <c r="K12" s="57" t="s">
        <v>65</v>
      </c>
      <c r="L12" s="57" t="s">
        <v>65</v>
      </c>
      <c r="M12" s="50" t="s">
        <v>130</v>
      </c>
      <c r="N12" s="58" t="s">
        <v>70</v>
      </c>
      <c r="O12" s="59">
        <v>2</v>
      </c>
      <c r="P12" s="53">
        <v>1</v>
      </c>
      <c r="Q12" s="53" t="str">
        <f>IF(P12=1,"NO ES PROBABLE", IF(P12=2,"POCO PROBABLE","MUY PROBABLE"))</f>
        <v>NO ES PROBABLE</v>
      </c>
      <c r="R12" s="65" t="s">
        <v>118</v>
      </c>
      <c r="S12" s="59">
        <f>O12*P12</f>
        <v>2</v>
      </c>
      <c r="T12" s="59" t="str">
        <f>IF(S12=1,"BAJO",IF(S12=2,"BAJO",IF(S12=3,"MODERADO",IF(S12=4,"MODERADO","CRÍTICO"))))</f>
        <v>BAJO</v>
      </c>
      <c r="U12" s="62">
        <v>2</v>
      </c>
      <c r="V12" s="62">
        <v>0</v>
      </c>
      <c r="W12" s="62">
        <v>0</v>
      </c>
      <c r="X12" s="62">
        <v>2</v>
      </c>
      <c r="Y12" s="54" t="s">
        <v>67</v>
      </c>
      <c r="Z12" s="50" t="s">
        <v>119</v>
      </c>
      <c r="AA12" s="54" t="s">
        <v>70</v>
      </c>
      <c r="AB12" s="54" t="s">
        <v>70</v>
      </c>
      <c r="AC12" s="54" t="s">
        <v>70</v>
      </c>
      <c r="AD12" s="50" t="s">
        <v>148</v>
      </c>
      <c r="AE12" s="54" t="s">
        <v>70</v>
      </c>
      <c r="AF12" s="63"/>
    </row>
    <row r="13" spans="1:32" s="32" customFormat="1" ht="145.15" customHeight="1" x14ac:dyDescent="0.3">
      <c r="A13" s="35"/>
      <c r="B13" s="129"/>
      <c r="C13" s="126"/>
      <c r="D13" s="126"/>
      <c r="E13" s="126"/>
      <c r="F13" s="126"/>
      <c r="G13" s="57"/>
      <c r="H13" s="50" t="s">
        <v>192</v>
      </c>
      <c r="I13" s="132"/>
      <c r="J13" s="34" t="s">
        <v>69</v>
      </c>
      <c r="K13" s="57" t="s">
        <v>65</v>
      </c>
      <c r="L13" s="57" t="s">
        <v>65</v>
      </c>
      <c r="M13" s="50" t="s">
        <v>65</v>
      </c>
      <c r="N13" s="58" t="s">
        <v>70</v>
      </c>
      <c r="O13" s="59">
        <v>2</v>
      </c>
      <c r="P13" s="53">
        <v>2</v>
      </c>
      <c r="Q13" s="53" t="str">
        <f>IF(P13=1,"NO ES PROBABLE", IF(P13=2,"POCO PROBABLE","MUY PROBABLE"))</f>
        <v>POCO PROBABLE</v>
      </c>
      <c r="R13" s="65" t="s">
        <v>118</v>
      </c>
      <c r="S13" s="59">
        <f>O13*P13</f>
        <v>4</v>
      </c>
      <c r="T13" s="59" t="str">
        <f>IF(S13=1,"BAJO",IF(S13=2,"BAJO",IF(S13=3,"MODERADO",IF(S13=4,"MODERADO","CRÍTICO"))))</f>
        <v>MODERADO</v>
      </c>
      <c r="U13" s="62">
        <v>2</v>
      </c>
      <c r="V13" s="62">
        <v>0</v>
      </c>
      <c r="W13" s="62">
        <v>0</v>
      </c>
      <c r="X13" s="62">
        <v>2</v>
      </c>
      <c r="Y13" s="54" t="s">
        <v>67</v>
      </c>
      <c r="Z13" s="50" t="s">
        <v>120</v>
      </c>
      <c r="AA13" s="54" t="s">
        <v>70</v>
      </c>
      <c r="AB13" s="54" t="s">
        <v>70</v>
      </c>
      <c r="AC13" s="54" t="s">
        <v>70</v>
      </c>
      <c r="AD13" s="50" t="s">
        <v>148</v>
      </c>
      <c r="AE13" s="54" t="s">
        <v>70</v>
      </c>
      <c r="AF13" s="63"/>
    </row>
    <row r="14" spans="1:32" s="32" customFormat="1" ht="140.25" x14ac:dyDescent="0.3">
      <c r="A14" s="35"/>
      <c r="B14" s="129"/>
      <c r="C14" s="126"/>
      <c r="D14" s="126"/>
      <c r="E14" s="126"/>
      <c r="F14" s="126"/>
      <c r="G14" s="57"/>
      <c r="H14" s="50" t="s">
        <v>106</v>
      </c>
      <c r="I14" s="132"/>
      <c r="J14" s="34" t="s">
        <v>69</v>
      </c>
      <c r="K14" s="57" t="s">
        <v>65</v>
      </c>
      <c r="L14" s="57" t="s">
        <v>65</v>
      </c>
      <c r="M14" s="57" t="s">
        <v>65</v>
      </c>
      <c r="N14" s="58" t="s">
        <v>70</v>
      </c>
      <c r="O14" s="59">
        <v>2</v>
      </c>
      <c r="P14" s="53">
        <v>2</v>
      </c>
      <c r="Q14" s="53" t="str">
        <f t="shared" ref="Q14:Q23" si="0">IF(P14=1,"NO ES PROBABLE", IF(P14=2,"POCO PROBABLE","MUY PROBABLE"))</f>
        <v>POCO PROBABLE</v>
      </c>
      <c r="R14" s="65" t="s">
        <v>118</v>
      </c>
      <c r="S14" s="59">
        <f t="shared" ref="S14:S23" si="1">O14*P14</f>
        <v>4</v>
      </c>
      <c r="T14" s="59" t="str">
        <f>IF(S14=1,"BAJO",IF(S14=2,"BAJO",IF(S14=3,"MODERADO",IF(S14=4,"MODERADO","CRÍTICO"))))</f>
        <v>MODERADO</v>
      </c>
      <c r="U14" s="62">
        <v>2</v>
      </c>
      <c r="V14" s="62">
        <v>0</v>
      </c>
      <c r="W14" s="62">
        <v>0</v>
      </c>
      <c r="X14" s="62">
        <v>2</v>
      </c>
      <c r="Y14" s="54" t="s">
        <v>67</v>
      </c>
      <c r="Z14" s="50" t="s">
        <v>119</v>
      </c>
      <c r="AA14" s="54" t="s">
        <v>70</v>
      </c>
      <c r="AB14" s="54" t="s">
        <v>70</v>
      </c>
      <c r="AC14" s="54" t="s">
        <v>70</v>
      </c>
      <c r="AD14" s="50" t="s">
        <v>145</v>
      </c>
      <c r="AE14" s="54" t="s">
        <v>70</v>
      </c>
      <c r="AF14" s="63"/>
    </row>
    <row r="15" spans="1:32" s="32" customFormat="1" ht="140.25" x14ac:dyDescent="0.3">
      <c r="A15" s="35"/>
      <c r="B15" s="129"/>
      <c r="C15" s="126"/>
      <c r="D15" s="126"/>
      <c r="E15" s="126"/>
      <c r="F15" s="126"/>
      <c r="G15" s="57"/>
      <c r="H15" s="50" t="s">
        <v>138</v>
      </c>
      <c r="I15" s="133" t="s">
        <v>104</v>
      </c>
      <c r="J15" s="34" t="s">
        <v>69</v>
      </c>
      <c r="K15" s="57" t="s">
        <v>65</v>
      </c>
      <c r="L15" s="57" t="s">
        <v>65</v>
      </c>
      <c r="M15" s="50" t="s">
        <v>133</v>
      </c>
      <c r="N15" s="58" t="s">
        <v>70</v>
      </c>
      <c r="O15" s="59">
        <v>2</v>
      </c>
      <c r="P15" s="53">
        <v>1</v>
      </c>
      <c r="Q15" s="53" t="str">
        <f t="shared" si="0"/>
        <v>NO ES PROBABLE</v>
      </c>
      <c r="R15" s="65" t="s">
        <v>118</v>
      </c>
      <c r="S15" s="59">
        <f t="shared" si="1"/>
        <v>2</v>
      </c>
      <c r="T15" s="59" t="str">
        <f t="shared" ref="T15:T23" si="2">IF(S15=1,"BAJO",IF(S15=2,"BAJO",IF(S15=3,"MODERADO",IF(S15=4,"MODERADO","""CRÍTICO"))))</f>
        <v>BAJO</v>
      </c>
      <c r="U15" s="62">
        <v>2</v>
      </c>
      <c r="V15" s="62">
        <v>0</v>
      </c>
      <c r="W15" s="62">
        <v>0</v>
      </c>
      <c r="X15" s="62">
        <v>2</v>
      </c>
      <c r="Y15" s="54" t="s">
        <v>67</v>
      </c>
      <c r="Z15" s="50" t="s">
        <v>120</v>
      </c>
      <c r="AA15" s="54" t="s">
        <v>70</v>
      </c>
      <c r="AB15" s="54" t="s">
        <v>70</v>
      </c>
      <c r="AC15" s="54" t="s">
        <v>70</v>
      </c>
      <c r="AD15" s="50" t="s">
        <v>144</v>
      </c>
      <c r="AE15" s="54" t="s">
        <v>70</v>
      </c>
      <c r="AF15" s="63"/>
    </row>
    <row r="16" spans="1:32" ht="140.25" x14ac:dyDescent="0.3">
      <c r="A16" s="8"/>
      <c r="B16" s="129"/>
      <c r="C16" s="126"/>
      <c r="D16" s="126"/>
      <c r="E16" s="126"/>
      <c r="F16" s="126"/>
      <c r="G16" s="57" t="s">
        <v>64</v>
      </c>
      <c r="H16" s="50" t="s">
        <v>112</v>
      </c>
      <c r="I16" s="134"/>
      <c r="J16" s="34" t="s">
        <v>69</v>
      </c>
      <c r="K16" s="57" t="s">
        <v>65</v>
      </c>
      <c r="L16" s="57" t="s">
        <v>65</v>
      </c>
      <c r="M16" s="51" t="s">
        <v>129</v>
      </c>
      <c r="N16" s="58" t="s">
        <v>70</v>
      </c>
      <c r="O16" s="59">
        <v>2</v>
      </c>
      <c r="P16" s="67">
        <v>1</v>
      </c>
      <c r="Q16" s="53" t="str">
        <f t="shared" si="0"/>
        <v>NO ES PROBABLE</v>
      </c>
      <c r="R16" s="65" t="s">
        <v>118</v>
      </c>
      <c r="S16" s="59">
        <f t="shared" si="1"/>
        <v>2</v>
      </c>
      <c r="T16" s="59" t="str">
        <f t="shared" si="2"/>
        <v>BAJO</v>
      </c>
      <c r="U16" s="62">
        <v>2</v>
      </c>
      <c r="V16" s="62">
        <v>0</v>
      </c>
      <c r="W16" s="62">
        <v>0</v>
      </c>
      <c r="X16" s="62">
        <v>2</v>
      </c>
      <c r="Y16" s="54" t="s">
        <v>67</v>
      </c>
      <c r="Z16" s="50" t="s">
        <v>119</v>
      </c>
      <c r="AA16" s="54" t="s">
        <v>70</v>
      </c>
      <c r="AB16" s="54" t="s">
        <v>70</v>
      </c>
      <c r="AC16" s="54" t="s">
        <v>70</v>
      </c>
      <c r="AD16" s="50" t="s">
        <v>147</v>
      </c>
      <c r="AE16" s="54" t="s">
        <v>70</v>
      </c>
      <c r="AF16" s="64"/>
    </row>
    <row r="17" spans="1:39" ht="140.25" x14ac:dyDescent="0.3">
      <c r="A17" s="8"/>
      <c r="B17" s="129"/>
      <c r="C17" s="126"/>
      <c r="D17" s="126"/>
      <c r="E17" s="126"/>
      <c r="F17" s="126"/>
      <c r="G17" s="57" t="s">
        <v>64</v>
      </c>
      <c r="H17" s="50" t="s">
        <v>113</v>
      </c>
      <c r="I17" s="134"/>
      <c r="J17" s="34" t="s">
        <v>69</v>
      </c>
      <c r="K17" s="57" t="s">
        <v>65</v>
      </c>
      <c r="L17" s="57" t="s">
        <v>65</v>
      </c>
      <c r="M17" s="50" t="s">
        <v>130</v>
      </c>
      <c r="N17" s="58" t="s">
        <v>70</v>
      </c>
      <c r="O17" s="59">
        <v>2</v>
      </c>
      <c r="P17" s="67">
        <v>1</v>
      </c>
      <c r="Q17" s="53" t="str">
        <f t="shared" si="0"/>
        <v>NO ES PROBABLE</v>
      </c>
      <c r="R17" s="65" t="s">
        <v>118</v>
      </c>
      <c r="S17" s="59">
        <f t="shared" si="1"/>
        <v>2</v>
      </c>
      <c r="T17" s="59" t="str">
        <f t="shared" si="2"/>
        <v>BAJO</v>
      </c>
      <c r="U17" s="62">
        <v>2</v>
      </c>
      <c r="V17" s="62">
        <v>0</v>
      </c>
      <c r="W17" s="62">
        <v>0</v>
      </c>
      <c r="X17" s="62">
        <v>2</v>
      </c>
      <c r="Y17" s="54" t="s">
        <v>67</v>
      </c>
      <c r="Z17" s="50" t="s">
        <v>119</v>
      </c>
      <c r="AA17" s="54" t="s">
        <v>70</v>
      </c>
      <c r="AB17" s="54" t="s">
        <v>70</v>
      </c>
      <c r="AC17" s="54" t="s">
        <v>70</v>
      </c>
      <c r="AD17" s="50" t="s">
        <v>145</v>
      </c>
      <c r="AE17" s="54" t="s">
        <v>70</v>
      </c>
      <c r="AF17" s="64"/>
    </row>
    <row r="18" spans="1:39" ht="140.25" x14ac:dyDescent="0.3">
      <c r="A18" s="8"/>
      <c r="B18" s="129"/>
      <c r="C18" s="126"/>
      <c r="D18" s="126"/>
      <c r="E18" s="126"/>
      <c r="F18" s="126"/>
      <c r="G18" s="57" t="s">
        <v>64</v>
      </c>
      <c r="H18" s="50" t="s">
        <v>114</v>
      </c>
      <c r="I18" s="135"/>
      <c r="J18" s="34" t="s">
        <v>69</v>
      </c>
      <c r="K18" s="57" t="s">
        <v>65</v>
      </c>
      <c r="L18" s="57" t="s">
        <v>65</v>
      </c>
      <c r="M18" s="57" t="s">
        <v>65</v>
      </c>
      <c r="N18" s="58" t="s">
        <v>70</v>
      </c>
      <c r="O18" s="59">
        <v>2</v>
      </c>
      <c r="P18" s="67">
        <v>2</v>
      </c>
      <c r="Q18" s="53" t="str">
        <f t="shared" si="0"/>
        <v>POCO PROBABLE</v>
      </c>
      <c r="R18" s="65" t="s">
        <v>118</v>
      </c>
      <c r="S18" s="59">
        <f t="shared" si="1"/>
        <v>4</v>
      </c>
      <c r="T18" s="59" t="str">
        <f t="shared" si="2"/>
        <v>MODERADO</v>
      </c>
      <c r="U18" s="62">
        <v>2</v>
      </c>
      <c r="V18" s="62">
        <v>0</v>
      </c>
      <c r="W18" s="62">
        <v>0</v>
      </c>
      <c r="X18" s="62">
        <v>2</v>
      </c>
      <c r="Y18" s="54" t="s">
        <v>67</v>
      </c>
      <c r="Z18" s="50" t="s">
        <v>119</v>
      </c>
      <c r="AA18" s="54" t="s">
        <v>70</v>
      </c>
      <c r="AB18" s="54" t="s">
        <v>70</v>
      </c>
      <c r="AC18" s="54" t="s">
        <v>70</v>
      </c>
      <c r="AD18" s="50" t="s">
        <v>145</v>
      </c>
      <c r="AE18" s="54" t="s">
        <v>70</v>
      </c>
      <c r="AF18" s="64"/>
    </row>
    <row r="19" spans="1:39" ht="140.25" x14ac:dyDescent="0.3">
      <c r="A19" s="8"/>
      <c r="B19" s="129"/>
      <c r="C19" s="126"/>
      <c r="D19" s="126"/>
      <c r="E19" s="126"/>
      <c r="F19" s="126"/>
      <c r="G19" s="57" t="s">
        <v>64</v>
      </c>
      <c r="H19" s="50" t="s">
        <v>115</v>
      </c>
      <c r="I19" s="131" t="s">
        <v>108</v>
      </c>
      <c r="J19" s="34" t="s">
        <v>69</v>
      </c>
      <c r="K19" s="69" t="s">
        <v>131</v>
      </c>
      <c r="L19" s="57" t="s">
        <v>65</v>
      </c>
      <c r="M19" s="57" t="s">
        <v>65</v>
      </c>
      <c r="N19" s="58" t="s">
        <v>70</v>
      </c>
      <c r="O19" s="59">
        <v>2</v>
      </c>
      <c r="P19" s="67">
        <v>1</v>
      </c>
      <c r="Q19" s="53" t="str">
        <f t="shared" si="0"/>
        <v>NO ES PROBABLE</v>
      </c>
      <c r="R19" s="65" t="s">
        <v>118</v>
      </c>
      <c r="S19" s="59">
        <f t="shared" si="1"/>
        <v>2</v>
      </c>
      <c r="T19" s="59" t="str">
        <f t="shared" si="2"/>
        <v>BAJO</v>
      </c>
      <c r="U19" s="62">
        <v>2</v>
      </c>
      <c r="V19" s="62">
        <v>0</v>
      </c>
      <c r="W19" s="62">
        <v>0</v>
      </c>
      <c r="X19" s="62">
        <v>2</v>
      </c>
      <c r="Y19" s="54" t="s">
        <v>67</v>
      </c>
      <c r="Z19" s="50" t="s">
        <v>119</v>
      </c>
      <c r="AA19" s="54" t="s">
        <v>70</v>
      </c>
      <c r="AB19" s="54" t="s">
        <v>70</v>
      </c>
      <c r="AC19" s="50" t="s">
        <v>135</v>
      </c>
      <c r="AD19" s="50" t="s">
        <v>70</v>
      </c>
      <c r="AE19" s="54" t="s">
        <v>70</v>
      </c>
      <c r="AF19" s="64"/>
    </row>
    <row r="20" spans="1:39" ht="140.25" x14ac:dyDescent="0.3">
      <c r="A20" s="8"/>
      <c r="B20" s="129"/>
      <c r="C20" s="126"/>
      <c r="D20" s="126"/>
      <c r="E20" s="126"/>
      <c r="F20" s="126"/>
      <c r="G20" s="57" t="s">
        <v>64</v>
      </c>
      <c r="H20" s="50" t="s">
        <v>116</v>
      </c>
      <c r="I20" s="131"/>
      <c r="J20" s="34" t="s">
        <v>69</v>
      </c>
      <c r="K20" s="69" t="s">
        <v>131</v>
      </c>
      <c r="L20" s="57" t="s">
        <v>65</v>
      </c>
      <c r="M20" s="57" t="s">
        <v>65</v>
      </c>
      <c r="N20" s="58" t="s">
        <v>70</v>
      </c>
      <c r="O20" s="59">
        <v>2</v>
      </c>
      <c r="P20" s="67">
        <v>1</v>
      </c>
      <c r="Q20" s="53" t="str">
        <f t="shared" si="0"/>
        <v>NO ES PROBABLE</v>
      </c>
      <c r="R20" s="65" t="s">
        <v>118</v>
      </c>
      <c r="S20" s="59">
        <f t="shared" si="1"/>
        <v>2</v>
      </c>
      <c r="T20" s="59" t="str">
        <f t="shared" si="2"/>
        <v>BAJO</v>
      </c>
      <c r="U20" s="62">
        <v>2</v>
      </c>
      <c r="V20" s="62">
        <v>0</v>
      </c>
      <c r="W20" s="62">
        <v>0</v>
      </c>
      <c r="X20" s="62">
        <v>2</v>
      </c>
      <c r="Y20" s="54" t="s">
        <v>67</v>
      </c>
      <c r="Z20" s="50" t="s">
        <v>119</v>
      </c>
      <c r="AA20" s="54" t="s">
        <v>70</v>
      </c>
      <c r="AB20" s="54" t="s">
        <v>70</v>
      </c>
      <c r="AC20" s="50" t="s">
        <v>136</v>
      </c>
      <c r="AD20" s="50" t="s">
        <v>70</v>
      </c>
      <c r="AE20" s="54" t="s">
        <v>70</v>
      </c>
      <c r="AF20" s="64"/>
    </row>
    <row r="21" spans="1:39" ht="140.25" x14ac:dyDescent="0.3">
      <c r="A21" s="8"/>
      <c r="B21" s="129"/>
      <c r="C21" s="126"/>
      <c r="D21" s="126"/>
      <c r="E21" s="126"/>
      <c r="F21" s="126"/>
      <c r="G21" s="57" t="s">
        <v>64</v>
      </c>
      <c r="H21" s="50" t="s">
        <v>117</v>
      </c>
      <c r="I21" s="131"/>
      <c r="J21" s="34" t="s">
        <v>69</v>
      </c>
      <c r="K21" s="57" t="s">
        <v>65</v>
      </c>
      <c r="L21" s="57" t="s">
        <v>65</v>
      </c>
      <c r="M21" s="57" t="s">
        <v>132</v>
      </c>
      <c r="N21" s="58" t="s">
        <v>70</v>
      </c>
      <c r="O21" s="59">
        <v>2</v>
      </c>
      <c r="P21" s="67">
        <v>1</v>
      </c>
      <c r="Q21" s="53" t="str">
        <f t="shared" si="0"/>
        <v>NO ES PROBABLE</v>
      </c>
      <c r="R21" s="65" t="s">
        <v>118</v>
      </c>
      <c r="S21" s="59">
        <f t="shared" si="1"/>
        <v>2</v>
      </c>
      <c r="T21" s="59" t="str">
        <f t="shared" si="2"/>
        <v>BAJO</v>
      </c>
      <c r="U21" s="62">
        <v>2</v>
      </c>
      <c r="V21" s="62">
        <v>0</v>
      </c>
      <c r="W21" s="62">
        <v>0</v>
      </c>
      <c r="X21" s="62">
        <v>2</v>
      </c>
      <c r="Y21" s="54" t="s">
        <v>67</v>
      </c>
      <c r="Z21" s="50" t="s">
        <v>119</v>
      </c>
      <c r="AA21" s="54" t="s">
        <v>70</v>
      </c>
      <c r="AB21" s="54" t="s">
        <v>70</v>
      </c>
      <c r="AC21" s="54" t="s">
        <v>70</v>
      </c>
      <c r="AD21" s="54" t="s">
        <v>132</v>
      </c>
      <c r="AE21" s="54" t="s">
        <v>70</v>
      </c>
      <c r="AF21" s="64"/>
    </row>
    <row r="22" spans="1:39" ht="140.25" x14ac:dyDescent="0.3">
      <c r="A22" s="8"/>
      <c r="B22" s="129"/>
      <c r="C22" s="126"/>
      <c r="D22" s="126"/>
      <c r="E22" s="126"/>
      <c r="F22" s="126"/>
      <c r="G22" s="57" t="s">
        <v>64</v>
      </c>
      <c r="H22" s="50" t="s">
        <v>110</v>
      </c>
      <c r="I22" s="54" t="s">
        <v>109</v>
      </c>
      <c r="J22" s="34" t="s">
        <v>69</v>
      </c>
      <c r="K22" s="57" t="s">
        <v>65</v>
      </c>
      <c r="L22" s="57" t="s">
        <v>65</v>
      </c>
      <c r="M22" s="50" t="s">
        <v>133</v>
      </c>
      <c r="N22" s="58" t="s">
        <v>70</v>
      </c>
      <c r="O22" s="59">
        <v>2</v>
      </c>
      <c r="P22" s="67">
        <v>1</v>
      </c>
      <c r="Q22" s="53" t="str">
        <f t="shared" si="0"/>
        <v>NO ES PROBABLE</v>
      </c>
      <c r="R22" s="65" t="s">
        <v>118</v>
      </c>
      <c r="S22" s="59">
        <f t="shared" si="1"/>
        <v>2</v>
      </c>
      <c r="T22" s="59" t="str">
        <f t="shared" si="2"/>
        <v>BAJO</v>
      </c>
      <c r="U22" s="62">
        <v>2</v>
      </c>
      <c r="V22" s="62">
        <v>0</v>
      </c>
      <c r="W22" s="62">
        <v>0</v>
      </c>
      <c r="X22" s="62">
        <v>2</v>
      </c>
      <c r="Y22" s="54" t="s">
        <v>67</v>
      </c>
      <c r="Z22" s="50" t="s">
        <v>119</v>
      </c>
      <c r="AA22" s="54" t="s">
        <v>70</v>
      </c>
      <c r="AB22" s="54" t="s">
        <v>70</v>
      </c>
      <c r="AC22" s="50" t="s">
        <v>137</v>
      </c>
      <c r="AD22" s="50" t="s">
        <v>146</v>
      </c>
      <c r="AE22" s="54" t="s">
        <v>70</v>
      </c>
      <c r="AF22" s="64"/>
    </row>
    <row r="23" spans="1:39" ht="140.25" x14ac:dyDescent="0.3">
      <c r="A23" s="8"/>
      <c r="B23" s="129"/>
      <c r="C23" s="126"/>
      <c r="D23" s="126"/>
      <c r="E23" s="126"/>
      <c r="F23" s="126"/>
      <c r="G23" s="57" t="s">
        <v>64</v>
      </c>
      <c r="H23" s="50" t="s">
        <v>111</v>
      </c>
      <c r="I23" s="54" t="s">
        <v>109</v>
      </c>
      <c r="J23" s="34" t="s">
        <v>69</v>
      </c>
      <c r="K23" s="57" t="s">
        <v>65</v>
      </c>
      <c r="L23" s="57" t="s">
        <v>65</v>
      </c>
      <c r="M23" s="57" t="s">
        <v>134</v>
      </c>
      <c r="N23" s="58" t="s">
        <v>70</v>
      </c>
      <c r="O23" s="59">
        <v>2</v>
      </c>
      <c r="P23" s="67">
        <v>1</v>
      </c>
      <c r="Q23" s="53" t="str">
        <f t="shared" si="0"/>
        <v>NO ES PROBABLE</v>
      </c>
      <c r="R23" s="65" t="s">
        <v>118</v>
      </c>
      <c r="S23" s="59">
        <f t="shared" si="1"/>
        <v>2</v>
      </c>
      <c r="T23" s="59" t="str">
        <f t="shared" si="2"/>
        <v>BAJO</v>
      </c>
      <c r="U23" s="62">
        <v>2</v>
      </c>
      <c r="V23" s="62">
        <v>0</v>
      </c>
      <c r="W23" s="62">
        <v>0</v>
      </c>
      <c r="X23" s="62">
        <v>2</v>
      </c>
      <c r="Y23" s="54" t="s">
        <v>67</v>
      </c>
      <c r="Z23" s="50" t="s">
        <v>119</v>
      </c>
      <c r="AA23" s="54" t="s">
        <v>70</v>
      </c>
      <c r="AB23" s="54" t="s">
        <v>70</v>
      </c>
      <c r="AC23" s="54" t="s">
        <v>70</v>
      </c>
      <c r="AD23" s="50" t="s">
        <v>146</v>
      </c>
      <c r="AE23" s="112" t="s">
        <v>70</v>
      </c>
      <c r="AF23" s="113"/>
      <c r="AG23" s="36"/>
      <c r="AH23" s="36"/>
      <c r="AI23" s="36"/>
      <c r="AJ23" s="36"/>
      <c r="AK23" s="36"/>
      <c r="AL23" s="36"/>
      <c r="AM23" s="36"/>
    </row>
    <row r="24" spans="1:39" ht="189.75" customHeight="1" x14ac:dyDescent="0.3">
      <c r="A24" s="8"/>
      <c r="B24" s="130"/>
      <c r="C24" s="127"/>
      <c r="D24" s="127"/>
      <c r="E24" s="127"/>
      <c r="F24" s="127"/>
      <c r="G24" s="102" t="s">
        <v>64</v>
      </c>
      <c r="H24" s="103" t="s">
        <v>220</v>
      </c>
      <c r="I24" s="104" t="s">
        <v>222</v>
      </c>
      <c r="J24" s="105" t="s">
        <v>229</v>
      </c>
      <c r="K24" s="108" t="s">
        <v>65</v>
      </c>
      <c r="L24" s="106" t="s">
        <v>65</v>
      </c>
      <c r="M24" s="103" t="s">
        <v>225</v>
      </c>
      <c r="N24" s="109" t="s">
        <v>70</v>
      </c>
      <c r="O24" s="106">
        <v>2</v>
      </c>
      <c r="P24" s="105">
        <v>1</v>
      </c>
      <c r="Q24" s="103" t="s">
        <v>223</v>
      </c>
      <c r="R24" s="105" t="s">
        <v>224</v>
      </c>
      <c r="S24" s="105">
        <v>2</v>
      </c>
      <c r="T24" s="105" t="s">
        <v>226</v>
      </c>
      <c r="U24" s="62">
        <v>2</v>
      </c>
      <c r="V24" s="62">
        <v>0</v>
      </c>
      <c r="W24" s="62">
        <v>0</v>
      </c>
      <c r="X24" s="62">
        <v>2</v>
      </c>
      <c r="Y24" s="104" t="s">
        <v>67</v>
      </c>
      <c r="Z24" s="107" t="s">
        <v>119</v>
      </c>
      <c r="AA24" s="107" t="s">
        <v>227</v>
      </c>
      <c r="AB24" s="110" t="s">
        <v>70</v>
      </c>
      <c r="AC24" s="104" t="s">
        <v>70</v>
      </c>
      <c r="AD24" s="111" t="s">
        <v>228</v>
      </c>
      <c r="AE24" s="104" t="s">
        <v>70</v>
      </c>
      <c r="AF24" s="64"/>
      <c r="AM24" s="36"/>
    </row>
    <row r="25" spans="1:39" ht="15.75" customHeight="1" x14ac:dyDescent="0.3">
      <c r="A25" s="8"/>
      <c r="B25" s="8"/>
      <c r="C25" s="8"/>
      <c r="D25" s="8"/>
      <c r="E25" s="8"/>
      <c r="F25" s="8"/>
      <c r="G25" s="8"/>
      <c r="H25" s="9"/>
      <c r="I25" s="9"/>
      <c r="J25" s="9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9" ht="15.75" customHeight="1" x14ac:dyDescent="0.3">
      <c r="A26" s="8"/>
      <c r="B26" s="8"/>
      <c r="C26" s="8"/>
      <c r="D26" s="8"/>
      <c r="E26" s="8"/>
      <c r="F26" s="8"/>
      <c r="G26" s="8"/>
      <c r="H26" s="9"/>
      <c r="I26" s="9"/>
      <c r="J26" s="9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9" ht="15.75" customHeight="1" x14ac:dyDescent="0.3">
      <c r="A27" s="8"/>
      <c r="B27" s="8"/>
      <c r="C27" s="8"/>
      <c r="D27" s="8"/>
      <c r="E27" s="8"/>
      <c r="F27" s="8"/>
      <c r="G27" s="8"/>
      <c r="H27" s="9"/>
      <c r="I27" s="9"/>
      <c r="J27" s="9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9" ht="15.75" customHeight="1" x14ac:dyDescent="0.3">
      <c r="A28" s="8"/>
      <c r="B28" s="8"/>
      <c r="C28" s="8"/>
      <c r="D28" s="8"/>
      <c r="E28" s="8"/>
      <c r="F28" s="8"/>
      <c r="G28" s="8"/>
      <c r="H28" s="9"/>
      <c r="I28" s="9"/>
      <c r="J28" s="9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9" ht="15.75" customHeight="1" x14ac:dyDescent="0.3">
      <c r="A29" s="8"/>
      <c r="B29" s="8"/>
      <c r="C29" s="8"/>
      <c r="D29" s="8"/>
      <c r="E29" s="8"/>
      <c r="F29" s="8"/>
      <c r="G29" s="8"/>
      <c r="H29" s="9"/>
      <c r="I29" s="9"/>
      <c r="J29" s="9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9" ht="15.75" customHeight="1" x14ac:dyDescent="0.3">
      <c r="A30" s="8"/>
      <c r="B30" s="8"/>
      <c r="C30" s="8"/>
      <c r="D30" s="8"/>
      <c r="E30" s="8"/>
      <c r="F30" s="8"/>
      <c r="G30" s="8"/>
      <c r="H30" s="9"/>
      <c r="I30" s="9"/>
      <c r="J30" s="9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9" ht="15.75" customHeight="1" x14ac:dyDescent="0.3">
      <c r="A31" s="8"/>
      <c r="B31" s="8"/>
      <c r="C31" s="8"/>
      <c r="D31" s="8"/>
      <c r="E31" s="8"/>
      <c r="F31" s="8"/>
      <c r="G31" s="8"/>
      <c r="H31" s="9"/>
      <c r="I31" s="9"/>
      <c r="J31" s="9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9" ht="15.75" customHeight="1" x14ac:dyDescent="0.3">
      <c r="A32" s="8"/>
      <c r="B32" s="8"/>
      <c r="C32" s="8"/>
      <c r="D32" s="8"/>
      <c r="E32" s="8"/>
      <c r="F32" s="8"/>
      <c r="G32" s="8"/>
      <c r="H32" s="9"/>
      <c r="I32" s="9"/>
      <c r="J32" s="9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15.75" customHeight="1" x14ac:dyDescent="0.3">
      <c r="A33" s="8"/>
      <c r="B33" s="8"/>
      <c r="C33" s="8"/>
      <c r="D33" s="8"/>
      <c r="E33" s="8"/>
      <c r="F33" s="8"/>
      <c r="G33" s="8"/>
      <c r="H33" s="9"/>
      <c r="I33" s="9"/>
      <c r="J33" s="9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15.75" customHeight="1" x14ac:dyDescent="0.3">
      <c r="A34" s="8"/>
      <c r="B34" s="8"/>
      <c r="C34" s="8"/>
      <c r="D34" s="8"/>
      <c r="E34" s="8"/>
      <c r="F34" s="8"/>
      <c r="G34" s="8"/>
      <c r="H34" s="9"/>
      <c r="I34" s="9"/>
      <c r="J34" s="9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ht="15.75" customHeight="1" x14ac:dyDescent="0.3">
      <c r="A35" s="8"/>
      <c r="B35" s="8"/>
      <c r="C35" s="8"/>
      <c r="D35" s="8"/>
      <c r="E35" s="8"/>
      <c r="F35" s="8"/>
      <c r="G35" s="8"/>
      <c r="H35" s="9"/>
      <c r="I35" s="9"/>
      <c r="J35" s="9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ht="15.75" customHeight="1" x14ac:dyDescent="0.3">
      <c r="A36" s="8"/>
      <c r="B36" s="8"/>
      <c r="C36" s="8"/>
      <c r="D36" s="8"/>
      <c r="E36" s="8"/>
      <c r="F36" s="8"/>
      <c r="G36" s="8"/>
      <c r="H36" s="9"/>
      <c r="I36" s="9"/>
      <c r="J36" s="9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ht="15.75" customHeight="1" x14ac:dyDescent="0.3">
      <c r="A37" s="8"/>
      <c r="B37" s="8"/>
      <c r="C37" s="8"/>
      <c r="D37" s="8"/>
      <c r="E37" s="8"/>
      <c r="F37" s="8"/>
      <c r="G37" s="8"/>
      <c r="H37" s="9"/>
      <c r="I37" s="9"/>
      <c r="J37" s="9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ht="15.75" customHeight="1" x14ac:dyDescent="0.3">
      <c r="A38" s="8"/>
      <c r="B38" s="8"/>
      <c r="C38" s="8"/>
      <c r="D38" s="8"/>
      <c r="E38" s="8"/>
      <c r="F38" s="8"/>
      <c r="G38" s="8"/>
      <c r="H38" s="9"/>
      <c r="I38" s="9"/>
      <c r="J38" s="9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ht="15.75" customHeight="1" x14ac:dyDescent="0.3">
      <c r="A39" s="8"/>
      <c r="B39" s="8"/>
      <c r="C39" s="8"/>
      <c r="D39" s="8"/>
      <c r="E39" s="8"/>
      <c r="F39" s="8"/>
      <c r="G39" s="8"/>
      <c r="H39" s="9"/>
      <c r="I39" s="9"/>
      <c r="J39" s="9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 ht="15.75" customHeight="1" x14ac:dyDescent="0.3">
      <c r="A40" s="8"/>
      <c r="B40" s="8"/>
      <c r="C40" s="8"/>
      <c r="D40" s="8"/>
      <c r="E40" s="8"/>
      <c r="F40" s="8"/>
      <c r="G40" s="8"/>
      <c r="H40" s="9"/>
      <c r="I40" s="9"/>
      <c r="J40" s="9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ht="15.75" customHeight="1" x14ac:dyDescent="0.3">
      <c r="A41" s="8"/>
      <c r="B41" s="8"/>
      <c r="C41" s="8"/>
      <c r="D41" s="8"/>
      <c r="E41" s="8"/>
      <c r="F41" s="8"/>
      <c r="G41" s="8"/>
      <c r="H41" s="9"/>
      <c r="I41" s="9"/>
      <c r="J41" s="9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 ht="15.75" customHeight="1" x14ac:dyDescent="0.3">
      <c r="A42" s="8"/>
      <c r="B42" s="8"/>
      <c r="C42" s="8"/>
      <c r="D42" s="8"/>
      <c r="E42" s="8"/>
      <c r="F42" s="8"/>
      <c r="G42" s="8"/>
      <c r="H42" s="9"/>
      <c r="I42" s="9"/>
      <c r="J42" s="9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 ht="15.75" customHeight="1" x14ac:dyDescent="0.3">
      <c r="A43" s="8"/>
      <c r="B43" s="8"/>
      <c r="C43" s="8"/>
      <c r="D43" s="8"/>
      <c r="E43" s="8"/>
      <c r="F43" s="8"/>
      <c r="G43" s="8"/>
      <c r="H43" s="9"/>
      <c r="I43" s="9"/>
      <c r="J43" s="9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 ht="15.75" customHeight="1" x14ac:dyDescent="0.3">
      <c r="A44" s="8"/>
      <c r="B44" s="8"/>
      <c r="C44" s="8"/>
      <c r="D44" s="8"/>
      <c r="E44" s="8"/>
      <c r="F44" s="8"/>
      <c r="G44" s="8"/>
      <c r="H44" s="9"/>
      <c r="I44" s="9"/>
      <c r="J44" s="9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 ht="15.75" customHeight="1" x14ac:dyDescent="0.3">
      <c r="A45" s="8"/>
      <c r="B45" s="8"/>
      <c r="C45" s="8"/>
      <c r="D45" s="8"/>
      <c r="E45" s="8"/>
      <c r="F45" s="8"/>
      <c r="G45" s="8"/>
      <c r="H45" s="9"/>
      <c r="I45" s="9"/>
      <c r="J45" s="9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ht="15.75" customHeight="1" x14ac:dyDescent="0.3">
      <c r="A46" s="8"/>
      <c r="B46" s="8"/>
      <c r="C46" s="8"/>
      <c r="D46" s="8"/>
      <c r="E46" s="8"/>
      <c r="F46" s="8"/>
      <c r="G46" s="8"/>
      <c r="H46" s="9"/>
      <c r="I46" s="9"/>
      <c r="J46" s="9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1" ht="15.75" customHeight="1" x14ac:dyDescent="0.3">
      <c r="A47" s="8"/>
      <c r="B47" s="8"/>
      <c r="C47" s="8"/>
      <c r="D47" s="8"/>
      <c r="E47" s="8"/>
      <c r="F47" s="8"/>
      <c r="G47" s="8"/>
      <c r="H47" s="9"/>
      <c r="I47" s="9"/>
      <c r="J47" s="9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ht="15.75" customHeight="1" x14ac:dyDescent="0.3">
      <c r="A48" s="8"/>
      <c r="B48" s="8"/>
      <c r="C48" s="8"/>
      <c r="D48" s="8"/>
      <c r="E48" s="8"/>
      <c r="F48" s="8"/>
      <c r="G48" s="8"/>
      <c r="H48" s="9"/>
      <c r="I48" s="9"/>
      <c r="J48" s="9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ht="15.75" customHeight="1" x14ac:dyDescent="0.3">
      <c r="A49" s="8"/>
      <c r="B49" s="8"/>
      <c r="C49" s="8"/>
      <c r="D49" s="8"/>
      <c r="E49" s="8"/>
      <c r="F49" s="8"/>
      <c r="G49" s="8"/>
      <c r="H49" s="9"/>
      <c r="I49" s="9"/>
      <c r="J49" s="9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ht="15.75" customHeight="1" x14ac:dyDescent="0.3">
      <c r="A50" s="8"/>
      <c r="B50" s="8"/>
      <c r="C50" s="8"/>
      <c r="D50" s="8"/>
      <c r="E50" s="8"/>
      <c r="F50" s="8"/>
      <c r="G50" s="8"/>
      <c r="H50" s="9"/>
      <c r="I50" s="9"/>
      <c r="J50" s="9"/>
      <c r="K50" s="8"/>
      <c r="L50" s="8"/>
      <c r="M50" s="8"/>
      <c r="N50" s="24"/>
      <c r="O50" s="24"/>
      <c r="P50" s="24"/>
      <c r="Q50" s="24"/>
      <c r="R50" s="24"/>
      <c r="S50" s="24"/>
      <c r="T50" s="24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spans="1:31" ht="15.75" customHeight="1" x14ac:dyDescent="0.3">
      <c r="A51" s="8"/>
      <c r="B51" s="8"/>
      <c r="C51" s="8"/>
      <c r="D51" s="8"/>
      <c r="E51" s="8"/>
      <c r="F51" s="8"/>
      <c r="G51" s="8"/>
      <c r="H51" s="9"/>
      <c r="I51" s="9"/>
      <c r="J51" s="9"/>
      <c r="K51" s="8"/>
      <c r="L51" s="8"/>
      <c r="M51" s="8"/>
      <c r="N51" s="24"/>
      <c r="O51" s="24"/>
      <c r="P51" s="24"/>
      <c r="Q51" s="24"/>
      <c r="R51" s="24"/>
      <c r="S51" s="24"/>
      <c r="T51" s="24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spans="1:31" ht="15.75" customHeight="1" x14ac:dyDescent="0.3">
      <c r="A52" s="8"/>
      <c r="B52" s="8"/>
      <c r="C52" s="8"/>
      <c r="D52" s="8"/>
      <c r="E52" s="8"/>
      <c r="F52" s="8"/>
      <c r="G52" s="8"/>
      <c r="H52" s="9"/>
      <c r="I52" s="9"/>
      <c r="J52" s="9"/>
      <c r="K52" s="8"/>
      <c r="L52" s="8"/>
      <c r="M52" s="8"/>
      <c r="N52" s="24"/>
      <c r="O52" s="24"/>
      <c r="P52" s="24"/>
      <c r="Q52" s="24"/>
      <c r="R52" s="24"/>
      <c r="S52" s="24"/>
      <c r="T52" s="24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spans="1:31" ht="15.75" customHeight="1" x14ac:dyDescent="0.3">
      <c r="A53" s="8"/>
      <c r="B53" s="8"/>
      <c r="C53" s="8"/>
      <c r="D53" s="8"/>
      <c r="E53" s="8"/>
      <c r="F53" s="8"/>
      <c r="G53" s="8"/>
      <c r="H53" s="9"/>
      <c r="I53" s="9"/>
      <c r="J53" s="9"/>
      <c r="K53" s="8"/>
      <c r="L53" s="8"/>
      <c r="M53" s="8"/>
      <c r="N53" s="24"/>
      <c r="O53" s="24"/>
      <c r="P53" s="24"/>
      <c r="Q53" s="24"/>
      <c r="R53" s="24"/>
      <c r="S53" s="24"/>
      <c r="T53" s="24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</row>
    <row r="54" spans="1:31" ht="15.75" customHeight="1" x14ac:dyDescent="0.3">
      <c r="A54" s="8"/>
      <c r="B54" s="8"/>
      <c r="C54" s="8"/>
      <c r="D54" s="8"/>
      <c r="E54" s="8"/>
      <c r="F54" s="8"/>
      <c r="G54" s="8"/>
      <c r="H54" s="9"/>
      <c r="I54" s="9"/>
      <c r="J54" s="9"/>
      <c r="K54" s="8"/>
      <c r="L54" s="8"/>
      <c r="M54" s="8"/>
      <c r="N54" s="24"/>
      <c r="O54" s="24"/>
      <c r="P54" s="24"/>
      <c r="Q54" s="24"/>
      <c r="R54" s="24"/>
      <c r="S54" s="24"/>
      <c r="T54" s="24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</row>
    <row r="55" spans="1:31" ht="15.75" customHeight="1" x14ac:dyDescent="0.3">
      <c r="A55" s="8"/>
      <c r="B55" s="8"/>
      <c r="C55" s="8"/>
      <c r="D55" s="8"/>
      <c r="E55" s="8"/>
      <c r="F55" s="8"/>
      <c r="G55" s="8"/>
      <c r="H55" s="9"/>
      <c r="I55" s="9"/>
      <c r="J55" s="9"/>
      <c r="K55" s="8"/>
      <c r="L55" s="8"/>
      <c r="M55" s="8"/>
      <c r="N55" s="24"/>
      <c r="O55" s="24"/>
      <c r="P55" s="24"/>
      <c r="Q55" s="24"/>
      <c r="R55" s="24"/>
      <c r="S55" s="24"/>
      <c r="T55" s="24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</row>
    <row r="56" spans="1:31" ht="15.75" customHeight="1" x14ac:dyDescent="0.3">
      <c r="A56" s="8"/>
      <c r="B56" s="8"/>
      <c r="C56" s="8"/>
      <c r="D56" s="8"/>
      <c r="E56" s="8"/>
      <c r="F56" s="8"/>
      <c r="G56" s="8"/>
      <c r="H56" s="9"/>
      <c r="I56" s="9"/>
      <c r="J56" s="9"/>
      <c r="K56" s="8"/>
      <c r="L56" s="8"/>
      <c r="M56" s="8"/>
      <c r="N56" s="24"/>
      <c r="O56" s="24"/>
      <c r="P56" s="24"/>
      <c r="Q56" s="24"/>
      <c r="R56" s="24"/>
      <c r="S56" s="24"/>
      <c r="T56" s="24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</row>
    <row r="57" spans="1:31" ht="15.75" customHeight="1" x14ac:dyDescent="0.3">
      <c r="A57" s="8"/>
      <c r="B57" s="8"/>
      <c r="C57" s="8"/>
      <c r="D57" s="8"/>
      <c r="E57" s="8"/>
      <c r="F57" s="8"/>
      <c r="G57" s="8"/>
      <c r="H57" s="9"/>
      <c r="I57" s="9"/>
      <c r="J57" s="9"/>
      <c r="K57" s="8"/>
      <c r="L57" s="8"/>
      <c r="M57" s="8"/>
      <c r="N57" s="24"/>
      <c r="O57" s="24"/>
      <c r="P57" s="24"/>
      <c r="Q57" s="24"/>
      <c r="R57" s="24"/>
      <c r="S57" s="24"/>
      <c r="T57" s="24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spans="1:31" ht="15.75" customHeight="1" x14ac:dyDescent="0.3">
      <c r="A58" s="8"/>
      <c r="B58" s="8"/>
      <c r="C58" s="8"/>
      <c r="D58" s="8"/>
      <c r="E58" s="8"/>
      <c r="F58" s="8"/>
      <c r="G58" s="8"/>
      <c r="H58" s="9"/>
      <c r="I58" s="9"/>
      <c r="J58" s="9"/>
      <c r="K58" s="8"/>
      <c r="L58" s="8"/>
      <c r="M58" s="8"/>
      <c r="N58" s="24"/>
      <c r="O58" s="24"/>
      <c r="P58" s="24"/>
      <c r="Q58" s="24"/>
      <c r="R58" s="24"/>
      <c r="S58" s="24"/>
      <c r="T58" s="24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spans="1:31" ht="15.75" customHeight="1" x14ac:dyDescent="0.3">
      <c r="A59" s="8"/>
      <c r="B59" s="8"/>
      <c r="C59" s="8"/>
      <c r="D59" s="8"/>
      <c r="E59" s="8"/>
      <c r="F59" s="8"/>
      <c r="G59" s="8"/>
      <c r="H59" s="9"/>
      <c r="I59" s="9"/>
      <c r="J59" s="9"/>
      <c r="K59" s="8"/>
      <c r="L59" s="8"/>
      <c r="M59" s="8"/>
      <c r="N59" s="24"/>
      <c r="O59" s="24"/>
      <c r="P59" s="24"/>
      <c r="Q59" s="24"/>
      <c r="R59" s="24"/>
      <c r="S59" s="24"/>
      <c r="T59" s="24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</row>
    <row r="60" spans="1:31" ht="15.75" customHeight="1" x14ac:dyDescent="0.3">
      <c r="A60" s="8"/>
      <c r="B60" s="8"/>
      <c r="C60" s="8"/>
      <c r="D60" s="8"/>
      <c r="E60" s="8"/>
      <c r="F60" s="8"/>
      <c r="G60" s="8"/>
      <c r="H60" s="9"/>
      <c r="I60" s="9"/>
      <c r="J60" s="9"/>
      <c r="K60" s="8"/>
      <c r="L60" s="8"/>
      <c r="M60" s="8"/>
      <c r="N60" s="24"/>
      <c r="O60" s="24"/>
      <c r="P60" s="24"/>
      <c r="Q60" s="24"/>
      <c r="R60" s="24"/>
      <c r="S60" s="24"/>
      <c r="T60" s="24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spans="1:31" ht="15.75" customHeight="1" x14ac:dyDescent="0.3">
      <c r="A61" s="8"/>
      <c r="B61" s="8"/>
      <c r="C61" s="8"/>
      <c r="D61" s="8"/>
      <c r="E61" s="8"/>
      <c r="F61" s="8"/>
      <c r="G61" s="8"/>
      <c r="H61" s="9"/>
      <c r="I61" s="9"/>
      <c r="J61" s="9"/>
      <c r="K61" s="8"/>
      <c r="L61" s="8"/>
      <c r="M61" s="8"/>
      <c r="N61" s="24"/>
      <c r="O61" s="24"/>
      <c r="P61" s="24"/>
      <c r="Q61" s="24"/>
      <c r="R61" s="24"/>
      <c r="S61" s="24"/>
      <c r="T61" s="24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</row>
    <row r="62" spans="1:31" ht="15.75" customHeight="1" x14ac:dyDescent="0.3">
      <c r="A62" s="8"/>
      <c r="B62" s="8"/>
      <c r="C62" s="8"/>
      <c r="D62" s="8"/>
      <c r="E62" s="8"/>
      <c r="F62" s="8"/>
      <c r="G62" s="8"/>
      <c r="H62" s="9"/>
      <c r="I62" s="9"/>
      <c r="J62" s="9"/>
      <c r="K62" s="8"/>
      <c r="L62" s="8"/>
      <c r="M62" s="8"/>
      <c r="N62" s="24"/>
      <c r="O62" s="24"/>
      <c r="P62" s="24"/>
      <c r="Q62" s="24"/>
      <c r="R62" s="24"/>
      <c r="S62" s="24"/>
      <c r="T62" s="24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</row>
    <row r="63" spans="1:31" ht="15.75" customHeight="1" x14ac:dyDescent="0.3">
      <c r="A63" s="8"/>
      <c r="B63" s="8"/>
      <c r="C63" s="8"/>
      <c r="D63" s="8"/>
      <c r="E63" s="8"/>
      <c r="F63" s="8"/>
      <c r="G63" s="8"/>
      <c r="H63" s="9"/>
      <c r="I63" s="9"/>
      <c r="J63" s="9"/>
      <c r="K63" s="8"/>
      <c r="L63" s="8"/>
      <c r="M63" s="8"/>
      <c r="N63" s="24"/>
      <c r="O63" s="24"/>
      <c r="P63" s="24"/>
      <c r="Q63" s="24"/>
      <c r="R63" s="24"/>
      <c r="S63" s="24"/>
      <c r="T63" s="24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</row>
    <row r="64" spans="1:31" ht="15.75" customHeight="1" x14ac:dyDescent="0.3">
      <c r="A64" s="8"/>
      <c r="B64" s="8"/>
      <c r="C64" s="8"/>
      <c r="D64" s="8"/>
      <c r="E64" s="8"/>
      <c r="F64" s="8"/>
      <c r="G64" s="8"/>
      <c r="H64" s="9"/>
      <c r="I64" s="9"/>
      <c r="J64" s="9"/>
      <c r="K64" s="8"/>
      <c r="L64" s="8"/>
      <c r="M64" s="8"/>
      <c r="N64" s="24"/>
      <c r="O64" s="24"/>
      <c r="P64" s="24"/>
      <c r="Q64" s="24"/>
      <c r="R64" s="24"/>
      <c r="S64" s="24"/>
      <c r="T64" s="24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spans="1:31" ht="15.75" customHeight="1" x14ac:dyDescent="0.3">
      <c r="A65" s="8"/>
      <c r="B65" s="8"/>
      <c r="C65" s="8"/>
      <c r="D65" s="8"/>
      <c r="E65" s="8"/>
      <c r="F65" s="8"/>
      <c r="G65" s="8"/>
      <c r="H65" s="9"/>
      <c r="I65" s="9"/>
      <c r="J65" s="9"/>
      <c r="K65" s="8"/>
      <c r="L65" s="8"/>
      <c r="M65" s="8"/>
      <c r="N65" s="24"/>
      <c r="O65" s="24"/>
      <c r="P65" s="24"/>
      <c r="Q65" s="24"/>
      <c r="R65" s="24"/>
      <c r="S65" s="24"/>
      <c r="T65" s="24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5.75" customHeight="1" x14ac:dyDescent="0.3">
      <c r="A66" s="8"/>
      <c r="B66" s="8"/>
      <c r="C66" s="8"/>
      <c r="D66" s="8"/>
      <c r="E66" s="8"/>
      <c r="F66" s="8"/>
      <c r="G66" s="8"/>
      <c r="H66" s="9"/>
      <c r="I66" s="9"/>
      <c r="J66" s="9"/>
      <c r="K66" s="8"/>
      <c r="L66" s="8"/>
      <c r="M66" s="8"/>
      <c r="N66" s="24"/>
      <c r="O66" s="24"/>
      <c r="P66" s="24"/>
      <c r="Q66" s="24"/>
      <c r="R66" s="24"/>
      <c r="S66" s="24"/>
      <c r="T66" s="24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5.75" customHeight="1" x14ac:dyDescent="0.3">
      <c r="A67" s="8"/>
      <c r="B67" s="8"/>
      <c r="C67" s="8"/>
      <c r="D67" s="8"/>
      <c r="E67" s="8"/>
      <c r="F67" s="8"/>
      <c r="G67" s="8"/>
      <c r="H67" s="9"/>
      <c r="I67" s="9"/>
      <c r="J67" s="9"/>
      <c r="K67" s="8"/>
      <c r="L67" s="8"/>
      <c r="M67" s="8"/>
      <c r="N67" s="24"/>
      <c r="O67" s="24"/>
      <c r="P67" s="24"/>
      <c r="Q67" s="24"/>
      <c r="R67" s="24"/>
      <c r="S67" s="24"/>
      <c r="T67" s="24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spans="1:31" ht="15.75" customHeight="1" x14ac:dyDescent="0.3">
      <c r="A68" s="8"/>
      <c r="B68" s="8"/>
      <c r="C68" s="8"/>
      <c r="D68" s="8"/>
      <c r="E68" s="8"/>
      <c r="F68" s="8"/>
      <c r="G68" s="8"/>
      <c r="H68" s="9"/>
      <c r="I68" s="9"/>
      <c r="J68" s="9"/>
      <c r="K68" s="8"/>
      <c r="L68" s="8"/>
      <c r="M68" s="8"/>
      <c r="N68" s="24"/>
      <c r="O68" s="24"/>
      <c r="P68" s="24"/>
      <c r="Q68" s="24"/>
      <c r="R68" s="24"/>
      <c r="S68" s="24"/>
      <c r="T68" s="24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spans="1:31" ht="15.75" customHeight="1" x14ac:dyDescent="0.3">
      <c r="A69" s="8"/>
      <c r="B69" s="8"/>
      <c r="C69" s="8"/>
      <c r="D69" s="8"/>
      <c r="E69" s="8"/>
      <c r="F69" s="8"/>
      <c r="G69" s="8"/>
      <c r="H69" s="9"/>
      <c r="I69" s="9"/>
      <c r="J69" s="9"/>
      <c r="K69" s="8"/>
      <c r="L69" s="8"/>
      <c r="M69" s="8"/>
      <c r="N69" s="24"/>
      <c r="O69" s="24"/>
      <c r="P69" s="24"/>
      <c r="Q69" s="24"/>
      <c r="R69" s="24"/>
      <c r="S69" s="24"/>
      <c r="T69" s="24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spans="1:31" ht="15.75" customHeight="1" x14ac:dyDescent="0.3">
      <c r="A70" s="8"/>
      <c r="B70" s="8"/>
      <c r="C70" s="8"/>
      <c r="D70" s="8"/>
      <c r="E70" s="8"/>
      <c r="F70" s="8"/>
      <c r="G70" s="8"/>
      <c r="H70" s="9"/>
      <c r="I70" s="9"/>
      <c r="J70" s="9"/>
      <c r="K70" s="8"/>
      <c r="L70" s="8"/>
      <c r="M70" s="8"/>
      <c r="N70" s="24"/>
      <c r="O70" s="24"/>
      <c r="P70" s="24"/>
      <c r="Q70" s="24"/>
      <c r="R70" s="24"/>
      <c r="S70" s="24"/>
      <c r="T70" s="24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spans="1:31" ht="15.75" customHeight="1" x14ac:dyDescent="0.3">
      <c r="A71" s="8"/>
      <c r="B71" s="8"/>
      <c r="C71" s="8"/>
      <c r="D71" s="8"/>
      <c r="E71" s="8"/>
      <c r="F71" s="8"/>
      <c r="G71" s="8"/>
      <c r="H71" s="9"/>
      <c r="I71" s="9"/>
      <c r="J71" s="9"/>
      <c r="K71" s="8"/>
      <c r="L71" s="8"/>
      <c r="M71" s="8"/>
      <c r="N71" s="24"/>
      <c r="O71" s="24"/>
      <c r="P71" s="24"/>
      <c r="Q71" s="24"/>
      <c r="R71" s="24"/>
      <c r="S71" s="24"/>
      <c r="T71" s="24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spans="1:31" ht="15.75" customHeight="1" x14ac:dyDescent="0.3">
      <c r="A72" s="8"/>
      <c r="B72" s="8"/>
      <c r="C72" s="8"/>
      <c r="D72" s="8"/>
      <c r="E72" s="8"/>
      <c r="F72" s="8"/>
      <c r="G72" s="8"/>
      <c r="H72" s="9"/>
      <c r="I72" s="9"/>
      <c r="J72" s="9"/>
      <c r="K72" s="8"/>
      <c r="L72" s="8"/>
      <c r="M72" s="8"/>
      <c r="N72" s="24"/>
      <c r="O72" s="24"/>
      <c r="P72" s="24"/>
      <c r="Q72" s="24"/>
      <c r="R72" s="24"/>
      <c r="S72" s="24"/>
      <c r="T72" s="24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spans="1:31" ht="15.75" customHeight="1" x14ac:dyDescent="0.3">
      <c r="A73" s="8"/>
      <c r="B73" s="8"/>
      <c r="C73" s="8"/>
      <c r="D73" s="8"/>
      <c r="E73" s="8"/>
      <c r="F73" s="8"/>
      <c r="G73" s="8"/>
      <c r="H73" s="9"/>
      <c r="I73" s="9"/>
      <c r="J73" s="9"/>
      <c r="K73" s="8"/>
      <c r="L73" s="8"/>
      <c r="M73" s="8"/>
      <c r="N73" s="24"/>
      <c r="O73" s="24"/>
      <c r="P73" s="24"/>
      <c r="Q73" s="24"/>
      <c r="R73" s="24"/>
      <c r="S73" s="24"/>
      <c r="T73" s="24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spans="1:31" ht="15.75" customHeight="1" x14ac:dyDescent="0.3">
      <c r="A74" s="8"/>
      <c r="B74" s="8"/>
      <c r="C74" s="8"/>
      <c r="D74" s="8"/>
      <c r="E74" s="8"/>
      <c r="F74" s="8"/>
      <c r="G74" s="8"/>
      <c r="H74" s="9"/>
      <c r="I74" s="9"/>
      <c r="J74" s="9"/>
      <c r="K74" s="8"/>
      <c r="L74" s="8"/>
      <c r="M74" s="8"/>
      <c r="N74" s="24"/>
      <c r="O74" s="24"/>
      <c r="P74" s="24"/>
      <c r="Q74" s="24"/>
      <c r="R74" s="24"/>
      <c r="S74" s="24"/>
      <c r="T74" s="24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spans="1:31" ht="15.75" customHeight="1" x14ac:dyDescent="0.3">
      <c r="A75" s="8"/>
      <c r="B75" s="8"/>
      <c r="C75" s="8"/>
      <c r="D75" s="8"/>
      <c r="E75" s="8"/>
      <c r="F75" s="8"/>
      <c r="G75" s="8"/>
      <c r="H75" s="9"/>
      <c r="I75" s="9"/>
      <c r="J75" s="9"/>
      <c r="K75" s="8"/>
      <c r="L75" s="8"/>
      <c r="M75" s="8"/>
      <c r="N75" s="24"/>
      <c r="O75" s="24"/>
      <c r="P75" s="24"/>
      <c r="Q75" s="24"/>
      <c r="R75" s="24"/>
      <c r="S75" s="24"/>
      <c r="T75" s="24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spans="1:31" ht="15.75" customHeight="1" x14ac:dyDescent="0.3">
      <c r="A76" s="8"/>
      <c r="B76" s="8"/>
      <c r="C76" s="8"/>
      <c r="D76" s="8"/>
      <c r="E76" s="8"/>
      <c r="F76" s="8"/>
      <c r="G76" s="8"/>
      <c r="H76" s="9"/>
      <c r="I76" s="9"/>
      <c r="J76" s="9"/>
      <c r="K76" s="8"/>
      <c r="L76" s="8"/>
      <c r="M76" s="8"/>
      <c r="N76" s="24"/>
      <c r="O76" s="24"/>
      <c r="P76" s="24"/>
      <c r="Q76" s="24"/>
      <c r="R76" s="24"/>
      <c r="S76" s="24"/>
      <c r="T76" s="24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spans="1:31" ht="15.75" customHeight="1" x14ac:dyDescent="0.3">
      <c r="A77" s="8"/>
      <c r="B77" s="8"/>
      <c r="C77" s="8"/>
      <c r="D77" s="8"/>
      <c r="E77" s="8"/>
      <c r="F77" s="8"/>
      <c r="G77" s="8"/>
      <c r="H77" s="9"/>
      <c r="I77" s="9"/>
      <c r="J77" s="9"/>
      <c r="K77" s="8"/>
      <c r="L77" s="8"/>
      <c r="M77" s="8"/>
      <c r="N77" s="24"/>
      <c r="O77" s="24"/>
      <c r="P77" s="24"/>
      <c r="Q77" s="24"/>
      <c r="R77" s="24"/>
      <c r="S77" s="24"/>
      <c r="T77" s="24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spans="1:31" ht="15.75" customHeight="1" x14ac:dyDescent="0.3">
      <c r="A78" s="8"/>
      <c r="B78" s="8"/>
      <c r="C78" s="8"/>
      <c r="D78" s="8"/>
      <c r="E78" s="8"/>
      <c r="F78" s="8"/>
      <c r="G78" s="8"/>
      <c r="H78" s="9"/>
      <c r="I78" s="9"/>
      <c r="J78" s="9"/>
      <c r="K78" s="8"/>
      <c r="L78" s="8"/>
      <c r="M78" s="8"/>
      <c r="N78" s="24"/>
      <c r="O78" s="24"/>
      <c r="P78" s="24"/>
      <c r="Q78" s="24"/>
      <c r="R78" s="24"/>
      <c r="S78" s="24"/>
      <c r="T78" s="24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spans="1:31" ht="15.75" customHeight="1" x14ac:dyDescent="0.3">
      <c r="A79" s="8"/>
      <c r="B79" s="8"/>
      <c r="C79" s="8"/>
      <c r="D79" s="8"/>
      <c r="E79" s="8"/>
      <c r="F79" s="8"/>
      <c r="G79" s="8"/>
      <c r="H79" s="9"/>
      <c r="I79" s="9"/>
      <c r="J79" s="9"/>
      <c r="K79" s="8"/>
      <c r="L79" s="8"/>
      <c r="M79" s="8"/>
      <c r="N79" s="24"/>
      <c r="O79" s="24"/>
      <c r="P79" s="24"/>
      <c r="Q79" s="24"/>
      <c r="R79" s="24"/>
      <c r="S79" s="24"/>
      <c r="T79" s="24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spans="1:31" ht="15.75" customHeight="1" x14ac:dyDescent="0.3">
      <c r="A80" s="8"/>
      <c r="B80" s="8"/>
      <c r="C80" s="8"/>
      <c r="D80" s="8"/>
      <c r="E80" s="8"/>
      <c r="F80" s="8"/>
      <c r="G80" s="8"/>
      <c r="H80" s="9"/>
      <c r="I80" s="9"/>
      <c r="J80" s="9"/>
      <c r="K80" s="8"/>
      <c r="L80" s="8"/>
      <c r="M80" s="8"/>
      <c r="N80" s="24"/>
      <c r="O80" s="24"/>
      <c r="P80" s="24"/>
      <c r="Q80" s="24"/>
      <c r="R80" s="24"/>
      <c r="S80" s="24"/>
      <c r="T80" s="24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spans="1:31" ht="15.75" customHeight="1" x14ac:dyDescent="0.3">
      <c r="A81" s="8"/>
      <c r="B81" s="8"/>
      <c r="C81" s="8"/>
      <c r="D81" s="8"/>
      <c r="E81" s="8"/>
      <c r="F81" s="8"/>
      <c r="G81" s="8"/>
      <c r="H81" s="9"/>
      <c r="I81" s="9"/>
      <c r="J81" s="9"/>
      <c r="K81" s="8"/>
      <c r="L81" s="8"/>
      <c r="M81" s="8"/>
      <c r="N81" s="24"/>
      <c r="O81" s="24"/>
      <c r="P81" s="24"/>
      <c r="Q81" s="24"/>
      <c r="R81" s="24"/>
      <c r="S81" s="24"/>
      <c r="T81" s="24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spans="1:31" ht="15.75" customHeight="1" x14ac:dyDescent="0.3">
      <c r="A82" s="8"/>
      <c r="B82" s="8"/>
      <c r="C82" s="8"/>
      <c r="D82" s="8"/>
      <c r="E82" s="8"/>
      <c r="F82" s="8"/>
      <c r="G82" s="8"/>
      <c r="H82" s="9"/>
      <c r="I82" s="9"/>
      <c r="J82" s="9"/>
      <c r="K82" s="8"/>
      <c r="L82" s="8"/>
      <c r="M82" s="8"/>
      <c r="N82" s="24"/>
      <c r="O82" s="24"/>
      <c r="P82" s="24"/>
      <c r="Q82" s="24"/>
      <c r="R82" s="24"/>
      <c r="S82" s="24"/>
      <c r="T82" s="24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spans="1:31" ht="15.75" customHeight="1" x14ac:dyDescent="0.3">
      <c r="A83" s="8"/>
      <c r="B83" s="8"/>
      <c r="C83" s="8"/>
      <c r="D83" s="8"/>
      <c r="E83" s="8"/>
      <c r="F83" s="8"/>
      <c r="G83" s="8"/>
      <c r="H83" s="9"/>
      <c r="I83" s="9"/>
      <c r="J83" s="9"/>
      <c r="K83" s="8"/>
      <c r="L83" s="8"/>
      <c r="M83" s="8"/>
      <c r="N83" s="24"/>
      <c r="O83" s="24"/>
      <c r="P83" s="24"/>
      <c r="Q83" s="24"/>
      <c r="R83" s="24"/>
      <c r="S83" s="24"/>
      <c r="T83" s="24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spans="1:31" ht="15.75" customHeight="1" x14ac:dyDescent="0.3">
      <c r="A84" s="8"/>
      <c r="B84" s="8"/>
      <c r="C84" s="8"/>
      <c r="D84" s="8"/>
      <c r="E84" s="8"/>
      <c r="F84" s="8"/>
      <c r="G84" s="8"/>
      <c r="H84" s="9"/>
      <c r="I84" s="9"/>
      <c r="J84" s="9"/>
      <c r="K84" s="8"/>
      <c r="L84" s="8"/>
      <c r="M84" s="8"/>
      <c r="N84" s="24"/>
      <c r="O84" s="24"/>
      <c r="P84" s="24"/>
      <c r="Q84" s="24"/>
      <c r="R84" s="24"/>
      <c r="S84" s="24"/>
      <c r="T84" s="24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spans="1:31" ht="15.75" customHeight="1" x14ac:dyDescent="0.3">
      <c r="A85" s="8"/>
      <c r="B85" s="8"/>
      <c r="C85" s="8"/>
      <c r="D85" s="8"/>
      <c r="E85" s="8"/>
      <c r="F85" s="8"/>
      <c r="G85" s="8"/>
      <c r="H85" s="9"/>
      <c r="I85" s="9"/>
      <c r="J85" s="9"/>
      <c r="K85" s="8"/>
      <c r="L85" s="8"/>
      <c r="M85" s="8"/>
      <c r="N85" s="24"/>
      <c r="O85" s="24"/>
      <c r="P85" s="24"/>
      <c r="Q85" s="24"/>
      <c r="R85" s="24"/>
      <c r="S85" s="24"/>
      <c r="T85" s="24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spans="1:31" ht="15.75" customHeight="1" x14ac:dyDescent="0.3">
      <c r="A86" s="8"/>
      <c r="B86" s="8"/>
      <c r="C86" s="8"/>
      <c r="D86" s="8"/>
      <c r="E86" s="8"/>
      <c r="F86" s="8"/>
      <c r="G86" s="8"/>
      <c r="H86" s="9"/>
      <c r="I86" s="9"/>
      <c r="J86" s="9"/>
      <c r="K86" s="8"/>
      <c r="L86" s="8"/>
      <c r="M86" s="8"/>
      <c r="N86" s="24"/>
      <c r="O86" s="24"/>
      <c r="P86" s="24"/>
      <c r="Q86" s="24"/>
      <c r="R86" s="24"/>
      <c r="S86" s="24"/>
      <c r="T86" s="24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spans="1:31" ht="15.75" customHeight="1" x14ac:dyDescent="0.3">
      <c r="A87" s="8"/>
      <c r="B87" s="8"/>
      <c r="C87" s="8"/>
      <c r="D87" s="8"/>
      <c r="E87" s="8"/>
      <c r="F87" s="8"/>
      <c r="G87" s="8"/>
      <c r="H87" s="9"/>
      <c r="I87" s="9"/>
      <c r="J87" s="9"/>
      <c r="K87" s="8"/>
      <c r="L87" s="8"/>
      <c r="M87" s="8"/>
      <c r="N87" s="24"/>
      <c r="O87" s="24"/>
      <c r="P87" s="24"/>
      <c r="Q87" s="24"/>
      <c r="R87" s="24"/>
      <c r="S87" s="24"/>
      <c r="T87" s="24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spans="1:31" ht="15.75" customHeight="1" x14ac:dyDescent="0.3">
      <c r="A88" s="8"/>
      <c r="B88" s="8"/>
      <c r="C88" s="8"/>
      <c r="D88" s="8"/>
      <c r="E88" s="8"/>
      <c r="F88" s="8"/>
      <c r="G88" s="8"/>
      <c r="H88" s="9"/>
      <c r="I88" s="9"/>
      <c r="J88" s="9"/>
      <c r="K88" s="8"/>
      <c r="L88" s="8"/>
      <c r="M88" s="8"/>
      <c r="N88" s="24"/>
      <c r="O88" s="24"/>
      <c r="P88" s="24"/>
      <c r="Q88" s="24"/>
      <c r="R88" s="24"/>
      <c r="S88" s="24"/>
      <c r="T88" s="24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spans="1:31" ht="15.75" customHeight="1" x14ac:dyDescent="0.3">
      <c r="A89" s="8"/>
      <c r="B89" s="8"/>
      <c r="C89" s="8"/>
      <c r="D89" s="8"/>
      <c r="E89" s="8"/>
      <c r="F89" s="8"/>
      <c r="G89" s="8"/>
      <c r="H89" s="9"/>
      <c r="I89" s="9"/>
      <c r="J89" s="9"/>
      <c r="K89" s="8"/>
      <c r="L89" s="8"/>
      <c r="M89" s="8"/>
      <c r="N89" s="24"/>
      <c r="O89" s="24"/>
      <c r="P89" s="24"/>
      <c r="Q89" s="24"/>
      <c r="R89" s="24"/>
      <c r="S89" s="24"/>
      <c r="T89" s="24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spans="1:31" ht="15.75" customHeight="1" x14ac:dyDescent="0.3">
      <c r="A90" s="8"/>
      <c r="B90" s="8"/>
      <c r="C90" s="8"/>
      <c r="D90" s="8"/>
      <c r="E90" s="8"/>
      <c r="F90" s="8"/>
      <c r="G90" s="8"/>
      <c r="H90" s="9"/>
      <c r="I90" s="9"/>
      <c r="J90" s="9"/>
      <c r="K90" s="8"/>
      <c r="L90" s="8"/>
      <c r="M90" s="8"/>
      <c r="N90" s="24"/>
      <c r="O90" s="24"/>
      <c r="P90" s="24"/>
      <c r="Q90" s="24"/>
      <c r="R90" s="24"/>
      <c r="S90" s="24"/>
      <c r="T90" s="24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spans="1:31" ht="15.75" customHeight="1" x14ac:dyDescent="0.3">
      <c r="A91" s="8"/>
      <c r="B91" s="8"/>
      <c r="C91" s="8"/>
      <c r="D91" s="8"/>
      <c r="E91" s="8"/>
      <c r="F91" s="8"/>
      <c r="G91" s="8"/>
      <c r="H91" s="9"/>
      <c r="I91" s="9"/>
      <c r="J91" s="9"/>
      <c r="K91" s="8"/>
      <c r="L91" s="8"/>
      <c r="M91" s="8"/>
      <c r="N91" s="24"/>
      <c r="O91" s="24"/>
      <c r="P91" s="24"/>
      <c r="Q91" s="24"/>
      <c r="R91" s="24"/>
      <c r="S91" s="24"/>
      <c r="T91" s="24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</row>
    <row r="92" spans="1:31" ht="15.75" customHeight="1" x14ac:dyDescent="0.3">
      <c r="A92" s="8"/>
      <c r="B92" s="8"/>
      <c r="C92" s="8"/>
      <c r="D92" s="8"/>
      <c r="E92" s="8"/>
      <c r="F92" s="8"/>
      <c r="G92" s="8"/>
      <c r="H92" s="9"/>
      <c r="I92" s="9"/>
      <c r="J92" s="9"/>
      <c r="K92" s="8"/>
      <c r="L92" s="8"/>
      <c r="M92" s="8"/>
      <c r="N92" s="24"/>
      <c r="O92" s="24"/>
      <c r="P92" s="24"/>
      <c r="Q92" s="24"/>
      <c r="R92" s="24"/>
      <c r="S92" s="24"/>
      <c r="T92" s="24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</row>
    <row r="93" spans="1:31" ht="15.75" customHeight="1" x14ac:dyDescent="0.3">
      <c r="A93" s="8"/>
      <c r="B93" s="8"/>
      <c r="C93" s="8"/>
      <c r="D93" s="8"/>
      <c r="E93" s="8"/>
      <c r="F93" s="8"/>
      <c r="G93" s="8"/>
      <c r="H93" s="9"/>
      <c r="I93" s="9"/>
      <c r="J93" s="9"/>
      <c r="K93" s="8"/>
      <c r="L93" s="8"/>
      <c r="M93" s="8"/>
      <c r="N93" s="24"/>
      <c r="O93" s="24"/>
      <c r="P93" s="24"/>
      <c r="Q93" s="24"/>
      <c r="R93" s="24"/>
      <c r="S93" s="24"/>
      <c r="T93" s="24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</row>
    <row r="94" spans="1:31" ht="15.75" customHeight="1" x14ac:dyDescent="0.3">
      <c r="A94" s="8"/>
      <c r="B94" s="8"/>
      <c r="C94" s="8"/>
      <c r="D94" s="8"/>
      <c r="E94" s="8"/>
      <c r="F94" s="8"/>
      <c r="G94" s="8"/>
      <c r="H94" s="9"/>
      <c r="I94" s="9"/>
      <c r="J94" s="9"/>
      <c r="K94" s="8"/>
      <c r="L94" s="8"/>
      <c r="M94" s="8"/>
      <c r="N94" s="24"/>
      <c r="O94" s="24"/>
      <c r="P94" s="24"/>
      <c r="Q94" s="24"/>
      <c r="R94" s="24"/>
      <c r="S94" s="24"/>
      <c r="T94" s="24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spans="1:31" ht="15.75" customHeight="1" x14ac:dyDescent="0.3">
      <c r="A95" s="8"/>
      <c r="B95" s="8"/>
      <c r="C95" s="8"/>
      <c r="D95" s="8"/>
      <c r="E95" s="8"/>
      <c r="F95" s="8"/>
      <c r="G95" s="8"/>
      <c r="H95" s="9"/>
      <c r="I95" s="9"/>
      <c r="J95" s="9"/>
      <c r="K95" s="8"/>
      <c r="L95" s="8"/>
      <c r="M95" s="8"/>
      <c r="N95" s="24"/>
      <c r="O95" s="24"/>
      <c r="P95" s="24"/>
      <c r="Q95" s="24"/>
      <c r="R95" s="24"/>
      <c r="S95" s="24"/>
      <c r="T95" s="24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</row>
    <row r="96" spans="1:31" ht="15.75" customHeight="1" x14ac:dyDescent="0.3">
      <c r="A96" s="8"/>
      <c r="B96" s="8"/>
      <c r="C96" s="8"/>
      <c r="D96" s="8"/>
      <c r="E96" s="8"/>
      <c r="F96" s="8"/>
      <c r="G96" s="8"/>
      <c r="H96" s="9"/>
      <c r="I96" s="9"/>
      <c r="J96" s="9"/>
      <c r="K96" s="8"/>
      <c r="L96" s="8"/>
      <c r="M96" s="8"/>
      <c r="N96" s="24"/>
      <c r="O96" s="24"/>
      <c r="P96" s="24"/>
      <c r="Q96" s="24"/>
      <c r="R96" s="24"/>
      <c r="S96" s="24"/>
      <c r="T96" s="24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spans="1:31" ht="15.75" customHeight="1" x14ac:dyDescent="0.3">
      <c r="A97" s="8"/>
      <c r="B97" s="8"/>
      <c r="C97" s="8"/>
      <c r="D97" s="8"/>
      <c r="E97" s="8"/>
      <c r="F97" s="8"/>
      <c r="G97" s="8"/>
      <c r="H97" s="9"/>
      <c r="I97" s="9"/>
      <c r="J97" s="9"/>
      <c r="K97" s="8"/>
      <c r="L97" s="8"/>
      <c r="M97" s="8"/>
      <c r="N97" s="24"/>
      <c r="O97" s="24"/>
      <c r="P97" s="24"/>
      <c r="Q97" s="24"/>
      <c r="R97" s="24"/>
      <c r="S97" s="24"/>
      <c r="T97" s="24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</sheetData>
  <mergeCells count="41">
    <mergeCell ref="B6:AE6"/>
    <mergeCell ref="B8:B11"/>
    <mergeCell ref="E8:E11"/>
    <mergeCell ref="F8:F11"/>
    <mergeCell ref="N10:N11"/>
    <mergeCell ref="K8:M9"/>
    <mergeCell ref="K10:K11"/>
    <mergeCell ref="L10:L11"/>
    <mergeCell ref="M10:M11"/>
    <mergeCell ref="J8:J11"/>
    <mergeCell ref="H8:I9"/>
    <mergeCell ref="H10:H11"/>
    <mergeCell ref="I10:I11"/>
    <mergeCell ref="C8:C11"/>
    <mergeCell ref="D8:D11"/>
    <mergeCell ref="N8:T9"/>
    <mergeCell ref="G8:G11"/>
    <mergeCell ref="O10:O11"/>
    <mergeCell ref="P10:P11"/>
    <mergeCell ref="Q10:Q11"/>
    <mergeCell ref="R10:R11"/>
    <mergeCell ref="I19:I21"/>
    <mergeCell ref="I12:I14"/>
    <mergeCell ref="I15:I18"/>
    <mergeCell ref="AA8:AE9"/>
    <mergeCell ref="AE10:AE11"/>
    <mergeCell ref="S10:S11"/>
    <mergeCell ref="T10:T11"/>
    <mergeCell ref="AA10:AA11"/>
    <mergeCell ref="AB10:AB11"/>
    <mergeCell ref="AC10:AC11"/>
    <mergeCell ref="AD10:AD11"/>
    <mergeCell ref="U10:X10"/>
    <mergeCell ref="Y10:Y11"/>
    <mergeCell ref="U8:Z9"/>
    <mergeCell ref="Z10:Z11"/>
    <mergeCell ref="F12:F24"/>
    <mergeCell ref="E12:E24"/>
    <mergeCell ref="D12:D24"/>
    <mergeCell ref="C12:C24"/>
    <mergeCell ref="B12:B24"/>
  </mergeCells>
  <conditionalFormatting sqref="AB24:AD24">
    <cfRule type="cellIs" dxfId="53" priority="11" stopIfTrue="1" operator="equal">
      <formula>"I"</formula>
    </cfRule>
    <cfRule type="cellIs" dxfId="52" priority="12" stopIfTrue="1" operator="equal">
      <formula>"II"</formula>
    </cfRule>
    <cfRule type="cellIs" dxfId="51" priority="13" stopIfTrue="1" operator="between">
      <formula>"III"</formula>
      <formula>"IV"</formula>
    </cfRule>
  </conditionalFormatting>
  <conditionalFormatting sqref="AD24">
    <cfRule type="cellIs" dxfId="50" priority="9" stopIfTrue="1" operator="equal">
      <formula>"Aceptable"</formula>
    </cfRule>
    <cfRule type="cellIs" dxfId="49" priority="10" stopIfTrue="1" operator="equal">
      <formula>"No aceptable"</formula>
    </cfRule>
  </conditionalFormatting>
  <conditionalFormatting sqref="AD24">
    <cfRule type="containsText" dxfId="48" priority="6" stopIfTrue="1" operator="containsText" text="No aceptable o aceptable con control específico">
      <formula>NOT(ISERROR(SEARCH("No aceptable o aceptable con control específico",AD24)))</formula>
    </cfRule>
    <cfRule type="containsText" dxfId="47" priority="7" stopIfTrue="1" operator="containsText" text="No aceptable">
      <formula>NOT(ISERROR(SEARCH("No aceptable",AD24)))</formula>
    </cfRule>
    <cfRule type="containsText" dxfId="46" priority="8" stopIfTrue="1" operator="containsText" text="No Aceptable o aceptable con control específico">
      <formula>NOT(ISERROR(SEARCH("No Aceptable o aceptable con control específico",AD24)))</formula>
    </cfRule>
  </conditionalFormatting>
  <conditionalFormatting sqref="AE24">
    <cfRule type="cellIs" dxfId="45" priority="4" stopIfTrue="1" operator="equal">
      <formula>"Aceptable"</formula>
    </cfRule>
    <cfRule type="cellIs" dxfId="44" priority="5" stopIfTrue="1" operator="equal">
      <formula>"No aceptable"</formula>
    </cfRule>
  </conditionalFormatting>
  <conditionalFormatting sqref="AE24">
    <cfRule type="cellIs" dxfId="43" priority="1" stopIfTrue="1" operator="equal">
      <formula>"I"</formula>
    </cfRule>
    <cfRule type="cellIs" dxfId="42" priority="2" stopIfTrue="1" operator="equal">
      <formula>"II"</formula>
    </cfRule>
    <cfRule type="cellIs" dxfId="41" priority="3" stopIfTrue="1" operator="between">
      <formula>"III"</formula>
      <formula>"IV"</formula>
    </cfRule>
  </conditionalFormatting>
  <dataValidations count="2">
    <dataValidation type="list" allowBlank="1" showInputMessage="1" prompt="100= Muerte_x000a_60= Lesiones graves e irreparables (IPP o invalidez)_x000a_25= Lesiones con incapacidad laboral temporal_x000a_10= Lesiones que no requieren hospitalización_x000a_" sqref="Z24" xr:uid="{B638630F-D7E9-46BE-A06C-67782FE78204}">
      <formula1>"100,60,25,10"</formula1>
    </dataValidation>
    <dataValidation allowBlank="1" sqref="AA24" xr:uid="{E6BA8232-033D-4C66-BAE0-F5086A8752E7}"/>
  </dataValidation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H95"/>
  <sheetViews>
    <sheetView tabSelected="1" topLeftCell="E1" zoomScale="60" zoomScaleNormal="60" workbookViewId="0">
      <selection activeCell="I4" sqref="A4:XFD4"/>
    </sheetView>
  </sheetViews>
  <sheetFormatPr baseColWidth="10" defaultColWidth="12.5703125" defaultRowHeight="15" customHeight="1" x14ac:dyDescent="0.2"/>
  <cols>
    <col min="1" max="1" width="1.85546875" customWidth="1"/>
    <col min="2" max="2" width="6.5703125" customWidth="1"/>
    <col min="3" max="3" width="8.140625" customWidth="1"/>
    <col min="4" max="4" width="9.42578125" customWidth="1"/>
    <col min="5" max="5" width="17" customWidth="1"/>
    <col min="6" max="6" width="34.42578125" customWidth="1"/>
    <col min="7" max="7" width="8.28515625" customWidth="1"/>
    <col min="8" max="8" width="20.28515625" customWidth="1"/>
    <col min="9" max="9" width="23.140625" customWidth="1"/>
    <col min="10" max="10" width="29.7109375" customWidth="1"/>
    <col min="11" max="11" width="21.42578125" customWidth="1"/>
    <col min="12" max="12" width="17.140625" customWidth="1"/>
    <col min="13" max="13" width="19.5703125" customWidth="1"/>
    <col min="14" max="14" width="10.7109375" customWidth="1"/>
    <col min="15" max="15" width="11.5703125" customWidth="1"/>
    <col min="16" max="16" width="12.42578125" customWidth="1"/>
    <col min="17" max="17" width="11.5703125" customWidth="1"/>
    <col min="18" max="18" width="25" customWidth="1"/>
    <col min="19" max="19" width="12.42578125" customWidth="1"/>
    <col min="20" max="20" width="13" customWidth="1"/>
    <col min="21" max="21" width="5.42578125" customWidth="1"/>
    <col min="22" max="22" width="10" customWidth="1"/>
    <col min="23" max="23" width="6.7109375" customWidth="1"/>
    <col min="24" max="24" width="12.42578125" customWidth="1"/>
    <col min="25" max="25" width="21.85546875" customWidth="1"/>
    <col min="26" max="26" width="18.5703125" customWidth="1"/>
    <col min="27" max="27" width="17.5703125" customWidth="1"/>
    <col min="28" max="28" width="17.28515625" customWidth="1"/>
    <col min="29" max="29" width="21.140625" customWidth="1"/>
    <col min="30" max="30" width="26.5703125" customWidth="1"/>
    <col min="31" max="31" width="18" customWidth="1"/>
    <col min="32" max="32" width="20" customWidth="1"/>
    <col min="33" max="33" width="18.5703125" customWidth="1"/>
    <col min="34" max="34" width="19.28515625" customWidth="1"/>
  </cols>
  <sheetData>
    <row r="1" spans="1:34" ht="36.75" customHeight="1" x14ac:dyDescent="0.3">
      <c r="A1" s="8"/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9"/>
      <c r="AH1" s="8"/>
    </row>
    <row r="2" spans="1:34" ht="24.75" customHeight="1" x14ac:dyDescent="0.3">
      <c r="A2" s="8"/>
      <c r="B2" s="10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20"/>
      <c r="AA2" s="11"/>
      <c r="AB2" s="11"/>
      <c r="AC2" s="11"/>
      <c r="AD2" s="98" t="s">
        <v>216</v>
      </c>
      <c r="AE2" s="98" t="s">
        <v>217</v>
      </c>
      <c r="AF2" s="8"/>
      <c r="AG2" s="114"/>
      <c r="AH2" s="9"/>
    </row>
    <row r="3" spans="1:34" ht="24.75" customHeight="1" x14ac:dyDescent="0.3">
      <c r="A3" s="8"/>
      <c r="B3" s="13"/>
      <c r="C3" s="8"/>
      <c r="D3" s="8"/>
      <c r="E3" s="8"/>
      <c r="F3" s="8"/>
      <c r="G3" s="8"/>
      <c r="H3" s="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98" t="s">
        <v>218</v>
      </c>
      <c r="AE3" s="99">
        <v>3</v>
      </c>
      <c r="AF3" s="8"/>
      <c r="AG3" s="114"/>
      <c r="AH3" s="9"/>
    </row>
    <row r="4" spans="1:34" ht="24.75" customHeight="1" x14ac:dyDescent="0.3">
      <c r="A4" s="8"/>
      <c r="B4" s="14"/>
      <c r="C4" s="15"/>
      <c r="D4" s="15"/>
      <c r="E4" s="15"/>
      <c r="F4" s="15"/>
      <c r="G4" s="15"/>
      <c r="H4" s="16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21"/>
      <c r="AA4" s="15"/>
      <c r="AB4" s="15"/>
      <c r="AC4" s="15"/>
      <c r="AD4" s="100" t="s">
        <v>219</v>
      </c>
      <c r="AE4" s="101">
        <v>45826</v>
      </c>
      <c r="AF4" s="8"/>
      <c r="AG4" s="115"/>
      <c r="AH4" s="116"/>
    </row>
    <row r="5" spans="1:34" ht="32.25" customHeight="1" x14ac:dyDescent="0.3">
      <c r="A5" s="8"/>
      <c r="B5" s="166" t="s">
        <v>89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9"/>
      <c r="AG5" s="19"/>
      <c r="AH5" s="19"/>
    </row>
    <row r="6" spans="1:34" ht="7.5" customHeight="1" x14ac:dyDescent="0.3">
      <c r="A6" s="8"/>
      <c r="B6" s="57"/>
      <c r="C6" s="57"/>
      <c r="D6" s="57"/>
      <c r="E6" s="57"/>
      <c r="F6" s="57"/>
      <c r="G6" s="57"/>
      <c r="H6" s="54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8"/>
      <c r="AG6" s="9"/>
      <c r="AH6" s="8"/>
    </row>
    <row r="7" spans="1:34" ht="19.5" customHeight="1" x14ac:dyDescent="0.3">
      <c r="A7" s="8"/>
      <c r="B7" s="147" t="s">
        <v>150</v>
      </c>
      <c r="C7" s="153" t="s">
        <v>2</v>
      </c>
      <c r="D7" s="153" t="s">
        <v>4</v>
      </c>
      <c r="E7" s="148" t="s">
        <v>6</v>
      </c>
      <c r="F7" s="149" t="s">
        <v>7</v>
      </c>
      <c r="G7" s="143" t="s">
        <v>71</v>
      </c>
      <c r="H7" s="152" t="s">
        <v>72</v>
      </c>
      <c r="I7" s="152"/>
      <c r="J7" s="151" t="s">
        <v>49</v>
      </c>
      <c r="K7" s="150" t="s">
        <v>22</v>
      </c>
      <c r="L7" s="150"/>
      <c r="M7" s="150"/>
      <c r="N7" s="154" t="s">
        <v>86</v>
      </c>
      <c r="O7" s="154"/>
      <c r="P7" s="154"/>
      <c r="Q7" s="154"/>
      <c r="R7" s="154"/>
      <c r="S7" s="154"/>
      <c r="T7" s="154"/>
      <c r="U7" s="142" t="s">
        <v>74</v>
      </c>
      <c r="V7" s="142"/>
      <c r="W7" s="142"/>
      <c r="X7" s="142"/>
      <c r="Y7" s="142"/>
      <c r="Z7" s="142"/>
      <c r="AA7" s="136" t="s">
        <v>75</v>
      </c>
      <c r="AB7" s="136"/>
      <c r="AC7" s="136"/>
      <c r="AD7" s="136"/>
      <c r="AE7" s="136"/>
      <c r="AF7" s="8"/>
      <c r="AG7" s="8"/>
      <c r="AH7" s="8"/>
    </row>
    <row r="8" spans="1:34" ht="28.5" customHeight="1" x14ac:dyDescent="0.3">
      <c r="A8" s="8"/>
      <c r="B8" s="147"/>
      <c r="C8" s="153"/>
      <c r="D8" s="153"/>
      <c r="E8" s="148"/>
      <c r="F8" s="149"/>
      <c r="G8" s="143"/>
      <c r="H8" s="152"/>
      <c r="I8" s="152"/>
      <c r="J8" s="151"/>
      <c r="K8" s="150"/>
      <c r="L8" s="150"/>
      <c r="M8" s="150"/>
      <c r="N8" s="154"/>
      <c r="O8" s="154"/>
      <c r="P8" s="154"/>
      <c r="Q8" s="154"/>
      <c r="R8" s="154"/>
      <c r="S8" s="154"/>
      <c r="T8" s="154"/>
      <c r="U8" s="142"/>
      <c r="V8" s="142"/>
      <c r="W8" s="142"/>
      <c r="X8" s="142"/>
      <c r="Y8" s="142"/>
      <c r="Z8" s="142"/>
      <c r="AA8" s="136"/>
      <c r="AB8" s="136"/>
      <c r="AC8" s="136"/>
      <c r="AD8" s="136"/>
      <c r="AE8" s="136"/>
      <c r="AF8" s="8"/>
      <c r="AG8" s="8"/>
      <c r="AH8" s="8"/>
    </row>
    <row r="9" spans="1:34" ht="39" customHeight="1" x14ac:dyDescent="0.3">
      <c r="A9" s="8"/>
      <c r="B9" s="147"/>
      <c r="C9" s="153"/>
      <c r="D9" s="153"/>
      <c r="E9" s="148"/>
      <c r="F9" s="149"/>
      <c r="G9" s="143"/>
      <c r="H9" s="137" t="s">
        <v>60</v>
      </c>
      <c r="I9" s="137" t="s">
        <v>59</v>
      </c>
      <c r="J9" s="151"/>
      <c r="K9" s="137" t="s">
        <v>61</v>
      </c>
      <c r="L9" s="137" t="s">
        <v>25</v>
      </c>
      <c r="M9" s="137" t="s">
        <v>73</v>
      </c>
      <c r="N9" s="139" t="s">
        <v>51</v>
      </c>
      <c r="O9" s="139" t="s">
        <v>52</v>
      </c>
      <c r="P9" s="139" t="s">
        <v>53</v>
      </c>
      <c r="Q9" s="139" t="s">
        <v>54</v>
      </c>
      <c r="R9" s="139" t="s">
        <v>55</v>
      </c>
      <c r="S9" s="167" t="s">
        <v>80</v>
      </c>
      <c r="T9" s="139" t="s">
        <v>57</v>
      </c>
      <c r="U9" s="137" t="s">
        <v>50</v>
      </c>
      <c r="V9" s="137"/>
      <c r="W9" s="137"/>
      <c r="X9" s="137"/>
      <c r="Y9" s="140" t="s">
        <v>21</v>
      </c>
      <c r="Z9" s="140" t="s">
        <v>85</v>
      </c>
      <c r="AA9" s="140" t="s">
        <v>76</v>
      </c>
      <c r="AB9" s="140" t="s">
        <v>77</v>
      </c>
      <c r="AC9" s="140" t="s">
        <v>78</v>
      </c>
      <c r="AD9" s="140" t="s">
        <v>45</v>
      </c>
      <c r="AE9" s="137" t="s">
        <v>58</v>
      </c>
      <c r="AF9" s="8"/>
      <c r="AG9" s="8"/>
      <c r="AH9" s="8"/>
    </row>
    <row r="10" spans="1:34" ht="79.5" customHeight="1" x14ac:dyDescent="0.3">
      <c r="A10" s="8"/>
      <c r="B10" s="147"/>
      <c r="C10" s="153"/>
      <c r="D10" s="153"/>
      <c r="E10" s="148"/>
      <c r="F10" s="149"/>
      <c r="G10" s="143"/>
      <c r="H10" s="137"/>
      <c r="I10" s="137"/>
      <c r="J10" s="151"/>
      <c r="K10" s="137"/>
      <c r="L10" s="137"/>
      <c r="M10" s="137"/>
      <c r="N10" s="139"/>
      <c r="O10" s="138"/>
      <c r="P10" s="138"/>
      <c r="Q10" s="141"/>
      <c r="R10" s="138"/>
      <c r="S10" s="138"/>
      <c r="T10" s="138"/>
      <c r="U10" s="55" t="s">
        <v>62</v>
      </c>
      <c r="V10" s="56" t="s">
        <v>17</v>
      </c>
      <c r="W10" s="56" t="s">
        <v>18</v>
      </c>
      <c r="X10" s="56" t="s">
        <v>63</v>
      </c>
      <c r="Y10" s="137"/>
      <c r="Z10" s="140"/>
      <c r="AA10" s="138"/>
      <c r="AB10" s="138"/>
      <c r="AC10" s="138"/>
      <c r="AD10" s="141"/>
      <c r="AE10" s="138"/>
      <c r="AF10" s="8"/>
      <c r="AG10" s="8"/>
      <c r="AH10" s="8"/>
    </row>
    <row r="11" spans="1:34" s="32" customFormat="1" ht="105" customHeight="1" x14ac:dyDescent="0.3">
      <c r="A11" s="35"/>
      <c r="B11" s="158" t="s">
        <v>230</v>
      </c>
      <c r="C11" s="155" t="s">
        <v>81</v>
      </c>
      <c r="D11" s="155" t="s">
        <v>95</v>
      </c>
      <c r="E11" s="155" t="s">
        <v>97</v>
      </c>
      <c r="F11" s="163" t="s">
        <v>91</v>
      </c>
      <c r="G11" s="51" t="s">
        <v>64</v>
      </c>
      <c r="H11" s="76" t="s">
        <v>107</v>
      </c>
      <c r="I11" s="131" t="s">
        <v>105</v>
      </c>
      <c r="J11" s="51" t="s">
        <v>92</v>
      </c>
      <c r="K11" s="50" t="s">
        <v>65</v>
      </c>
      <c r="L11" s="51" t="s">
        <v>65</v>
      </c>
      <c r="M11" s="51" t="s">
        <v>65</v>
      </c>
      <c r="N11" s="50" t="s">
        <v>70</v>
      </c>
      <c r="O11" s="37">
        <v>1</v>
      </c>
      <c r="P11" s="73">
        <v>3</v>
      </c>
      <c r="Q11" s="37" t="str">
        <f>IF(P11=1,"NO ES PROBABLE",IF(P11=2,"POCO PROBABLE","MUY PROBABLE"))</f>
        <v>MUY PROBABLE</v>
      </c>
      <c r="R11" s="50" t="s">
        <v>118</v>
      </c>
      <c r="S11" s="37">
        <f>O11*P11</f>
        <v>3</v>
      </c>
      <c r="T11" s="33" t="str">
        <f>IF(S11=1,"BAJO",IF(S11=2,"BAJO",IF(S11=3,"MODERADO",IF(S11=4,"MODERADO","CRÍTICO"))))</f>
        <v>MODERADO</v>
      </c>
      <c r="U11" s="91">
        <f>5+10</f>
        <v>15</v>
      </c>
      <c r="V11" s="92">
        <f>55+76</f>
        <v>131</v>
      </c>
      <c r="W11" s="91">
        <v>0</v>
      </c>
      <c r="X11" s="91">
        <f>U11+V11</f>
        <v>146</v>
      </c>
      <c r="Y11" s="51" t="s">
        <v>67</v>
      </c>
      <c r="Z11" s="50" t="s">
        <v>119</v>
      </c>
      <c r="AA11" s="37" t="s">
        <v>66</v>
      </c>
      <c r="AB11" s="37" t="s">
        <v>66</v>
      </c>
      <c r="AC11" s="37" t="s">
        <v>66</v>
      </c>
      <c r="AD11" s="50" t="s">
        <v>149</v>
      </c>
      <c r="AE11" s="51" t="s">
        <v>70</v>
      </c>
      <c r="AF11" s="35"/>
      <c r="AG11" s="35"/>
      <c r="AH11" s="35"/>
    </row>
    <row r="12" spans="1:34" s="32" customFormat="1" ht="50.45" customHeight="1" x14ac:dyDescent="0.3">
      <c r="A12" s="35"/>
      <c r="B12" s="159"/>
      <c r="C12" s="156"/>
      <c r="D12" s="156"/>
      <c r="E12" s="156"/>
      <c r="F12" s="164"/>
      <c r="G12" s="51" t="s">
        <v>64</v>
      </c>
      <c r="H12" s="76" t="s">
        <v>191</v>
      </c>
      <c r="I12" s="131"/>
      <c r="J12" s="51" t="s">
        <v>92</v>
      </c>
      <c r="K12" s="50" t="s">
        <v>65</v>
      </c>
      <c r="L12" s="51" t="s">
        <v>65</v>
      </c>
      <c r="M12" s="51" t="s">
        <v>65</v>
      </c>
      <c r="N12" s="50" t="s">
        <v>70</v>
      </c>
      <c r="O12" s="37">
        <v>1</v>
      </c>
      <c r="P12" s="73">
        <v>3</v>
      </c>
      <c r="Q12" s="37" t="str">
        <f>IF(P12=1,"NO ES PROBABLE",IF(P12=2,"POCO PROBABLE","MUY PROBABLE"))</f>
        <v>MUY PROBABLE</v>
      </c>
      <c r="R12" s="50" t="s">
        <v>118</v>
      </c>
      <c r="S12" s="37">
        <f>O12*P12</f>
        <v>3</v>
      </c>
      <c r="T12" s="33" t="str">
        <f>IF(S12=1,"BAJO",IF(S12=2,"BAJO",IF(S12=3,"MODERADO",IF(S12=4,"MODERADO","CRÍTICO"))))</f>
        <v>MODERADO</v>
      </c>
      <c r="U12" s="33">
        <f>5+10</f>
        <v>15</v>
      </c>
      <c r="V12" s="34">
        <f>55+76</f>
        <v>131</v>
      </c>
      <c r="W12" s="33">
        <v>0</v>
      </c>
      <c r="X12" s="33">
        <f>U12+V12</f>
        <v>146</v>
      </c>
      <c r="Y12" s="51" t="s">
        <v>67</v>
      </c>
      <c r="Z12" s="50" t="s">
        <v>120</v>
      </c>
      <c r="AA12" s="37" t="s">
        <v>66</v>
      </c>
      <c r="AB12" s="37" t="s">
        <v>66</v>
      </c>
      <c r="AC12" s="37" t="s">
        <v>66</v>
      </c>
      <c r="AD12" s="50" t="s">
        <v>149</v>
      </c>
      <c r="AE12" s="51" t="s">
        <v>70</v>
      </c>
      <c r="AF12" s="35"/>
      <c r="AG12" s="35"/>
      <c r="AH12" s="35"/>
    </row>
    <row r="13" spans="1:34" s="32" customFormat="1" ht="105" x14ac:dyDescent="0.3">
      <c r="A13" s="35"/>
      <c r="B13" s="159"/>
      <c r="C13" s="156"/>
      <c r="D13" s="156"/>
      <c r="E13" s="156"/>
      <c r="F13" s="164"/>
      <c r="G13" s="51" t="s">
        <v>64</v>
      </c>
      <c r="H13" s="50" t="s">
        <v>106</v>
      </c>
      <c r="I13" s="131"/>
      <c r="J13" s="51" t="s">
        <v>92</v>
      </c>
      <c r="K13" s="50" t="s">
        <v>65</v>
      </c>
      <c r="L13" s="51" t="s">
        <v>65</v>
      </c>
      <c r="M13" s="51" t="s">
        <v>65</v>
      </c>
      <c r="N13" s="54" t="s">
        <v>70</v>
      </c>
      <c r="O13" s="37">
        <v>1</v>
      </c>
      <c r="P13" s="60">
        <v>3</v>
      </c>
      <c r="Q13" s="37" t="str">
        <f t="shared" ref="Q13:Q20" si="0">IF(P13=1,"NO ES PROBABLE",IF(P13=2,"POCO PROBABLE","MUY PROBABLE"))</f>
        <v>MUY PROBABLE</v>
      </c>
      <c r="R13" s="50" t="s">
        <v>118</v>
      </c>
      <c r="S13" s="37">
        <f t="shared" ref="S13:S20" si="1">O13*P13</f>
        <v>3</v>
      </c>
      <c r="T13" s="33" t="str">
        <f t="shared" ref="T13:T20" si="2">IF(S13=1,"BAJO",IF(S13=2,"BAJO",IF(S13=3,"MODERADO",IF(S13=4,"MODERADO","CRÍTICO"))))</f>
        <v>MODERADO</v>
      </c>
      <c r="U13" s="33">
        <f t="shared" ref="U13:U20" si="3">5+10</f>
        <v>15</v>
      </c>
      <c r="V13" s="34">
        <f t="shared" ref="V13:V20" si="4">55+76</f>
        <v>131</v>
      </c>
      <c r="W13" s="33">
        <v>0</v>
      </c>
      <c r="X13" s="33">
        <f>U13+V13+W13</f>
        <v>146</v>
      </c>
      <c r="Y13" s="51" t="s">
        <v>67</v>
      </c>
      <c r="Z13" s="50" t="s">
        <v>120</v>
      </c>
      <c r="AA13" s="37" t="s">
        <v>66</v>
      </c>
      <c r="AB13" s="37" t="s">
        <v>66</v>
      </c>
      <c r="AC13" s="37" t="s">
        <v>66</v>
      </c>
      <c r="AD13" s="50" t="s">
        <v>149</v>
      </c>
      <c r="AE13" s="51" t="s">
        <v>70</v>
      </c>
      <c r="AF13" s="35"/>
      <c r="AG13" s="35"/>
      <c r="AH13" s="35"/>
    </row>
    <row r="14" spans="1:34" ht="56.45" customHeight="1" x14ac:dyDescent="0.3">
      <c r="A14" s="8"/>
      <c r="B14" s="159"/>
      <c r="C14" s="156"/>
      <c r="D14" s="156"/>
      <c r="E14" s="156"/>
      <c r="F14" s="164"/>
      <c r="G14" s="51" t="s">
        <v>64</v>
      </c>
      <c r="H14" s="71" t="s">
        <v>139</v>
      </c>
      <c r="I14" s="161" t="s">
        <v>103</v>
      </c>
      <c r="J14" s="51" t="s">
        <v>92</v>
      </c>
      <c r="K14" s="50" t="s">
        <v>65</v>
      </c>
      <c r="L14" s="51" t="s">
        <v>65</v>
      </c>
      <c r="M14" s="51" t="s">
        <v>128</v>
      </c>
      <c r="N14" s="54" t="s">
        <v>70</v>
      </c>
      <c r="O14" s="37">
        <v>1</v>
      </c>
      <c r="P14" s="74">
        <v>1</v>
      </c>
      <c r="Q14" s="37" t="str">
        <f t="shared" si="0"/>
        <v>NO ES PROBABLE</v>
      </c>
      <c r="R14" s="50" t="s">
        <v>118</v>
      </c>
      <c r="S14" s="37">
        <f t="shared" si="1"/>
        <v>1</v>
      </c>
      <c r="T14" s="33" t="str">
        <f t="shared" si="2"/>
        <v>BAJO</v>
      </c>
      <c r="U14" s="33">
        <f t="shared" si="3"/>
        <v>15</v>
      </c>
      <c r="V14" s="34">
        <f t="shared" si="4"/>
        <v>131</v>
      </c>
      <c r="W14" s="33">
        <v>0</v>
      </c>
      <c r="X14" s="33">
        <f>U14+V14+W14</f>
        <v>146</v>
      </c>
      <c r="Y14" s="51" t="s">
        <v>67</v>
      </c>
      <c r="Z14" s="50" t="s">
        <v>121</v>
      </c>
      <c r="AA14" s="37" t="s">
        <v>66</v>
      </c>
      <c r="AB14" s="37" t="s">
        <v>66</v>
      </c>
      <c r="AC14" s="37" t="s">
        <v>66</v>
      </c>
      <c r="AD14" s="50" t="s">
        <v>149</v>
      </c>
      <c r="AE14" s="51" t="s">
        <v>70</v>
      </c>
      <c r="AF14" s="8"/>
      <c r="AG14" s="8"/>
      <c r="AH14" s="8"/>
    </row>
    <row r="15" spans="1:34" ht="105" x14ac:dyDescent="0.3">
      <c r="A15" s="8"/>
      <c r="B15" s="159"/>
      <c r="C15" s="156"/>
      <c r="D15" s="156"/>
      <c r="E15" s="156"/>
      <c r="F15" s="164"/>
      <c r="G15" s="51" t="s">
        <v>64</v>
      </c>
      <c r="H15" s="71" t="s">
        <v>113</v>
      </c>
      <c r="I15" s="161"/>
      <c r="J15" s="51" t="s">
        <v>92</v>
      </c>
      <c r="K15" s="50" t="s">
        <v>65</v>
      </c>
      <c r="L15" s="51" t="s">
        <v>65</v>
      </c>
      <c r="M15" s="54" t="s">
        <v>143</v>
      </c>
      <c r="N15" s="54" t="s">
        <v>70</v>
      </c>
      <c r="O15" s="37">
        <v>1</v>
      </c>
      <c r="P15" s="61">
        <v>2</v>
      </c>
      <c r="Q15" s="37" t="str">
        <f t="shared" si="0"/>
        <v>POCO PROBABLE</v>
      </c>
      <c r="R15" s="50" t="s">
        <v>118</v>
      </c>
      <c r="S15" s="37">
        <f t="shared" si="1"/>
        <v>2</v>
      </c>
      <c r="T15" s="33" t="str">
        <f t="shared" si="2"/>
        <v>BAJO</v>
      </c>
      <c r="U15" s="33">
        <f>5+10</f>
        <v>15</v>
      </c>
      <c r="V15" s="34">
        <f>55+76</f>
        <v>131</v>
      </c>
      <c r="W15" s="33">
        <v>0</v>
      </c>
      <c r="X15" s="33">
        <f>U15+V15</f>
        <v>146</v>
      </c>
      <c r="Y15" s="51" t="s">
        <v>67</v>
      </c>
      <c r="Z15" s="50" t="s">
        <v>122</v>
      </c>
      <c r="AA15" s="37" t="s">
        <v>66</v>
      </c>
      <c r="AB15" s="37" t="s">
        <v>66</v>
      </c>
      <c r="AC15" s="37" t="s">
        <v>66</v>
      </c>
      <c r="AD15" s="50" t="s">
        <v>149</v>
      </c>
      <c r="AE15" s="51" t="s">
        <v>70</v>
      </c>
      <c r="AF15" s="8"/>
      <c r="AG15" s="8"/>
      <c r="AH15" s="8"/>
    </row>
    <row r="16" spans="1:34" ht="105" x14ac:dyDescent="0.3">
      <c r="A16" s="8"/>
      <c r="B16" s="159"/>
      <c r="C16" s="156"/>
      <c r="D16" s="156"/>
      <c r="E16" s="156"/>
      <c r="F16" s="164"/>
      <c r="G16" s="51" t="s">
        <v>64</v>
      </c>
      <c r="H16" s="71" t="s">
        <v>114</v>
      </c>
      <c r="I16" s="161"/>
      <c r="J16" s="51" t="s">
        <v>92</v>
      </c>
      <c r="K16" s="50" t="s">
        <v>65</v>
      </c>
      <c r="L16" s="51" t="s">
        <v>65</v>
      </c>
      <c r="M16" s="51" t="s">
        <v>65</v>
      </c>
      <c r="N16" s="54" t="s">
        <v>70</v>
      </c>
      <c r="O16" s="37">
        <v>1</v>
      </c>
      <c r="P16" s="61">
        <v>3</v>
      </c>
      <c r="Q16" s="37" t="str">
        <f t="shared" si="0"/>
        <v>MUY PROBABLE</v>
      </c>
      <c r="R16" s="50" t="s">
        <v>118</v>
      </c>
      <c r="S16" s="37">
        <f t="shared" si="1"/>
        <v>3</v>
      </c>
      <c r="T16" s="33" t="str">
        <f t="shared" si="2"/>
        <v>MODERADO</v>
      </c>
      <c r="U16" s="33">
        <f t="shared" si="3"/>
        <v>15</v>
      </c>
      <c r="V16" s="34">
        <f t="shared" si="4"/>
        <v>131</v>
      </c>
      <c r="W16" s="33">
        <v>0</v>
      </c>
      <c r="X16" s="33">
        <f>U16+V16+W16</f>
        <v>146</v>
      </c>
      <c r="Y16" s="51" t="s">
        <v>67</v>
      </c>
      <c r="Z16" s="50" t="s">
        <v>123</v>
      </c>
      <c r="AA16" s="37" t="s">
        <v>66</v>
      </c>
      <c r="AB16" s="37" t="s">
        <v>66</v>
      </c>
      <c r="AC16" s="37" t="s">
        <v>66</v>
      </c>
      <c r="AD16" s="50" t="s">
        <v>149</v>
      </c>
      <c r="AE16" s="51" t="s">
        <v>70</v>
      </c>
      <c r="AF16" s="8"/>
      <c r="AG16" s="9"/>
      <c r="AH16" s="8"/>
    </row>
    <row r="17" spans="1:34" ht="105" x14ac:dyDescent="0.3">
      <c r="A17" s="8"/>
      <c r="B17" s="159"/>
      <c r="C17" s="156"/>
      <c r="D17" s="156"/>
      <c r="E17" s="156"/>
      <c r="F17" s="164"/>
      <c r="G17" s="51" t="s">
        <v>64</v>
      </c>
      <c r="H17" s="76" t="s">
        <v>194</v>
      </c>
      <c r="I17" s="161"/>
      <c r="J17" s="51" t="s">
        <v>92</v>
      </c>
      <c r="K17" s="50" t="s">
        <v>65</v>
      </c>
      <c r="L17" s="51" t="s">
        <v>65</v>
      </c>
      <c r="M17" s="51" t="s">
        <v>65</v>
      </c>
      <c r="N17" s="54" t="s">
        <v>70</v>
      </c>
      <c r="O17" s="37">
        <v>1</v>
      </c>
      <c r="P17" s="61">
        <v>3</v>
      </c>
      <c r="Q17" s="37" t="str">
        <f t="shared" si="0"/>
        <v>MUY PROBABLE</v>
      </c>
      <c r="R17" s="50" t="s">
        <v>118</v>
      </c>
      <c r="S17" s="37">
        <f t="shared" si="1"/>
        <v>3</v>
      </c>
      <c r="T17" s="33" t="str">
        <f t="shared" si="2"/>
        <v>MODERADO</v>
      </c>
      <c r="U17" s="33">
        <f t="shared" si="3"/>
        <v>15</v>
      </c>
      <c r="V17" s="34">
        <f t="shared" si="4"/>
        <v>131</v>
      </c>
      <c r="W17" s="33">
        <v>0</v>
      </c>
      <c r="X17" s="33">
        <f>U17+V17+W17</f>
        <v>146</v>
      </c>
      <c r="Y17" s="51" t="s">
        <v>67</v>
      </c>
      <c r="Z17" s="50" t="s">
        <v>124</v>
      </c>
      <c r="AA17" s="37" t="s">
        <v>66</v>
      </c>
      <c r="AB17" s="37" t="s">
        <v>66</v>
      </c>
      <c r="AC17" s="37" t="s">
        <v>66</v>
      </c>
      <c r="AD17" s="50" t="s">
        <v>149</v>
      </c>
      <c r="AE17" s="51" t="s">
        <v>174</v>
      </c>
      <c r="AF17" s="8"/>
      <c r="AG17" s="9"/>
      <c r="AH17" s="8"/>
    </row>
    <row r="18" spans="1:34" ht="105" x14ac:dyDescent="0.3">
      <c r="A18" s="8"/>
      <c r="B18" s="159"/>
      <c r="C18" s="156"/>
      <c r="D18" s="156"/>
      <c r="E18" s="156"/>
      <c r="F18" s="164"/>
      <c r="G18" s="51" t="s">
        <v>64</v>
      </c>
      <c r="H18" s="76" t="s">
        <v>140</v>
      </c>
      <c r="I18" s="162" t="s">
        <v>108</v>
      </c>
      <c r="J18" s="51" t="s">
        <v>92</v>
      </c>
      <c r="K18" s="50" t="s">
        <v>65</v>
      </c>
      <c r="L18" s="51" t="s">
        <v>65</v>
      </c>
      <c r="M18" s="51" t="s">
        <v>65</v>
      </c>
      <c r="N18" s="54" t="s">
        <v>70</v>
      </c>
      <c r="O18" s="37">
        <v>1</v>
      </c>
      <c r="P18" s="61">
        <v>3</v>
      </c>
      <c r="Q18" s="37" t="str">
        <f t="shared" si="0"/>
        <v>MUY PROBABLE</v>
      </c>
      <c r="R18" s="50" t="s">
        <v>118</v>
      </c>
      <c r="S18" s="37">
        <f t="shared" si="1"/>
        <v>3</v>
      </c>
      <c r="T18" s="33" t="str">
        <f t="shared" si="2"/>
        <v>MODERADO</v>
      </c>
      <c r="U18" s="33">
        <f>5+10</f>
        <v>15</v>
      </c>
      <c r="V18" s="34">
        <f>55+76</f>
        <v>131</v>
      </c>
      <c r="W18" s="33">
        <v>0</v>
      </c>
      <c r="X18" s="33">
        <f>U18+V18</f>
        <v>146</v>
      </c>
      <c r="Y18" s="51" t="s">
        <v>67</v>
      </c>
      <c r="Z18" s="50" t="s">
        <v>125</v>
      </c>
      <c r="AA18" s="37" t="s">
        <v>66</v>
      </c>
      <c r="AB18" s="37" t="s">
        <v>66</v>
      </c>
      <c r="AC18" s="37" t="s">
        <v>66</v>
      </c>
      <c r="AD18" s="50" t="s">
        <v>149</v>
      </c>
      <c r="AE18" s="51" t="s">
        <v>70</v>
      </c>
      <c r="AF18" s="8"/>
      <c r="AG18" s="9"/>
      <c r="AH18" s="8"/>
    </row>
    <row r="19" spans="1:34" ht="105" x14ac:dyDescent="0.3">
      <c r="A19" s="8"/>
      <c r="B19" s="159"/>
      <c r="C19" s="156"/>
      <c r="D19" s="156"/>
      <c r="E19" s="156"/>
      <c r="F19" s="164"/>
      <c r="G19" s="51" t="s">
        <v>64</v>
      </c>
      <c r="H19" s="76" t="s">
        <v>141</v>
      </c>
      <c r="I19" s="162"/>
      <c r="J19" s="51" t="s">
        <v>92</v>
      </c>
      <c r="K19" s="50" t="s">
        <v>65</v>
      </c>
      <c r="L19" s="51" t="s">
        <v>65</v>
      </c>
      <c r="M19" s="51" t="s">
        <v>65</v>
      </c>
      <c r="N19" s="54" t="s">
        <v>70</v>
      </c>
      <c r="O19" s="37">
        <v>1</v>
      </c>
      <c r="P19" s="61">
        <v>3</v>
      </c>
      <c r="Q19" s="37" t="str">
        <f t="shared" si="0"/>
        <v>MUY PROBABLE</v>
      </c>
      <c r="R19" s="50" t="s">
        <v>118</v>
      </c>
      <c r="S19" s="37">
        <f t="shared" si="1"/>
        <v>3</v>
      </c>
      <c r="T19" s="33" t="str">
        <f t="shared" si="2"/>
        <v>MODERADO</v>
      </c>
      <c r="U19" s="33">
        <f t="shared" si="3"/>
        <v>15</v>
      </c>
      <c r="V19" s="34">
        <f t="shared" si="4"/>
        <v>131</v>
      </c>
      <c r="W19" s="33">
        <v>0</v>
      </c>
      <c r="X19" s="33">
        <f>U19+V19+W19</f>
        <v>146</v>
      </c>
      <c r="Y19" s="51" t="s">
        <v>67</v>
      </c>
      <c r="Z19" s="50" t="s">
        <v>126</v>
      </c>
      <c r="AA19" s="37" t="s">
        <v>66</v>
      </c>
      <c r="AB19" s="37" t="s">
        <v>66</v>
      </c>
      <c r="AC19" s="37" t="s">
        <v>66</v>
      </c>
      <c r="AD19" s="50" t="s">
        <v>149</v>
      </c>
      <c r="AE19" s="51" t="s">
        <v>70</v>
      </c>
      <c r="AF19" s="8"/>
      <c r="AG19" s="9"/>
      <c r="AH19" s="8"/>
    </row>
    <row r="20" spans="1:34" ht="54" customHeight="1" x14ac:dyDescent="0.3">
      <c r="A20" s="8"/>
      <c r="B20" s="159"/>
      <c r="C20" s="156"/>
      <c r="D20" s="156"/>
      <c r="E20" s="156"/>
      <c r="F20" s="164"/>
      <c r="G20" s="51" t="s">
        <v>64</v>
      </c>
      <c r="H20" s="69" t="s">
        <v>142</v>
      </c>
      <c r="I20" s="53" t="s">
        <v>109</v>
      </c>
      <c r="J20" s="51" t="s">
        <v>92</v>
      </c>
      <c r="K20" s="50" t="s">
        <v>65</v>
      </c>
      <c r="L20" s="51" t="s">
        <v>65</v>
      </c>
      <c r="M20" s="51" t="s">
        <v>65</v>
      </c>
      <c r="N20" s="54" t="s">
        <v>70</v>
      </c>
      <c r="O20" s="37">
        <v>1</v>
      </c>
      <c r="P20" s="61">
        <v>3</v>
      </c>
      <c r="Q20" s="37" t="str">
        <f t="shared" si="0"/>
        <v>MUY PROBABLE</v>
      </c>
      <c r="R20" s="50" t="s">
        <v>118</v>
      </c>
      <c r="S20" s="37">
        <f t="shared" si="1"/>
        <v>3</v>
      </c>
      <c r="T20" s="33" t="str">
        <f t="shared" si="2"/>
        <v>MODERADO</v>
      </c>
      <c r="U20" s="33">
        <f t="shared" si="3"/>
        <v>15</v>
      </c>
      <c r="V20" s="34">
        <f t="shared" si="4"/>
        <v>131</v>
      </c>
      <c r="W20" s="33">
        <v>0</v>
      </c>
      <c r="X20" s="33">
        <f>U20+V20+W20</f>
        <v>146</v>
      </c>
      <c r="Y20" s="51" t="s">
        <v>67</v>
      </c>
      <c r="Z20" s="50" t="s">
        <v>127</v>
      </c>
      <c r="AA20" s="37" t="s">
        <v>66</v>
      </c>
      <c r="AB20" s="37" t="s">
        <v>66</v>
      </c>
      <c r="AC20" s="37" t="s">
        <v>66</v>
      </c>
      <c r="AD20" s="50" t="s">
        <v>149</v>
      </c>
      <c r="AE20" s="51" t="s">
        <v>70</v>
      </c>
      <c r="AF20" s="9"/>
      <c r="AG20" s="8"/>
    </row>
    <row r="21" spans="1:34" ht="126" customHeight="1" thickBot="1" x14ac:dyDescent="0.35">
      <c r="A21" s="8"/>
      <c r="B21" s="160"/>
      <c r="C21" s="157"/>
      <c r="D21" s="157"/>
      <c r="E21" s="157"/>
      <c r="F21" s="165"/>
      <c r="G21" s="102" t="s">
        <v>64</v>
      </c>
      <c r="H21" s="103" t="s">
        <v>220</v>
      </c>
      <c r="I21" s="104" t="s">
        <v>222</v>
      </c>
      <c r="J21" s="105" t="s">
        <v>229</v>
      </c>
      <c r="K21" s="108" t="s">
        <v>65</v>
      </c>
      <c r="L21" s="106" t="s">
        <v>65</v>
      </c>
      <c r="M21" s="103" t="s">
        <v>225</v>
      </c>
      <c r="N21" s="109" t="s">
        <v>70</v>
      </c>
      <c r="O21" s="106">
        <v>2</v>
      </c>
      <c r="P21" s="105">
        <v>1</v>
      </c>
      <c r="Q21" s="103" t="s">
        <v>223</v>
      </c>
      <c r="R21" s="105" t="s">
        <v>224</v>
      </c>
      <c r="S21" s="105">
        <v>2</v>
      </c>
      <c r="T21" s="105" t="s">
        <v>226</v>
      </c>
      <c r="U21" s="62">
        <v>2</v>
      </c>
      <c r="V21" s="62">
        <v>0</v>
      </c>
      <c r="W21" s="62">
        <v>0</v>
      </c>
      <c r="X21" s="62">
        <v>2</v>
      </c>
      <c r="Y21" s="104" t="s">
        <v>67</v>
      </c>
      <c r="Z21" s="107" t="s">
        <v>119</v>
      </c>
      <c r="AA21" s="107" t="s">
        <v>227</v>
      </c>
      <c r="AB21" s="110" t="s">
        <v>70</v>
      </c>
      <c r="AC21" s="104" t="s">
        <v>70</v>
      </c>
      <c r="AD21" s="111" t="s">
        <v>228</v>
      </c>
      <c r="AE21" s="104" t="s">
        <v>70</v>
      </c>
      <c r="AF21" s="8"/>
    </row>
    <row r="22" spans="1:34" ht="15.75" customHeight="1" x14ac:dyDescent="0.3">
      <c r="A22" s="8"/>
      <c r="B22" s="8"/>
      <c r="C22" s="89"/>
      <c r="D22" s="88"/>
      <c r="E22" s="88"/>
      <c r="F22" s="88"/>
      <c r="G22" s="8"/>
      <c r="H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9"/>
      <c r="AF22" s="8"/>
    </row>
    <row r="23" spans="1:34" ht="15.75" customHeight="1" x14ac:dyDescent="0.3">
      <c r="A23" s="8"/>
      <c r="B23" s="8"/>
      <c r="C23" s="8"/>
      <c r="D23" s="8"/>
      <c r="E23" s="8"/>
      <c r="F23" s="8"/>
      <c r="G23" s="8"/>
      <c r="H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9"/>
      <c r="AF23" s="8"/>
    </row>
    <row r="24" spans="1:34" ht="15.7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9"/>
      <c r="AG24" s="8"/>
    </row>
    <row r="25" spans="1:34" ht="15.75" customHeight="1" x14ac:dyDescent="0.3">
      <c r="A25" s="8"/>
      <c r="B25" s="8"/>
      <c r="C25" s="8"/>
      <c r="D25" s="8"/>
      <c r="E25" s="8"/>
      <c r="F25" s="8"/>
      <c r="G25" s="8"/>
      <c r="H25" s="9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9"/>
      <c r="AH25" s="8"/>
    </row>
    <row r="26" spans="1:34" ht="15.75" customHeight="1" x14ac:dyDescent="0.3">
      <c r="A26" s="8"/>
      <c r="B26" s="8"/>
      <c r="C26" s="8"/>
      <c r="D26" s="8"/>
      <c r="E26" s="8"/>
      <c r="F26" s="8"/>
      <c r="G26" s="8"/>
      <c r="H26" s="9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9"/>
      <c r="AH26" s="8"/>
    </row>
    <row r="27" spans="1:34" ht="15.75" customHeight="1" x14ac:dyDescent="0.3">
      <c r="A27" s="8"/>
      <c r="B27" s="8"/>
      <c r="C27" s="8"/>
      <c r="D27" s="8"/>
      <c r="E27" s="8"/>
      <c r="F27" s="8"/>
      <c r="G27" s="8"/>
      <c r="H27" s="9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9"/>
      <c r="AH27" s="8"/>
    </row>
    <row r="28" spans="1:34" ht="15.75" customHeight="1" x14ac:dyDescent="0.3">
      <c r="A28" s="8"/>
      <c r="B28" s="8"/>
      <c r="C28" s="8"/>
      <c r="D28" s="8"/>
      <c r="E28" s="8"/>
      <c r="F28" s="8"/>
      <c r="G28" s="8"/>
      <c r="H28" s="9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9"/>
      <c r="AH28" s="8"/>
    </row>
    <row r="29" spans="1:34" ht="15.75" customHeight="1" x14ac:dyDescent="0.3">
      <c r="A29" s="8"/>
      <c r="B29" s="8"/>
      <c r="C29" s="8"/>
      <c r="D29" s="8"/>
      <c r="E29" s="8"/>
      <c r="F29" s="8"/>
      <c r="G29" s="8"/>
      <c r="H29" s="9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8"/>
    </row>
    <row r="30" spans="1:34" ht="15.75" customHeight="1" x14ac:dyDescent="0.3">
      <c r="A30" s="8"/>
      <c r="B30" s="8"/>
      <c r="C30" s="8"/>
      <c r="D30" s="8"/>
      <c r="E30" s="8"/>
      <c r="F30" s="8"/>
      <c r="G30" s="8"/>
      <c r="H30" s="9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9"/>
      <c r="AH30" s="8"/>
    </row>
    <row r="31" spans="1:34" ht="15.75" customHeight="1" x14ac:dyDescent="0.3">
      <c r="A31" s="8"/>
      <c r="B31" s="8"/>
      <c r="C31" s="8"/>
      <c r="D31" s="8"/>
      <c r="E31" s="8"/>
      <c r="F31" s="8"/>
      <c r="G31" s="8"/>
      <c r="H31" s="9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/>
      <c r="AH31" s="8"/>
    </row>
    <row r="32" spans="1:34" ht="15.75" customHeight="1" x14ac:dyDescent="0.3">
      <c r="A32" s="8"/>
      <c r="B32" s="8"/>
      <c r="C32" s="8"/>
      <c r="D32" s="8"/>
      <c r="E32" s="8"/>
      <c r="F32" s="8"/>
      <c r="G32" s="8"/>
      <c r="H32" s="9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9"/>
      <c r="AH32" s="8"/>
    </row>
    <row r="33" spans="1:34" ht="15.75" customHeight="1" x14ac:dyDescent="0.3">
      <c r="A33" s="8"/>
      <c r="B33" s="8"/>
      <c r="C33" s="8"/>
      <c r="D33" s="8"/>
      <c r="E33" s="8"/>
      <c r="F33" s="8"/>
      <c r="G33" s="8"/>
      <c r="H33" s="9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9"/>
      <c r="AH33" s="8"/>
    </row>
    <row r="34" spans="1:34" ht="15.75" customHeight="1" x14ac:dyDescent="0.3">
      <c r="A34" s="8"/>
      <c r="B34" s="8"/>
      <c r="C34" s="8"/>
      <c r="D34" s="8"/>
      <c r="E34" s="8"/>
      <c r="F34" s="8"/>
      <c r="G34" s="8"/>
      <c r="H34" s="9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9"/>
      <c r="AH34" s="8"/>
    </row>
    <row r="35" spans="1:34" ht="15.75" customHeight="1" x14ac:dyDescent="0.3">
      <c r="A35" s="8"/>
      <c r="B35" s="8"/>
      <c r="C35" s="8"/>
      <c r="D35" s="8"/>
      <c r="E35" s="8"/>
      <c r="F35" s="8"/>
      <c r="G35" s="8"/>
      <c r="H35" s="9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9"/>
      <c r="AH35" s="8"/>
    </row>
    <row r="36" spans="1:34" ht="15.75" customHeight="1" x14ac:dyDescent="0.3">
      <c r="A36" s="8"/>
      <c r="B36" s="8"/>
      <c r="C36" s="8"/>
      <c r="D36" s="8"/>
      <c r="E36" s="8"/>
      <c r="F36" s="8"/>
      <c r="G36" s="8"/>
      <c r="H36" s="9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9"/>
      <c r="AH36" s="8"/>
    </row>
    <row r="37" spans="1:34" ht="15.75" customHeight="1" x14ac:dyDescent="0.3">
      <c r="A37" s="8"/>
      <c r="B37" s="8"/>
      <c r="C37" s="8"/>
      <c r="D37" s="8"/>
      <c r="E37" s="8"/>
      <c r="F37" s="8"/>
      <c r="G37" s="8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9"/>
      <c r="AH37" s="8"/>
    </row>
    <row r="38" spans="1:34" ht="15.75" customHeight="1" x14ac:dyDescent="0.3">
      <c r="A38" s="8"/>
      <c r="B38" s="8"/>
      <c r="C38" s="8"/>
      <c r="D38" s="8"/>
      <c r="E38" s="8"/>
      <c r="F38" s="8"/>
      <c r="G38" s="8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9"/>
      <c r="AH38" s="8"/>
    </row>
    <row r="39" spans="1:34" ht="15.75" customHeight="1" x14ac:dyDescent="0.3">
      <c r="A39" s="8"/>
      <c r="B39" s="8"/>
      <c r="C39" s="8"/>
      <c r="D39" s="8"/>
      <c r="E39" s="8"/>
      <c r="F39" s="8"/>
      <c r="G39" s="8"/>
      <c r="H39" s="9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9"/>
      <c r="AH39" s="8"/>
    </row>
    <row r="40" spans="1:34" ht="15.75" customHeight="1" x14ac:dyDescent="0.3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9"/>
      <c r="AH40" s="8"/>
    </row>
    <row r="41" spans="1:34" ht="15.75" customHeight="1" x14ac:dyDescent="0.3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9"/>
      <c r="AH41" s="8"/>
    </row>
    <row r="42" spans="1:34" ht="15.75" customHeight="1" x14ac:dyDescent="0.3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9"/>
      <c r="AH42" s="8"/>
    </row>
    <row r="43" spans="1:34" ht="15.75" customHeight="1" x14ac:dyDescent="0.3">
      <c r="A43" s="8"/>
      <c r="B43" s="8"/>
      <c r="C43" s="8"/>
      <c r="D43" s="8"/>
      <c r="E43" s="8"/>
      <c r="F43" s="8"/>
      <c r="G43" s="8"/>
      <c r="H43" s="9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9"/>
      <c r="AH43" s="8"/>
    </row>
    <row r="44" spans="1:34" ht="15.75" customHeight="1" x14ac:dyDescent="0.3">
      <c r="A44" s="8"/>
      <c r="B44" s="8"/>
      <c r="C44" s="8"/>
      <c r="D44" s="8"/>
      <c r="E44" s="8"/>
      <c r="F44" s="8"/>
      <c r="G44" s="8"/>
      <c r="H44" s="9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9"/>
      <c r="AH44" s="8"/>
    </row>
    <row r="45" spans="1:34" ht="15.75" customHeight="1" x14ac:dyDescent="0.3">
      <c r="A45" s="8"/>
      <c r="B45" s="8"/>
      <c r="C45" s="8"/>
      <c r="D45" s="8"/>
      <c r="E45" s="8"/>
      <c r="F45" s="8"/>
      <c r="G45" s="8"/>
      <c r="H45" s="9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9"/>
      <c r="AH45" s="8"/>
    </row>
    <row r="46" spans="1:34" ht="15.75" customHeight="1" x14ac:dyDescent="0.3">
      <c r="A46" s="8"/>
      <c r="B46" s="8"/>
      <c r="C46" s="8"/>
      <c r="D46" s="8"/>
      <c r="E46" s="8"/>
      <c r="F46" s="8"/>
      <c r="G46" s="8"/>
      <c r="H46" s="9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9"/>
      <c r="AH46" s="8"/>
    </row>
    <row r="47" spans="1:34" ht="15.75" customHeight="1" x14ac:dyDescent="0.3">
      <c r="A47" s="8"/>
      <c r="B47" s="8"/>
      <c r="C47" s="8"/>
      <c r="D47" s="8"/>
      <c r="E47" s="8"/>
      <c r="F47" s="8"/>
      <c r="G47" s="8"/>
      <c r="H47" s="9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9"/>
      <c r="AH47" s="8"/>
    </row>
    <row r="48" spans="1:34" ht="15.75" customHeight="1" x14ac:dyDescent="0.3">
      <c r="A48" s="8"/>
      <c r="B48" s="8"/>
      <c r="C48" s="8"/>
      <c r="D48" s="8"/>
      <c r="E48" s="8"/>
      <c r="F48" s="8"/>
      <c r="G48" s="8"/>
      <c r="H48" s="9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9"/>
      <c r="AH48" s="8"/>
    </row>
    <row r="49" spans="1:34" ht="15.75" customHeight="1" x14ac:dyDescent="0.3">
      <c r="A49" s="8"/>
      <c r="B49" s="8"/>
      <c r="C49" s="8"/>
      <c r="D49" s="8"/>
      <c r="E49" s="8"/>
      <c r="F49" s="8"/>
      <c r="G49" s="8"/>
      <c r="H49" s="9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9"/>
      <c r="AH49" s="8"/>
    </row>
    <row r="50" spans="1:34" ht="15.75" customHeight="1" x14ac:dyDescent="0.3">
      <c r="A50" s="8"/>
      <c r="B50" s="8"/>
      <c r="C50" s="8"/>
      <c r="D50" s="8"/>
      <c r="E50" s="8"/>
      <c r="F50" s="8"/>
      <c r="G50" s="8"/>
      <c r="H50" s="9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9"/>
      <c r="AH50" s="8"/>
    </row>
    <row r="51" spans="1:34" ht="15.75" customHeight="1" x14ac:dyDescent="0.3">
      <c r="A51" s="8"/>
      <c r="B51" s="8"/>
      <c r="C51" s="8"/>
      <c r="D51" s="8"/>
      <c r="E51" s="8"/>
      <c r="F51" s="8"/>
      <c r="G51" s="8"/>
      <c r="H51" s="9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9"/>
      <c r="AH51" s="8"/>
    </row>
    <row r="52" spans="1:34" ht="15.75" customHeight="1" x14ac:dyDescent="0.3">
      <c r="A52" s="8"/>
      <c r="B52" s="8"/>
      <c r="C52" s="8"/>
      <c r="D52" s="8"/>
      <c r="E52" s="8"/>
      <c r="F52" s="8"/>
      <c r="G52" s="8"/>
      <c r="H52" s="9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9"/>
      <c r="AH52" s="8"/>
    </row>
    <row r="53" spans="1:34" ht="15.75" customHeight="1" x14ac:dyDescent="0.3">
      <c r="A53" s="8"/>
      <c r="B53" s="8"/>
      <c r="C53" s="8"/>
      <c r="D53" s="8"/>
      <c r="E53" s="8"/>
      <c r="F53" s="8"/>
      <c r="G53" s="8"/>
      <c r="H53" s="9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9"/>
      <c r="AH53" s="8"/>
    </row>
    <row r="54" spans="1:34" ht="15.75" customHeight="1" x14ac:dyDescent="0.3">
      <c r="A54" s="8"/>
      <c r="B54" s="8"/>
      <c r="C54" s="8"/>
      <c r="D54" s="8"/>
      <c r="E54" s="8"/>
      <c r="F54" s="8"/>
      <c r="G54" s="8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9"/>
      <c r="AH54" s="8"/>
    </row>
    <row r="55" spans="1:34" ht="15.75" customHeight="1" x14ac:dyDescent="0.3">
      <c r="A55" s="8"/>
      <c r="B55" s="8"/>
      <c r="C55" s="8"/>
      <c r="D55" s="8"/>
      <c r="E55" s="8"/>
      <c r="F55" s="8"/>
      <c r="G55" s="8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9"/>
      <c r="AH55" s="8"/>
    </row>
    <row r="56" spans="1:34" ht="15.75" customHeight="1" x14ac:dyDescent="0.3">
      <c r="A56" s="8"/>
      <c r="B56" s="8"/>
      <c r="C56" s="8"/>
      <c r="D56" s="8"/>
      <c r="E56" s="8"/>
      <c r="F56" s="8"/>
      <c r="G56" s="8"/>
      <c r="H56" s="9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9"/>
      <c r="AH56" s="8"/>
    </row>
    <row r="57" spans="1:34" ht="15.75" customHeight="1" x14ac:dyDescent="0.3">
      <c r="A57" s="8"/>
      <c r="B57" s="8"/>
      <c r="C57" s="8"/>
      <c r="D57" s="8"/>
      <c r="E57" s="8"/>
      <c r="F57" s="8"/>
      <c r="G57" s="8"/>
      <c r="H57" s="9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9"/>
      <c r="AH57" s="8"/>
    </row>
    <row r="58" spans="1:34" ht="15.75" customHeight="1" x14ac:dyDescent="0.3">
      <c r="A58" s="8"/>
      <c r="B58" s="8"/>
      <c r="C58" s="8"/>
      <c r="D58" s="8"/>
      <c r="E58" s="8"/>
      <c r="F58" s="8"/>
      <c r="G58" s="8"/>
      <c r="H58" s="9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9"/>
      <c r="AH58" s="8"/>
    </row>
    <row r="59" spans="1:34" ht="15.75" customHeight="1" x14ac:dyDescent="0.3">
      <c r="A59" s="8"/>
      <c r="B59" s="8"/>
      <c r="C59" s="8"/>
      <c r="D59" s="8"/>
      <c r="E59" s="8"/>
      <c r="F59" s="8"/>
      <c r="G59" s="8"/>
      <c r="H59" s="9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9"/>
      <c r="AH59" s="8"/>
    </row>
    <row r="60" spans="1:34" ht="15.75" customHeight="1" x14ac:dyDescent="0.3">
      <c r="A60" s="8"/>
      <c r="B60" s="8"/>
      <c r="C60" s="8"/>
      <c r="D60" s="8"/>
      <c r="E60" s="8"/>
      <c r="F60" s="8"/>
      <c r="G60" s="8"/>
      <c r="H60" s="9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9"/>
      <c r="AH60" s="8"/>
    </row>
    <row r="61" spans="1:34" ht="15.75" customHeight="1" x14ac:dyDescent="0.3">
      <c r="A61" s="8"/>
      <c r="B61" s="8"/>
      <c r="C61" s="8"/>
      <c r="D61" s="8"/>
      <c r="E61" s="8"/>
      <c r="F61" s="8"/>
      <c r="G61" s="8"/>
      <c r="H61" s="9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9"/>
      <c r="AH61" s="8"/>
    </row>
    <row r="62" spans="1:34" ht="15.75" customHeight="1" x14ac:dyDescent="0.3">
      <c r="A62" s="8"/>
      <c r="B62" s="8"/>
      <c r="C62" s="8"/>
      <c r="D62" s="8"/>
      <c r="E62" s="8"/>
      <c r="F62" s="8"/>
      <c r="G62" s="8"/>
      <c r="H62" s="9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9"/>
      <c r="AH62" s="8"/>
    </row>
    <row r="63" spans="1:34" ht="15.75" customHeight="1" x14ac:dyDescent="0.3">
      <c r="A63" s="8"/>
      <c r="B63" s="8"/>
      <c r="C63" s="8"/>
      <c r="D63" s="8"/>
      <c r="E63" s="8"/>
      <c r="F63" s="8"/>
      <c r="G63" s="8"/>
      <c r="H63" s="9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9"/>
      <c r="AH63" s="8"/>
    </row>
    <row r="64" spans="1:34" ht="15.75" customHeight="1" x14ac:dyDescent="0.3">
      <c r="A64" s="8"/>
      <c r="B64" s="8"/>
      <c r="C64" s="8"/>
      <c r="D64" s="8"/>
      <c r="E64" s="8"/>
      <c r="F64" s="8"/>
      <c r="G64" s="8"/>
      <c r="H64" s="9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9"/>
      <c r="AH64" s="8"/>
    </row>
    <row r="65" spans="1:34" ht="15.75" customHeight="1" x14ac:dyDescent="0.3">
      <c r="A65" s="8"/>
      <c r="B65" s="8"/>
      <c r="C65" s="8"/>
      <c r="D65" s="8"/>
      <c r="E65" s="8"/>
      <c r="F65" s="8"/>
      <c r="G65" s="8"/>
      <c r="H65" s="9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9"/>
      <c r="AH65" s="8"/>
    </row>
    <row r="66" spans="1:34" ht="15.75" customHeight="1" x14ac:dyDescent="0.3">
      <c r="A66" s="8"/>
      <c r="B66" s="8"/>
      <c r="C66" s="8"/>
      <c r="D66" s="8"/>
      <c r="E66" s="8"/>
      <c r="F66" s="8"/>
      <c r="G66" s="8"/>
      <c r="H66" s="9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9"/>
      <c r="AH66" s="8"/>
    </row>
    <row r="67" spans="1:34" ht="15.75" customHeight="1" x14ac:dyDescent="0.3">
      <c r="A67" s="8"/>
      <c r="B67" s="8"/>
      <c r="C67" s="8"/>
      <c r="D67" s="8"/>
      <c r="E67" s="8"/>
      <c r="F67" s="8"/>
      <c r="G67" s="8"/>
      <c r="H67" s="9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9"/>
      <c r="AH67" s="8"/>
    </row>
    <row r="68" spans="1:34" ht="15.75" customHeight="1" x14ac:dyDescent="0.3">
      <c r="A68" s="8"/>
      <c r="B68" s="8"/>
      <c r="C68" s="8"/>
      <c r="D68" s="8"/>
      <c r="E68" s="8"/>
      <c r="F68" s="8"/>
      <c r="G68" s="8"/>
      <c r="H68" s="9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9"/>
      <c r="AH68" s="8"/>
    </row>
    <row r="69" spans="1:34" ht="15.75" customHeight="1" x14ac:dyDescent="0.3">
      <c r="A69" s="8"/>
      <c r="B69" s="8"/>
      <c r="C69" s="8"/>
      <c r="D69" s="8"/>
      <c r="E69" s="8"/>
      <c r="F69" s="8"/>
      <c r="G69" s="8"/>
      <c r="H69" s="9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9"/>
      <c r="AH69" s="8"/>
    </row>
    <row r="70" spans="1:34" ht="15.75" customHeight="1" x14ac:dyDescent="0.3">
      <c r="A70" s="8"/>
      <c r="B70" s="8"/>
      <c r="C70" s="8"/>
      <c r="D70" s="8"/>
      <c r="E70" s="8"/>
      <c r="F70" s="8"/>
      <c r="G70" s="8"/>
      <c r="H70" s="9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9"/>
      <c r="AH70" s="8"/>
    </row>
    <row r="71" spans="1:34" ht="15.75" customHeight="1" x14ac:dyDescent="0.3">
      <c r="A71" s="8"/>
      <c r="B71" s="8"/>
      <c r="C71" s="8"/>
      <c r="D71" s="8"/>
      <c r="E71" s="8"/>
      <c r="F71" s="8"/>
      <c r="G71" s="8"/>
      <c r="H71" s="9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9"/>
      <c r="AH71" s="8"/>
    </row>
    <row r="72" spans="1:34" ht="15.75" customHeight="1" x14ac:dyDescent="0.3">
      <c r="A72" s="8"/>
      <c r="B72" s="8"/>
      <c r="C72" s="8"/>
      <c r="D72" s="8"/>
      <c r="E72" s="8"/>
      <c r="F72" s="8"/>
      <c r="G72" s="8"/>
      <c r="H72" s="9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9"/>
      <c r="AH72" s="8"/>
    </row>
    <row r="73" spans="1:34" ht="15.75" customHeight="1" x14ac:dyDescent="0.3">
      <c r="A73" s="8"/>
      <c r="B73" s="8"/>
      <c r="C73" s="8"/>
      <c r="D73" s="8"/>
      <c r="E73" s="8"/>
      <c r="F73" s="8"/>
      <c r="G73" s="8"/>
      <c r="H73" s="9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9"/>
      <c r="AH73" s="8"/>
    </row>
    <row r="74" spans="1:34" ht="15.75" customHeight="1" x14ac:dyDescent="0.3">
      <c r="A74" s="8"/>
      <c r="B74" s="8"/>
      <c r="C74" s="8"/>
      <c r="D74" s="8"/>
      <c r="E74" s="8"/>
      <c r="F74" s="8"/>
      <c r="G74" s="8"/>
      <c r="H74" s="9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9"/>
      <c r="AH74" s="8"/>
    </row>
    <row r="75" spans="1:34" ht="15.75" customHeight="1" x14ac:dyDescent="0.3">
      <c r="A75" s="8"/>
      <c r="B75" s="8"/>
      <c r="C75" s="8"/>
      <c r="D75" s="8"/>
      <c r="E75" s="8"/>
      <c r="F75" s="8"/>
      <c r="G75" s="8"/>
      <c r="H75" s="9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9"/>
      <c r="AH75" s="8"/>
    </row>
    <row r="76" spans="1:34" ht="15.75" customHeight="1" x14ac:dyDescent="0.3">
      <c r="A76" s="8"/>
      <c r="B76" s="8"/>
      <c r="C76" s="8"/>
      <c r="D76" s="8"/>
      <c r="E76" s="8"/>
      <c r="F76" s="8"/>
      <c r="G76" s="8"/>
      <c r="H76" s="9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9"/>
      <c r="AH76" s="8"/>
    </row>
    <row r="77" spans="1:34" ht="15.75" customHeight="1" x14ac:dyDescent="0.3">
      <c r="A77" s="8"/>
      <c r="B77" s="8"/>
      <c r="C77" s="8"/>
      <c r="D77" s="8"/>
      <c r="E77" s="8"/>
      <c r="F77" s="8"/>
      <c r="G77" s="8"/>
      <c r="H77" s="9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9"/>
      <c r="AH77" s="8"/>
    </row>
    <row r="78" spans="1:34" ht="15.75" customHeight="1" x14ac:dyDescent="0.3">
      <c r="A78" s="8"/>
      <c r="B78" s="8"/>
      <c r="C78" s="8"/>
      <c r="D78" s="8"/>
      <c r="E78" s="8"/>
      <c r="F78" s="8"/>
      <c r="G78" s="8"/>
      <c r="H78" s="9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9"/>
      <c r="AH78" s="8"/>
    </row>
    <row r="79" spans="1:34" ht="15.75" customHeight="1" x14ac:dyDescent="0.3">
      <c r="A79" s="8"/>
      <c r="B79" s="8"/>
      <c r="C79" s="8"/>
      <c r="D79" s="8"/>
      <c r="E79" s="8"/>
      <c r="F79" s="8"/>
      <c r="G79" s="8"/>
      <c r="H79" s="9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9"/>
      <c r="AH79" s="8"/>
    </row>
    <row r="80" spans="1:34" ht="15.75" customHeight="1" x14ac:dyDescent="0.3">
      <c r="A80" s="8"/>
      <c r="B80" s="8"/>
      <c r="C80" s="8"/>
      <c r="D80" s="8"/>
      <c r="E80" s="8"/>
      <c r="F80" s="8"/>
      <c r="G80" s="8"/>
      <c r="H80" s="9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9"/>
      <c r="AH80" s="8"/>
    </row>
    <row r="81" spans="1:34" ht="15.75" customHeight="1" x14ac:dyDescent="0.3">
      <c r="A81" s="8"/>
      <c r="B81" s="8"/>
      <c r="C81" s="8"/>
      <c r="D81" s="8"/>
      <c r="E81" s="8"/>
      <c r="F81" s="8"/>
      <c r="G81" s="8"/>
      <c r="H81" s="9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9"/>
      <c r="AH81" s="8"/>
    </row>
    <row r="82" spans="1:34" ht="15.75" customHeight="1" x14ac:dyDescent="0.3">
      <c r="A82" s="8"/>
      <c r="B82" s="8"/>
      <c r="C82" s="8"/>
      <c r="D82" s="8"/>
      <c r="E82" s="8"/>
      <c r="F82" s="8"/>
      <c r="G82" s="8"/>
      <c r="H82" s="9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9"/>
      <c r="AH82" s="8"/>
    </row>
    <row r="83" spans="1:34" ht="15.75" customHeight="1" x14ac:dyDescent="0.3">
      <c r="A83" s="8"/>
      <c r="B83" s="8"/>
      <c r="C83" s="8"/>
      <c r="D83" s="8"/>
      <c r="E83" s="8"/>
      <c r="F83" s="8"/>
      <c r="G83" s="8"/>
      <c r="H83" s="9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9"/>
      <c r="AH83" s="8"/>
    </row>
    <row r="84" spans="1:34" ht="15.75" customHeight="1" x14ac:dyDescent="0.3">
      <c r="A84" s="8"/>
      <c r="B84" s="8"/>
      <c r="C84" s="8"/>
      <c r="D84" s="8"/>
      <c r="E84" s="8"/>
      <c r="F84" s="8"/>
      <c r="G84" s="8"/>
      <c r="H84" s="9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9"/>
      <c r="AH84" s="8"/>
    </row>
    <row r="85" spans="1:34" ht="15.75" customHeight="1" x14ac:dyDescent="0.3">
      <c r="A85" s="8"/>
      <c r="B85" s="8"/>
      <c r="C85" s="8"/>
      <c r="D85" s="8"/>
      <c r="E85" s="8"/>
      <c r="F85" s="8"/>
      <c r="G85" s="8"/>
      <c r="H85" s="9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9"/>
      <c r="AH85" s="8"/>
    </row>
    <row r="86" spans="1:34" ht="15.75" customHeight="1" x14ac:dyDescent="0.3">
      <c r="A86" s="8"/>
      <c r="B86" s="8"/>
      <c r="C86" s="8"/>
      <c r="D86" s="8"/>
      <c r="E86" s="8"/>
      <c r="F86" s="8"/>
      <c r="G86" s="8"/>
      <c r="H86" s="9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9"/>
      <c r="AH86" s="8"/>
    </row>
    <row r="87" spans="1:34" ht="15.75" customHeight="1" x14ac:dyDescent="0.3">
      <c r="A87" s="8"/>
      <c r="B87" s="8"/>
      <c r="C87" s="8"/>
      <c r="D87" s="8"/>
      <c r="E87" s="8"/>
      <c r="F87" s="8"/>
      <c r="G87" s="8"/>
      <c r="H87" s="9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9"/>
      <c r="AH87" s="8"/>
    </row>
    <row r="88" spans="1:34" ht="15.75" customHeight="1" x14ac:dyDescent="0.3">
      <c r="G88" s="8"/>
    </row>
    <row r="89" spans="1:34" ht="15.75" customHeight="1" x14ac:dyDescent="0.2"/>
    <row r="90" spans="1:34" ht="15.75" customHeight="1" x14ac:dyDescent="0.2"/>
    <row r="91" spans="1:34" ht="15.75" customHeight="1" x14ac:dyDescent="0.2"/>
    <row r="92" spans="1:34" ht="15.75" customHeight="1" x14ac:dyDescent="0.2"/>
    <row r="93" spans="1:34" ht="15.75" customHeight="1" x14ac:dyDescent="0.2"/>
    <row r="94" spans="1:34" ht="15.75" customHeight="1" x14ac:dyDescent="0.2"/>
    <row r="95" spans="1:34" ht="15.75" customHeight="1" x14ac:dyDescent="0.2"/>
  </sheetData>
  <mergeCells count="41">
    <mergeCell ref="R9:R10"/>
    <mergeCell ref="S9:S10"/>
    <mergeCell ref="T9:T10"/>
    <mergeCell ref="U7:Z8"/>
    <mergeCell ref="AC9:AC10"/>
    <mergeCell ref="AA7:AE8"/>
    <mergeCell ref="AD9:AD10"/>
    <mergeCell ref="AE9:AE10"/>
    <mergeCell ref="U9:X9"/>
    <mergeCell ref="Y9:Y10"/>
    <mergeCell ref="AA9:AA10"/>
    <mergeCell ref="AB9:AB10"/>
    <mergeCell ref="M9:M10"/>
    <mergeCell ref="N9:N10"/>
    <mergeCell ref="O9:O10"/>
    <mergeCell ref="P9:P10"/>
    <mergeCell ref="Q9:Q10"/>
    <mergeCell ref="H9:H10"/>
    <mergeCell ref="I9:I10"/>
    <mergeCell ref="B5:AE5"/>
    <mergeCell ref="Z9:Z10"/>
    <mergeCell ref="G7:G10"/>
    <mergeCell ref="H7:I8"/>
    <mergeCell ref="J7:J10"/>
    <mergeCell ref="K7:M8"/>
    <mergeCell ref="N7:T8"/>
    <mergeCell ref="B7:B10"/>
    <mergeCell ref="C7:C10"/>
    <mergeCell ref="D7:D10"/>
    <mergeCell ref="E7:E10"/>
    <mergeCell ref="F7:F10"/>
    <mergeCell ref="K9:K10"/>
    <mergeCell ref="L9:L10"/>
    <mergeCell ref="D11:D21"/>
    <mergeCell ref="C11:C21"/>
    <mergeCell ref="B11:B21"/>
    <mergeCell ref="I11:I13"/>
    <mergeCell ref="I14:I17"/>
    <mergeCell ref="I18:I19"/>
    <mergeCell ref="F11:F21"/>
    <mergeCell ref="E11:E21"/>
  </mergeCells>
  <conditionalFormatting sqref="Z11:Z20">
    <cfRule type="cellIs" dxfId="40" priority="14" operator="equal">
      <formula>"I"</formula>
    </cfRule>
    <cfRule type="cellIs" dxfId="39" priority="15" operator="equal">
      <formula>"II"</formula>
    </cfRule>
    <cfRule type="cellIs" dxfId="38" priority="16" operator="between">
      <formula>"III"</formula>
      <formula>"IV"</formula>
    </cfRule>
    <cfRule type="cellIs" dxfId="37" priority="17" operator="equal">
      <formula>"Aceptable"</formula>
    </cfRule>
    <cfRule type="cellIs" dxfId="36" priority="18" operator="equal">
      <formula>"No aceptable"</formula>
    </cfRule>
  </conditionalFormatting>
  <conditionalFormatting sqref="AB21:AD21">
    <cfRule type="cellIs" dxfId="35" priority="11" stopIfTrue="1" operator="equal">
      <formula>"I"</formula>
    </cfRule>
    <cfRule type="cellIs" dxfId="34" priority="12" stopIfTrue="1" operator="equal">
      <formula>"II"</formula>
    </cfRule>
    <cfRule type="cellIs" dxfId="33" priority="13" stopIfTrue="1" operator="between">
      <formula>"III"</formula>
      <formula>"IV"</formula>
    </cfRule>
  </conditionalFormatting>
  <conditionalFormatting sqref="AD21">
    <cfRule type="cellIs" dxfId="32" priority="9" stopIfTrue="1" operator="equal">
      <formula>"Aceptable"</formula>
    </cfRule>
    <cfRule type="cellIs" dxfId="31" priority="10" stopIfTrue="1" operator="equal">
      <formula>"No aceptable"</formula>
    </cfRule>
  </conditionalFormatting>
  <conditionalFormatting sqref="AD21">
    <cfRule type="containsText" dxfId="30" priority="6" stopIfTrue="1" operator="containsText" text="No aceptable o aceptable con control específico">
      <formula>NOT(ISERROR(SEARCH("No aceptable o aceptable con control específico",AD21)))</formula>
    </cfRule>
    <cfRule type="containsText" dxfId="29" priority="7" stopIfTrue="1" operator="containsText" text="No aceptable">
      <formula>NOT(ISERROR(SEARCH("No aceptable",AD21)))</formula>
    </cfRule>
    <cfRule type="containsText" dxfId="28" priority="8" stopIfTrue="1" operator="containsText" text="No Aceptable o aceptable con control específico">
      <formula>NOT(ISERROR(SEARCH("No Aceptable o aceptable con control específico",AD21)))</formula>
    </cfRule>
  </conditionalFormatting>
  <conditionalFormatting sqref="AE21">
    <cfRule type="cellIs" dxfId="27" priority="4" stopIfTrue="1" operator="equal">
      <formula>"Aceptable"</formula>
    </cfRule>
    <cfRule type="cellIs" dxfId="26" priority="5" stopIfTrue="1" operator="equal">
      <formula>"No aceptable"</formula>
    </cfRule>
  </conditionalFormatting>
  <conditionalFormatting sqref="AE21">
    <cfRule type="cellIs" dxfId="25" priority="1" stopIfTrue="1" operator="equal">
      <formula>"I"</formula>
    </cfRule>
    <cfRule type="cellIs" dxfId="24" priority="2" stopIfTrue="1" operator="equal">
      <formula>"II"</formula>
    </cfRule>
    <cfRule type="cellIs" dxfId="23" priority="3" stopIfTrue="1" operator="between">
      <formula>"III"</formula>
      <formula>"IV"</formula>
    </cfRule>
  </conditionalFormatting>
  <dataValidations count="2">
    <dataValidation allowBlank="1" sqref="AA21" xr:uid="{A9535D83-7810-42A9-9F85-0093303CCD01}"/>
    <dataValidation type="list" allowBlank="1" showInputMessage="1" prompt="100= Muerte_x000a_60= Lesiones graves e irreparables (IPP o invalidez)_x000a_25= Lesiones con incapacidad laboral temporal_x000a_10= Lesiones que no requieren hospitalización_x000a_" sqref="Z21" xr:uid="{0478BA78-2E7D-42BB-960B-80FB32D7A615}">
      <formula1>"100,60,25,10"</formula1>
    </dataValidation>
  </dataValidation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BR92"/>
  <sheetViews>
    <sheetView topLeftCell="A19" zoomScale="70" zoomScaleNormal="70" workbookViewId="0">
      <selection activeCell="G21" sqref="G21:AE21"/>
    </sheetView>
  </sheetViews>
  <sheetFormatPr baseColWidth="10" defaultColWidth="12.5703125" defaultRowHeight="15" customHeight="1" x14ac:dyDescent="0.2"/>
  <cols>
    <col min="1" max="1" width="1.85546875" customWidth="1"/>
    <col min="2" max="2" width="6.5703125" customWidth="1"/>
    <col min="3" max="3" width="11.42578125" customWidth="1"/>
    <col min="4" max="4" width="11.85546875" customWidth="1"/>
    <col min="5" max="5" width="24.140625" customWidth="1"/>
    <col min="6" max="6" width="46.28515625" customWidth="1"/>
    <col min="7" max="7" width="8.28515625" customWidth="1"/>
    <col min="8" max="8" width="20.28515625" customWidth="1"/>
    <col min="9" max="9" width="29.28515625" customWidth="1"/>
    <col min="10" max="10" width="18" customWidth="1"/>
    <col min="11" max="11" width="16.140625" customWidth="1"/>
    <col min="12" max="12" width="12.42578125" customWidth="1"/>
    <col min="13" max="13" width="17" customWidth="1"/>
    <col min="14" max="14" width="12.140625" customWidth="1"/>
    <col min="15" max="15" width="12.28515625" customWidth="1"/>
    <col min="16" max="16" width="12.5703125" customWidth="1"/>
    <col min="17" max="17" width="12" customWidth="1"/>
    <col min="18" max="18" width="24.140625" customWidth="1"/>
    <col min="19" max="19" width="12.7109375" customWidth="1"/>
    <col min="20" max="20" width="14.7109375" customWidth="1"/>
    <col min="21" max="21" width="5" customWidth="1"/>
    <col min="22" max="22" width="7.28515625" customWidth="1"/>
    <col min="23" max="23" width="5.28515625" customWidth="1"/>
    <col min="24" max="24" width="10.85546875" customWidth="1"/>
    <col min="25" max="25" width="15.7109375" customWidth="1"/>
    <col min="26" max="26" width="23.5703125" customWidth="1"/>
    <col min="27" max="27" width="17.5703125" customWidth="1"/>
    <col min="28" max="28" width="21" customWidth="1"/>
    <col min="29" max="29" width="19.28515625" customWidth="1"/>
    <col min="30" max="30" width="35.7109375" customWidth="1"/>
    <col min="31" max="31" width="16.7109375" customWidth="1"/>
    <col min="32" max="32" width="20" customWidth="1"/>
    <col min="40" max="40" width="3.28515625" customWidth="1"/>
  </cols>
  <sheetData>
    <row r="1" spans="1:70" ht="36.75" customHeight="1" x14ac:dyDescent="0.3">
      <c r="A1" s="8"/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O1" s="147" t="s">
        <v>150</v>
      </c>
      <c r="AP1" s="153" t="s">
        <v>2</v>
      </c>
      <c r="AQ1" s="153" t="s">
        <v>4</v>
      </c>
      <c r="AR1" s="143" t="s">
        <v>6</v>
      </c>
      <c r="AS1" s="148" t="s">
        <v>7</v>
      </c>
      <c r="AT1" s="143" t="s">
        <v>71</v>
      </c>
      <c r="AU1" s="152" t="s">
        <v>72</v>
      </c>
      <c r="AV1" s="152"/>
      <c r="AW1" s="150" t="s">
        <v>49</v>
      </c>
      <c r="AX1" s="174" t="s">
        <v>22</v>
      </c>
      <c r="AY1" s="174"/>
      <c r="AZ1" s="174"/>
      <c r="BA1" s="154" t="s">
        <v>86</v>
      </c>
      <c r="BB1" s="154"/>
      <c r="BC1" s="154"/>
      <c r="BD1" s="154"/>
      <c r="BE1" s="154"/>
      <c r="BF1" s="154"/>
      <c r="BG1" s="154"/>
      <c r="BH1" s="172" t="s">
        <v>74</v>
      </c>
      <c r="BI1" s="172"/>
      <c r="BJ1" s="172"/>
      <c r="BK1" s="172"/>
      <c r="BL1" s="172"/>
      <c r="BM1" s="172"/>
      <c r="BN1" s="136" t="s">
        <v>75</v>
      </c>
      <c r="BO1" s="136"/>
      <c r="BP1" s="136"/>
      <c r="BQ1" s="136"/>
      <c r="BR1" s="136"/>
    </row>
    <row r="2" spans="1:70" ht="24.75" customHeight="1" x14ac:dyDescent="0.3">
      <c r="A2" s="8"/>
      <c r="B2" s="10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20"/>
      <c r="AA2" s="11"/>
      <c r="AB2" s="11"/>
      <c r="AC2" s="11"/>
      <c r="AD2" s="98" t="s">
        <v>216</v>
      </c>
      <c r="AE2" s="98" t="s">
        <v>217</v>
      </c>
      <c r="AF2" s="8"/>
      <c r="AO2" s="147"/>
      <c r="AP2" s="153"/>
      <c r="AQ2" s="153"/>
      <c r="AR2" s="143"/>
      <c r="AS2" s="148"/>
      <c r="AT2" s="143"/>
      <c r="AU2" s="152"/>
      <c r="AV2" s="152"/>
      <c r="AW2" s="150"/>
      <c r="AX2" s="174"/>
      <c r="AY2" s="174"/>
      <c r="AZ2" s="174"/>
      <c r="BA2" s="154"/>
      <c r="BB2" s="154"/>
      <c r="BC2" s="154"/>
      <c r="BD2" s="154"/>
      <c r="BE2" s="154"/>
      <c r="BF2" s="154"/>
      <c r="BG2" s="154"/>
      <c r="BH2" s="172"/>
      <c r="BI2" s="172"/>
      <c r="BJ2" s="172"/>
      <c r="BK2" s="172"/>
      <c r="BL2" s="172"/>
      <c r="BM2" s="172"/>
      <c r="BN2" s="136"/>
      <c r="BO2" s="136"/>
      <c r="BP2" s="136"/>
      <c r="BQ2" s="136"/>
      <c r="BR2" s="136"/>
    </row>
    <row r="3" spans="1:70" ht="24.75" customHeight="1" x14ac:dyDescent="0.3">
      <c r="A3" s="8"/>
      <c r="B3" s="13"/>
      <c r="C3" s="8"/>
      <c r="D3" s="8"/>
      <c r="E3" s="8"/>
      <c r="F3" s="8"/>
      <c r="G3" s="8"/>
      <c r="H3" s="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98" t="s">
        <v>218</v>
      </c>
      <c r="AE3" s="99">
        <v>3</v>
      </c>
      <c r="AF3" s="8"/>
      <c r="AO3" s="147"/>
      <c r="AP3" s="153"/>
      <c r="AQ3" s="153"/>
      <c r="AR3" s="143"/>
      <c r="AS3" s="148"/>
      <c r="AT3" s="143"/>
      <c r="AU3" s="137" t="s">
        <v>60</v>
      </c>
      <c r="AV3" s="137" t="s">
        <v>59</v>
      </c>
      <c r="AW3" s="150"/>
      <c r="AX3" s="137" t="s">
        <v>61</v>
      </c>
      <c r="AY3" s="137" t="s">
        <v>25</v>
      </c>
      <c r="AZ3" s="173" t="s">
        <v>73</v>
      </c>
      <c r="BA3" s="139" t="s">
        <v>51</v>
      </c>
      <c r="BB3" s="139" t="s">
        <v>52</v>
      </c>
      <c r="BC3" s="139" t="s">
        <v>53</v>
      </c>
      <c r="BD3" s="139" t="s">
        <v>54</v>
      </c>
      <c r="BE3" s="139" t="s">
        <v>55</v>
      </c>
      <c r="BF3" s="167" t="s">
        <v>80</v>
      </c>
      <c r="BG3" s="139" t="s">
        <v>57</v>
      </c>
      <c r="BH3" s="137" t="s">
        <v>50</v>
      </c>
      <c r="BI3" s="137"/>
      <c r="BJ3" s="137"/>
      <c r="BK3" s="137"/>
      <c r="BL3" s="140" t="s">
        <v>21</v>
      </c>
      <c r="BM3" s="140" t="s">
        <v>85</v>
      </c>
      <c r="BN3" s="140" t="s">
        <v>76</v>
      </c>
      <c r="BO3" s="140" t="s">
        <v>77</v>
      </c>
      <c r="BP3" s="140" t="s">
        <v>78</v>
      </c>
      <c r="BQ3" s="140" t="s">
        <v>45</v>
      </c>
      <c r="BR3" s="137" t="s">
        <v>58</v>
      </c>
    </row>
    <row r="4" spans="1:70" ht="24.75" customHeight="1" x14ac:dyDescent="0.3">
      <c r="A4" s="8"/>
      <c r="B4" s="14"/>
      <c r="C4" s="15"/>
      <c r="D4" s="15"/>
      <c r="E4" s="15"/>
      <c r="F4" s="15"/>
      <c r="G4" s="15"/>
      <c r="H4" s="16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21"/>
      <c r="AA4" s="15"/>
      <c r="AB4" s="15"/>
      <c r="AC4" s="15"/>
      <c r="AD4" s="100" t="s">
        <v>219</v>
      </c>
      <c r="AE4" s="101">
        <v>45826</v>
      </c>
      <c r="AF4" s="8"/>
      <c r="AO4" s="147"/>
      <c r="AP4" s="153"/>
      <c r="AQ4" s="153"/>
      <c r="AR4" s="143"/>
      <c r="AS4" s="148"/>
      <c r="AT4" s="143"/>
      <c r="AU4" s="137"/>
      <c r="AV4" s="137"/>
      <c r="AW4" s="150"/>
      <c r="AX4" s="137"/>
      <c r="AY4" s="137"/>
      <c r="AZ4" s="173"/>
      <c r="BA4" s="139"/>
      <c r="BB4" s="138"/>
      <c r="BC4" s="138"/>
      <c r="BD4" s="141"/>
      <c r="BE4" s="138"/>
      <c r="BF4" s="138"/>
      <c r="BG4" s="138"/>
      <c r="BH4" s="55" t="s">
        <v>62</v>
      </c>
      <c r="BI4" s="56" t="s">
        <v>17</v>
      </c>
      <c r="BJ4" s="56" t="s">
        <v>18</v>
      </c>
      <c r="BK4" s="56" t="s">
        <v>63</v>
      </c>
      <c r="BL4" s="137"/>
      <c r="BM4" s="140"/>
      <c r="BN4" s="138"/>
      <c r="BO4" s="138"/>
      <c r="BP4" s="138"/>
      <c r="BQ4" s="141"/>
      <c r="BR4" s="138"/>
    </row>
    <row r="5" spans="1:70" ht="29.25" customHeight="1" x14ac:dyDescent="0.3">
      <c r="A5" s="8"/>
      <c r="B5" s="166" t="s">
        <v>93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9"/>
      <c r="AO5" s="169"/>
      <c r="AP5" s="156"/>
      <c r="AQ5" s="156"/>
      <c r="AR5" s="156"/>
      <c r="AS5" s="164"/>
      <c r="AT5" s="75" t="s">
        <v>64</v>
      </c>
      <c r="AU5" s="48" t="s">
        <v>139</v>
      </c>
      <c r="AV5" s="171"/>
      <c r="AW5" s="87" t="s">
        <v>203</v>
      </c>
      <c r="AX5" s="72" t="s">
        <v>65</v>
      </c>
      <c r="AY5" s="72" t="s">
        <v>65</v>
      </c>
      <c r="AZ5" s="87" t="s">
        <v>128</v>
      </c>
      <c r="BA5" s="72" t="s">
        <v>70</v>
      </c>
      <c r="BB5" s="86">
        <v>1</v>
      </c>
      <c r="BC5" s="86">
        <v>3</v>
      </c>
      <c r="BD5" s="87" t="str">
        <f t="shared" ref="BD5:BD16" si="0">IF(BC5=1,"NO ES PROBABLE",IF(BC5=2,"POCO PROBABLE","MUY PROBABLE"))</f>
        <v>MUY PROBABLE</v>
      </c>
      <c r="BE5" s="90" t="s">
        <v>118</v>
      </c>
      <c r="BF5" s="86">
        <f t="shared" ref="BF5:BF16" si="1">BB5*BC5</f>
        <v>3</v>
      </c>
      <c r="BG5" s="86" t="str">
        <f t="shared" ref="BG5:BG16" si="2">IF(BF5=1,"BAJO",IF(BF5=2,"BAJO",IF(BF5=3,"MODERADO",IF(BF5=4,"MODERADO","CRÍTICO"))))</f>
        <v>MODERADO</v>
      </c>
      <c r="BH5" s="86">
        <v>0</v>
      </c>
      <c r="BI5" s="86">
        <v>2</v>
      </c>
      <c r="BJ5" s="86">
        <v>0</v>
      </c>
      <c r="BK5" s="86">
        <v>2</v>
      </c>
      <c r="BL5" s="86" t="s">
        <v>67</v>
      </c>
      <c r="BM5" s="87" t="s">
        <v>120</v>
      </c>
      <c r="BN5" s="86" t="s">
        <v>70</v>
      </c>
      <c r="BO5" s="86" t="s">
        <v>70</v>
      </c>
      <c r="BP5" s="86" t="s">
        <v>70</v>
      </c>
      <c r="BQ5" s="87" t="s">
        <v>190</v>
      </c>
      <c r="BR5" s="86" t="s">
        <v>70</v>
      </c>
    </row>
    <row r="6" spans="1:70" ht="36.75" customHeight="1" x14ac:dyDescent="0.2"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O6" s="169"/>
      <c r="AP6" s="156"/>
      <c r="AQ6" s="156"/>
      <c r="AR6" s="156"/>
      <c r="AS6" s="164"/>
      <c r="AT6" s="75" t="s">
        <v>64</v>
      </c>
      <c r="AU6" s="48" t="s">
        <v>114</v>
      </c>
      <c r="AV6" s="171"/>
      <c r="AW6" s="87" t="s">
        <v>203</v>
      </c>
      <c r="AX6" s="72" t="s">
        <v>65</v>
      </c>
      <c r="AY6" s="72" t="s">
        <v>65</v>
      </c>
      <c r="AZ6" s="72" t="s">
        <v>65</v>
      </c>
      <c r="BA6" s="72" t="s">
        <v>70</v>
      </c>
      <c r="BB6" s="86">
        <v>1</v>
      </c>
      <c r="BC6" s="86">
        <v>3</v>
      </c>
      <c r="BD6" s="87" t="str">
        <f t="shared" si="0"/>
        <v>MUY PROBABLE</v>
      </c>
      <c r="BE6" s="90" t="s">
        <v>118</v>
      </c>
      <c r="BF6" s="86">
        <f t="shared" si="1"/>
        <v>3</v>
      </c>
      <c r="BG6" s="86" t="str">
        <f t="shared" si="2"/>
        <v>MODERADO</v>
      </c>
      <c r="BH6" s="86">
        <v>0</v>
      </c>
      <c r="BI6" s="86">
        <v>2</v>
      </c>
      <c r="BJ6" s="86">
        <v>0</v>
      </c>
      <c r="BK6" s="86">
        <v>2</v>
      </c>
      <c r="BL6" s="86" t="s">
        <v>67</v>
      </c>
      <c r="BM6" s="87" t="s">
        <v>121</v>
      </c>
      <c r="BN6" s="86" t="s">
        <v>70</v>
      </c>
      <c r="BO6" s="86" t="s">
        <v>70</v>
      </c>
      <c r="BP6" s="86" t="s">
        <v>70</v>
      </c>
      <c r="BQ6" s="87" t="s">
        <v>190</v>
      </c>
      <c r="BR6" s="86" t="s">
        <v>70</v>
      </c>
    </row>
    <row r="7" spans="1:70" ht="33.75" customHeight="1" x14ac:dyDescent="0.3">
      <c r="A7" s="8"/>
      <c r="B7" s="147" t="s">
        <v>150</v>
      </c>
      <c r="C7" s="153" t="s">
        <v>2</v>
      </c>
      <c r="D7" s="153" t="s">
        <v>4</v>
      </c>
      <c r="E7" s="148" t="s">
        <v>6</v>
      </c>
      <c r="F7" s="149" t="s">
        <v>7</v>
      </c>
      <c r="G7" s="143" t="s">
        <v>100</v>
      </c>
      <c r="H7" s="152" t="s">
        <v>72</v>
      </c>
      <c r="I7" s="152"/>
      <c r="J7" s="151" t="s">
        <v>49</v>
      </c>
      <c r="K7" s="150" t="s">
        <v>22</v>
      </c>
      <c r="L7" s="150"/>
      <c r="M7" s="150"/>
      <c r="N7" s="154" t="s">
        <v>86</v>
      </c>
      <c r="O7" s="154"/>
      <c r="P7" s="154"/>
      <c r="Q7" s="154"/>
      <c r="R7" s="154"/>
      <c r="S7" s="154"/>
      <c r="T7" s="154"/>
      <c r="U7" s="142" t="s">
        <v>74</v>
      </c>
      <c r="V7" s="142"/>
      <c r="W7" s="142"/>
      <c r="X7" s="142"/>
      <c r="Y7" s="142"/>
      <c r="Z7" s="142"/>
      <c r="AA7" s="136" t="s">
        <v>75</v>
      </c>
      <c r="AB7" s="136"/>
      <c r="AC7" s="136"/>
      <c r="AD7" s="136"/>
      <c r="AE7" s="136"/>
      <c r="AF7" s="8"/>
      <c r="AO7" s="169"/>
      <c r="AP7" s="156"/>
      <c r="AQ7" s="156"/>
      <c r="AR7" s="156"/>
      <c r="AS7" s="164"/>
      <c r="AT7" s="75" t="s">
        <v>64</v>
      </c>
      <c r="AU7" s="48" t="s">
        <v>193</v>
      </c>
      <c r="AV7" s="171"/>
      <c r="AW7" s="87" t="s">
        <v>203</v>
      </c>
      <c r="AX7" s="72" t="s">
        <v>65</v>
      </c>
      <c r="AY7" s="72" t="s">
        <v>65</v>
      </c>
      <c r="AZ7" s="72" t="s">
        <v>65</v>
      </c>
      <c r="BA7" s="72" t="s">
        <v>70</v>
      </c>
      <c r="BB7" s="86">
        <v>1</v>
      </c>
      <c r="BC7" s="86">
        <v>3</v>
      </c>
      <c r="BD7" s="87" t="str">
        <f t="shared" si="0"/>
        <v>MUY PROBABLE</v>
      </c>
      <c r="BE7" s="90" t="s">
        <v>118</v>
      </c>
      <c r="BF7" s="86">
        <f t="shared" si="1"/>
        <v>3</v>
      </c>
      <c r="BG7" s="86" t="str">
        <f t="shared" si="2"/>
        <v>MODERADO</v>
      </c>
      <c r="BH7" s="86">
        <v>0</v>
      </c>
      <c r="BI7" s="86">
        <v>2</v>
      </c>
      <c r="BJ7" s="86">
        <v>0</v>
      </c>
      <c r="BK7" s="86">
        <v>2</v>
      </c>
      <c r="BL7" s="86" t="s">
        <v>67</v>
      </c>
      <c r="BM7" s="87" t="s">
        <v>122</v>
      </c>
      <c r="BN7" s="86" t="s">
        <v>70</v>
      </c>
      <c r="BO7" s="86" t="s">
        <v>70</v>
      </c>
      <c r="BP7" s="86" t="s">
        <v>70</v>
      </c>
      <c r="BQ7" s="87" t="s">
        <v>190</v>
      </c>
      <c r="BR7" s="87" t="s">
        <v>208</v>
      </c>
    </row>
    <row r="8" spans="1:70" ht="35.25" customHeight="1" x14ac:dyDescent="0.3">
      <c r="A8" s="8"/>
      <c r="B8" s="147"/>
      <c r="C8" s="153"/>
      <c r="D8" s="153"/>
      <c r="E8" s="148"/>
      <c r="F8" s="149"/>
      <c r="G8" s="143"/>
      <c r="H8" s="152"/>
      <c r="I8" s="152"/>
      <c r="J8" s="151"/>
      <c r="K8" s="150"/>
      <c r="L8" s="150"/>
      <c r="M8" s="150"/>
      <c r="N8" s="154"/>
      <c r="O8" s="154"/>
      <c r="P8" s="154"/>
      <c r="Q8" s="154"/>
      <c r="R8" s="154"/>
      <c r="S8" s="154"/>
      <c r="T8" s="154"/>
      <c r="U8" s="142"/>
      <c r="V8" s="142"/>
      <c r="W8" s="142"/>
      <c r="X8" s="142"/>
      <c r="Y8" s="142"/>
      <c r="Z8" s="142"/>
      <c r="AA8" s="136"/>
      <c r="AB8" s="136"/>
      <c r="AC8" s="136"/>
      <c r="AD8" s="136"/>
      <c r="AE8" s="136"/>
      <c r="AF8" s="8"/>
      <c r="AO8" s="169"/>
      <c r="AP8" s="156"/>
      <c r="AQ8" s="156"/>
      <c r="AR8" s="156"/>
      <c r="AS8" s="164"/>
      <c r="AT8" s="75" t="s">
        <v>64</v>
      </c>
      <c r="AU8" s="48" t="s">
        <v>113</v>
      </c>
      <c r="AV8" s="171"/>
      <c r="AW8" s="87" t="s">
        <v>203</v>
      </c>
      <c r="AX8" s="72" t="s">
        <v>65</v>
      </c>
      <c r="AY8" s="72" t="s">
        <v>65</v>
      </c>
      <c r="AZ8" s="72" t="s">
        <v>65</v>
      </c>
      <c r="BA8" s="72" t="s">
        <v>70</v>
      </c>
      <c r="BB8" s="86">
        <v>1</v>
      </c>
      <c r="BC8" s="86">
        <v>3</v>
      </c>
      <c r="BD8" s="87" t="str">
        <f t="shared" si="0"/>
        <v>MUY PROBABLE</v>
      </c>
      <c r="BE8" s="90" t="s">
        <v>118</v>
      </c>
      <c r="BF8" s="86">
        <f t="shared" si="1"/>
        <v>3</v>
      </c>
      <c r="BG8" s="86" t="str">
        <f t="shared" si="2"/>
        <v>MODERADO</v>
      </c>
      <c r="BH8" s="86">
        <v>0</v>
      </c>
      <c r="BI8" s="86">
        <v>2</v>
      </c>
      <c r="BJ8" s="86">
        <v>0</v>
      </c>
      <c r="BK8" s="86">
        <v>2</v>
      </c>
      <c r="BL8" s="86" t="s">
        <v>67</v>
      </c>
      <c r="BM8" s="87" t="s">
        <v>123</v>
      </c>
      <c r="BN8" s="86" t="s">
        <v>70</v>
      </c>
      <c r="BO8" s="86" t="s">
        <v>70</v>
      </c>
      <c r="BP8" s="86" t="s">
        <v>70</v>
      </c>
      <c r="BQ8" s="87" t="s">
        <v>190</v>
      </c>
      <c r="BR8" s="86" t="s">
        <v>70</v>
      </c>
    </row>
    <row r="9" spans="1:70" ht="27.75" customHeight="1" x14ac:dyDescent="0.3">
      <c r="A9" s="8"/>
      <c r="B9" s="147"/>
      <c r="C9" s="153"/>
      <c r="D9" s="153"/>
      <c r="E9" s="148"/>
      <c r="F9" s="149"/>
      <c r="G9" s="143"/>
      <c r="H9" s="137" t="s">
        <v>60</v>
      </c>
      <c r="I9" s="137" t="s">
        <v>59</v>
      </c>
      <c r="J9" s="151"/>
      <c r="K9" s="137" t="s">
        <v>61</v>
      </c>
      <c r="L9" s="137" t="s">
        <v>25</v>
      </c>
      <c r="M9" s="137" t="s">
        <v>73</v>
      </c>
      <c r="N9" s="139" t="s">
        <v>51</v>
      </c>
      <c r="O9" s="139" t="s">
        <v>52</v>
      </c>
      <c r="P9" s="139" t="s">
        <v>53</v>
      </c>
      <c r="Q9" s="139" t="s">
        <v>54</v>
      </c>
      <c r="R9" s="139" t="s">
        <v>55</v>
      </c>
      <c r="S9" s="167" t="s">
        <v>80</v>
      </c>
      <c r="T9" s="139" t="s">
        <v>57</v>
      </c>
      <c r="U9" s="137" t="s">
        <v>50</v>
      </c>
      <c r="V9" s="137"/>
      <c r="W9" s="137"/>
      <c r="X9" s="137"/>
      <c r="Y9" s="140" t="s">
        <v>21</v>
      </c>
      <c r="Z9" s="140" t="s">
        <v>85</v>
      </c>
      <c r="AA9" s="140" t="s">
        <v>76</v>
      </c>
      <c r="AB9" s="140" t="s">
        <v>77</v>
      </c>
      <c r="AC9" s="140" t="s">
        <v>78</v>
      </c>
      <c r="AD9" s="140" t="s">
        <v>45</v>
      </c>
      <c r="AE9" s="137" t="s">
        <v>58</v>
      </c>
      <c r="AF9" s="8"/>
      <c r="AO9" s="169"/>
      <c r="AP9" s="156"/>
      <c r="AQ9" s="156"/>
      <c r="AR9" s="156"/>
      <c r="AS9" s="164"/>
      <c r="AT9" s="75" t="s">
        <v>64</v>
      </c>
      <c r="AU9" s="48" t="s">
        <v>177</v>
      </c>
      <c r="AV9" s="171"/>
      <c r="AW9" s="87" t="s">
        <v>203</v>
      </c>
      <c r="AX9" s="72" t="s">
        <v>65</v>
      </c>
      <c r="AY9" s="72" t="s">
        <v>65</v>
      </c>
      <c r="AZ9" s="72" t="s">
        <v>65</v>
      </c>
      <c r="BA9" s="72" t="s">
        <v>70</v>
      </c>
      <c r="BB9" s="86">
        <v>1</v>
      </c>
      <c r="BC9" s="86">
        <v>3</v>
      </c>
      <c r="BD9" s="87" t="str">
        <f t="shared" si="0"/>
        <v>MUY PROBABLE</v>
      </c>
      <c r="BE9" s="90" t="s">
        <v>118</v>
      </c>
      <c r="BF9" s="86">
        <f t="shared" si="1"/>
        <v>3</v>
      </c>
      <c r="BG9" s="86" t="str">
        <f t="shared" si="2"/>
        <v>MODERADO</v>
      </c>
      <c r="BH9" s="86">
        <v>0</v>
      </c>
      <c r="BI9" s="86">
        <v>2</v>
      </c>
      <c r="BJ9" s="86">
        <v>0</v>
      </c>
      <c r="BK9" s="86">
        <v>2</v>
      </c>
      <c r="BL9" s="86" t="s">
        <v>67</v>
      </c>
      <c r="BM9" s="87" t="s">
        <v>124</v>
      </c>
      <c r="BN9" s="86" t="s">
        <v>70</v>
      </c>
      <c r="BO9" s="86" t="s">
        <v>70</v>
      </c>
      <c r="BP9" s="86" t="s">
        <v>70</v>
      </c>
      <c r="BQ9" s="87" t="s">
        <v>190</v>
      </c>
      <c r="BR9" s="86" t="s">
        <v>70</v>
      </c>
    </row>
    <row r="10" spans="1:70" ht="64.5" customHeight="1" x14ac:dyDescent="0.3">
      <c r="A10" s="8"/>
      <c r="B10" s="147"/>
      <c r="C10" s="153"/>
      <c r="D10" s="153"/>
      <c r="E10" s="148"/>
      <c r="F10" s="149"/>
      <c r="G10" s="143"/>
      <c r="H10" s="137"/>
      <c r="I10" s="137"/>
      <c r="J10" s="151"/>
      <c r="K10" s="137"/>
      <c r="L10" s="137"/>
      <c r="M10" s="137"/>
      <c r="N10" s="139"/>
      <c r="O10" s="138"/>
      <c r="P10" s="138"/>
      <c r="Q10" s="141"/>
      <c r="R10" s="138"/>
      <c r="S10" s="138"/>
      <c r="T10" s="138"/>
      <c r="U10" s="55" t="s">
        <v>62</v>
      </c>
      <c r="V10" s="56" t="s">
        <v>17</v>
      </c>
      <c r="W10" s="56" t="s">
        <v>18</v>
      </c>
      <c r="X10" s="56" t="s">
        <v>63</v>
      </c>
      <c r="Y10" s="137"/>
      <c r="Z10" s="140"/>
      <c r="AA10" s="138"/>
      <c r="AB10" s="138"/>
      <c r="AC10" s="138"/>
      <c r="AD10" s="141"/>
      <c r="AE10" s="138"/>
      <c r="AF10" s="8"/>
      <c r="AO10" s="169"/>
      <c r="AP10" s="156"/>
      <c r="AQ10" s="156"/>
      <c r="AR10" s="156"/>
      <c r="AS10" s="164"/>
      <c r="AT10" s="75" t="s">
        <v>64</v>
      </c>
      <c r="AU10" s="48" t="s">
        <v>211</v>
      </c>
      <c r="AV10" s="171"/>
      <c r="AW10" s="87" t="s">
        <v>203</v>
      </c>
      <c r="AX10" s="72" t="s">
        <v>65</v>
      </c>
      <c r="AY10" s="72" t="s">
        <v>65</v>
      </c>
      <c r="AZ10" s="72" t="s">
        <v>65</v>
      </c>
      <c r="BA10" s="72" t="s">
        <v>70</v>
      </c>
      <c r="BB10" s="86">
        <v>1</v>
      </c>
      <c r="BC10" s="86">
        <v>3</v>
      </c>
      <c r="BD10" s="87" t="str">
        <f t="shared" si="0"/>
        <v>MUY PROBABLE</v>
      </c>
      <c r="BE10" s="90" t="s">
        <v>118</v>
      </c>
      <c r="BF10" s="86">
        <f t="shared" si="1"/>
        <v>3</v>
      </c>
      <c r="BG10" s="86" t="str">
        <f t="shared" si="2"/>
        <v>MODERADO</v>
      </c>
      <c r="BH10" s="86">
        <v>0</v>
      </c>
      <c r="BI10" s="86">
        <v>2</v>
      </c>
      <c r="BJ10" s="86">
        <v>0</v>
      </c>
      <c r="BK10" s="86">
        <v>2</v>
      </c>
      <c r="BL10" s="86" t="s">
        <v>67</v>
      </c>
      <c r="BM10" s="87" t="s">
        <v>125</v>
      </c>
      <c r="BN10" s="86" t="s">
        <v>70</v>
      </c>
      <c r="BO10" s="86" t="s">
        <v>70</v>
      </c>
      <c r="BP10" s="86" t="s">
        <v>70</v>
      </c>
      <c r="BQ10" s="87" t="s">
        <v>190</v>
      </c>
      <c r="BR10" s="86" t="s">
        <v>70</v>
      </c>
    </row>
    <row r="11" spans="1:70" ht="93" customHeight="1" x14ac:dyDescent="0.3">
      <c r="A11" s="8"/>
      <c r="B11" s="168" t="s">
        <v>152</v>
      </c>
      <c r="C11" s="155" t="s">
        <v>81</v>
      </c>
      <c r="D11" s="155" t="s">
        <v>94</v>
      </c>
      <c r="E11" s="155" t="s">
        <v>96</v>
      </c>
      <c r="F11" s="163" t="s">
        <v>99</v>
      </c>
      <c r="G11" s="75" t="s">
        <v>64</v>
      </c>
      <c r="H11" s="48" t="s">
        <v>175</v>
      </c>
      <c r="I11" s="171" t="s">
        <v>103</v>
      </c>
      <c r="J11" s="47" t="s">
        <v>69</v>
      </c>
      <c r="K11" s="47" t="s">
        <v>65</v>
      </c>
      <c r="L11" s="47" t="s">
        <v>65</v>
      </c>
      <c r="M11" s="47" t="s">
        <v>65</v>
      </c>
      <c r="N11" s="48" t="s">
        <v>70</v>
      </c>
      <c r="O11" s="48">
        <v>1</v>
      </c>
      <c r="P11" s="48">
        <v>3</v>
      </c>
      <c r="Q11" s="30" t="str">
        <f>IF(P11=1,"NO ES PROBABLE",IF(P11=2,"POCO PROBABLE","MUY PROBABLE"))</f>
        <v>MUY PROBABLE</v>
      </c>
      <c r="R11" s="48" t="s">
        <v>118</v>
      </c>
      <c r="S11" s="30">
        <f>O11*P11</f>
        <v>3</v>
      </c>
      <c r="T11" s="49" t="str">
        <f>IF(S11=1,"BAJO",IF(S11=2,"BAJO",IF(S11=3,"MODERADO",IF(S11=4,"MODERADO","CRÍTICO"))))</f>
        <v>MODERADO</v>
      </c>
      <c r="U11" s="49">
        <v>7</v>
      </c>
      <c r="V11" s="51">
        <v>69</v>
      </c>
      <c r="W11" s="49">
        <v>0</v>
      </c>
      <c r="X11" s="49">
        <v>76</v>
      </c>
      <c r="Y11" s="47" t="s">
        <v>67</v>
      </c>
      <c r="Z11" s="50" t="s">
        <v>119</v>
      </c>
      <c r="AA11" s="48" t="s">
        <v>66</v>
      </c>
      <c r="AB11" s="48" t="s">
        <v>66</v>
      </c>
      <c r="AC11" s="48" t="s">
        <v>66</v>
      </c>
      <c r="AD11" s="48" t="s">
        <v>149</v>
      </c>
      <c r="AE11" s="48" t="s">
        <v>66</v>
      </c>
      <c r="AF11" s="8"/>
      <c r="AO11" s="169"/>
      <c r="AP11" s="156"/>
      <c r="AQ11" s="156"/>
      <c r="AR11" s="156"/>
      <c r="AS11" s="164"/>
      <c r="AT11" s="75" t="s">
        <v>64</v>
      </c>
      <c r="AU11" s="48" t="s">
        <v>107</v>
      </c>
      <c r="AV11" s="131" t="s">
        <v>105</v>
      </c>
      <c r="AW11" s="87" t="s">
        <v>203</v>
      </c>
      <c r="AX11" s="72" t="s">
        <v>65</v>
      </c>
      <c r="AY11" s="72" t="s">
        <v>65</v>
      </c>
      <c r="AZ11" s="72" t="s">
        <v>65</v>
      </c>
      <c r="BA11" s="72" t="s">
        <v>70</v>
      </c>
      <c r="BB11" s="86">
        <v>1</v>
      </c>
      <c r="BC11" s="86">
        <v>3</v>
      </c>
      <c r="BD11" s="87" t="str">
        <f t="shared" si="0"/>
        <v>MUY PROBABLE</v>
      </c>
      <c r="BE11" s="90" t="s">
        <v>118</v>
      </c>
      <c r="BF11" s="86">
        <f t="shared" si="1"/>
        <v>3</v>
      </c>
      <c r="BG11" s="86" t="str">
        <f t="shared" si="2"/>
        <v>MODERADO</v>
      </c>
      <c r="BH11" s="86">
        <v>0</v>
      </c>
      <c r="BI11" s="86">
        <v>2</v>
      </c>
      <c r="BJ11" s="86">
        <v>0</v>
      </c>
      <c r="BK11" s="86">
        <v>2</v>
      </c>
      <c r="BL11" s="86" t="s">
        <v>67</v>
      </c>
      <c r="BM11" s="87" t="s">
        <v>126</v>
      </c>
      <c r="BN11" s="86" t="s">
        <v>70</v>
      </c>
      <c r="BO11" s="86" t="s">
        <v>70</v>
      </c>
      <c r="BP11" s="86" t="s">
        <v>70</v>
      </c>
      <c r="BQ11" s="87" t="s">
        <v>190</v>
      </c>
      <c r="BR11" s="86" t="s">
        <v>70</v>
      </c>
    </row>
    <row r="12" spans="1:70" ht="180" x14ac:dyDescent="0.3">
      <c r="A12" s="8"/>
      <c r="B12" s="169"/>
      <c r="C12" s="156"/>
      <c r="D12" s="156"/>
      <c r="E12" s="156"/>
      <c r="F12" s="164"/>
      <c r="G12" s="75" t="s">
        <v>64</v>
      </c>
      <c r="H12" s="48" t="s">
        <v>114</v>
      </c>
      <c r="I12" s="171"/>
      <c r="J12" s="47" t="s">
        <v>69</v>
      </c>
      <c r="K12" s="47" t="s">
        <v>65</v>
      </c>
      <c r="L12" s="47" t="s">
        <v>65</v>
      </c>
      <c r="M12" s="47" t="s">
        <v>65</v>
      </c>
      <c r="N12" s="48" t="s">
        <v>70</v>
      </c>
      <c r="O12" s="48">
        <v>1</v>
      </c>
      <c r="P12" s="48">
        <v>3</v>
      </c>
      <c r="Q12" s="30" t="str">
        <f t="shared" ref="Q12:Q20" si="3">IF(P12=1,"NO ES PROBABLE",IF(P12=2,"POCO PROBABLE","MUY PROBABLE"))</f>
        <v>MUY PROBABLE</v>
      </c>
      <c r="R12" s="48" t="s">
        <v>118</v>
      </c>
      <c r="S12" s="30">
        <f t="shared" ref="S12:S20" si="4">O12*P12</f>
        <v>3</v>
      </c>
      <c r="T12" s="49" t="str">
        <f t="shared" ref="T12:T20" si="5">IF(S12=1,"BAJO",IF(S12=2,"BAJO",IF(S12=3,"MODERADO",IF(S12=4,"MODERADO","CRÍTICO"))))</f>
        <v>MODERADO</v>
      </c>
      <c r="U12" s="49">
        <v>7</v>
      </c>
      <c r="V12" s="51">
        <v>69</v>
      </c>
      <c r="W12" s="49">
        <v>0</v>
      </c>
      <c r="X12" s="49">
        <v>76</v>
      </c>
      <c r="Y12" s="47" t="s">
        <v>67</v>
      </c>
      <c r="Z12" s="50" t="s">
        <v>120</v>
      </c>
      <c r="AA12" s="48" t="s">
        <v>66</v>
      </c>
      <c r="AB12" s="48" t="s">
        <v>66</v>
      </c>
      <c r="AC12" s="48" t="s">
        <v>66</v>
      </c>
      <c r="AD12" s="48" t="s">
        <v>149</v>
      </c>
      <c r="AE12" s="48" t="s">
        <v>66</v>
      </c>
      <c r="AF12" s="8"/>
      <c r="AO12" s="169"/>
      <c r="AP12" s="156"/>
      <c r="AQ12" s="156"/>
      <c r="AR12" s="156"/>
      <c r="AS12" s="164"/>
      <c r="AT12" s="75" t="s">
        <v>64</v>
      </c>
      <c r="AU12" s="48" t="s">
        <v>106</v>
      </c>
      <c r="AV12" s="131"/>
      <c r="AW12" s="87" t="s">
        <v>203</v>
      </c>
      <c r="AX12" s="72" t="s">
        <v>65</v>
      </c>
      <c r="AY12" s="72" t="s">
        <v>65</v>
      </c>
      <c r="AZ12" s="72" t="s">
        <v>65</v>
      </c>
      <c r="BA12" s="72" t="s">
        <v>70</v>
      </c>
      <c r="BB12" s="86">
        <v>1</v>
      </c>
      <c r="BC12" s="86">
        <v>3</v>
      </c>
      <c r="BD12" s="87" t="str">
        <f t="shared" si="0"/>
        <v>MUY PROBABLE</v>
      </c>
      <c r="BE12" s="90" t="s">
        <v>118</v>
      </c>
      <c r="BF12" s="86">
        <f t="shared" si="1"/>
        <v>3</v>
      </c>
      <c r="BG12" s="86" t="str">
        <f t="shared" si="2"/>
        <v>MODERADO</v>
      </c>
      <c r="BH12" s="86">
        <v>0</v>
      </c>
      <c r="BI12" s="86">
        <v>2</v>
      </c>
      <c r="BJ12" s="86">
        <v>0</v>
      </c>
      <c r="BK12" s="86">
        <v>2</v>
      </c>
      <c r="BL12" s="86" t="s">
        <v>67</v>
      </c>
      <c r="BM12" s="87" t="s">
        <v>127</v>
      </c>
      <c r="BN12" s="86" t="s">
        <v>70</v>
      </c>
      <c r="BO12" s="86" t="s">
        <v>70</v>
      </c>
      <c r="BP12" s="86" t="s">
        <v>70</v>
      </c>
      <c r="BQ12" s="87" t="s">
        <v>190</v>
      </c>
      <c r="BR12" s="86" t="s">
        <v>70</v>
      </c>
    </row>
    <row r="13" spans="1:70" ht="73.5" customHeight="1" x14ac:dyDescent="0.3">
      <c r="A13" s="8"/>
      <c r="B13" s="169"/>
      <c r="C13" s="156"/>
      <c r="D13" s="156"/>
      <c r="E13" s="156"/>
      <c r="F13" s="164"/>
      <c r="G13" s="75" t="s">
        <v>64</v>
      </c>
      <c r="H13" s="48" t="s">
        <v>193</v>
      </c>
      <c r="I13" s="171"/>
      <c r="J13" s="47" t="s">
        <v>69</v>
      </c>
      <c r="K13" s="47" t="s">
        <v>65</v>
      </c>
      <c r="L13" s="47" t="s">
        <v>65</v>
      </c>
      <c r="M13" s="47" t="s">
        <v>179</v>
      </c>
      <c r="N13" s="48" t="s">
        <v>70</v>
      </c>
      <c r="O13" s="48">
        <v>1</v>
      </c>
      <c r="P13" s="48">
        <v>1</v>
      </c>
      <c r="Q13" s="30" t="str">
        <f t="shared" si="3"/>
        <v>NO ES PROBABLE</v>
      </c>
      <c r="R13" s="48" t="s">
        <v>118</v>
      </c>
      <c r="S13" s="30">
        <f t="shared" si="4"/>
        <v>1</v>
      </c>
      <c r="T13" s="49" t="str">
        <f t="shared" si="5"/>
        <v>BAJO</v>
      </c>
      <c r="U13" s="49">
        <v>7</v>
      </c>
      <c r="V13" s="51">
        <v>69</v>
      </c>
      <c r="W13" s="49">
        <v>0</v>
      </c>
      <c r="X13" s="49">
        <v>76</v>
      </c>
      <c r="Y13" s="47" t="s">
        <v>67</v>
      </c>
      <c r="Z13" s="50" t="s">
        <v>121</v>
      </c>
      <c r="AA13" s="48" t="s">
        <v>66</v>
      </c>
      <c r="AB13" s="48" t="s">
        <v>66</v>
      </c>
      <c r="AC13" s="48" t="s">
        <v>66</v>
      </c>
      <c r="AD13" s="48" t="s">
        <v>149</v>
      </c>
      <c r="AE13" s="48" t="s">
        <v>101</v>
      </c>
      <c r="AF13" s="8"/>
      <c r="AO13" s="169"/>
      <c r="AP13" s="156"/>
      <c r="AQ13" s="156"/>
      <c r="AR13" s="156"/>
      <c r="AS13" s="164"/>
      <c r="AT13" s="75" t="s">
        <v>64</v>
      </c>
      <c r="AU13" s="48" t="s">
        <v>201</v>
      </c>
      <c r="AV13" s="131" t="s">
        <v>108</v>
      </c>
      <c r="AW13" s="87" t="s">
        <v>203</v>
      </c>
      <c r="AX13" s="72" t="s">
        <v>65</v>
      </c>
      <c r="AY13" s="72" t="s">
        <v>65</v>
      </c>
      <c r="AZ13" s="72" t="s">
        <v>65</v>
      </c>
      <c r="BA13" s="72" t="s">
        <v>70</v>
      </c>
      <c r="BB13" s="86">
        <v>1</v>
      </c>
      <c r="BC13" s="86">
        <v>3</v>
      </c>
      <c r="BD13" s="87" t="str">
        <f t="shared" si="0"/>
        <v>MUY PROBABLE</v>
      </c>
      <c r="BE13" s="90" t="s">
        <v>118</v>
      </c>
      <c r="BF13" s="86">
        <f t="shared" si="1"/>
        <v>3</v>
      </c>
      <c r="BG13" s="86" t="str">
        <f t="shared" si="2"/>
        <v>MODERADO</v>
      </c>
      <c r="BH13" s="86">
        <v>0</v>
      </c>
      <c r="BI13" s="86">
        <v>2</v>
      </c>
      <c r="BJ13" s="86">
        <v>0</v>
      </c>
      <c r="BK13" s="86">
        <v>2</v>
      </c>
      <c r="BL13" s="86" t="s">
        <v>67</v>
      </c>
      <c r="BM13" s="87" t="s">
        <v>204</v>
      </c>
      <c r="BN13" s="86" t="s">
        <v>70</v>
      </c>
      <c r="BO13" s="86" t="s">
        <v>70</v>
      </c>
      <c r="BP13" s="86" t="s">
        <v>70</v>
      </c>
      <c r="BQ13" s="87" t="s">
        <v>190</v>
      </c>
      <c r="BR13" s="86" t="s">
        <v>70</v>
      </c>
    </row>
    <row r="14" spans="1:70" ht="65.25" customHeight="1" x14ac:dyDescent="0.3">
      <c r="A14" s="8"/>
      <c r="B14" s="169"/>
      <c r="C14" s="156"/>
      <c r="D14" s="156"/>
      <c r="E14" s="156"/>
      <c r="F14" s="164"/>
      <c r="G14" s="75" t="s">
        <v>64</v>
      </c>
      <c r="H14" s="48" t="s">
        <v>113</v>
      </c>
      <c r="I14" s="171"/>
      <c r="J14" s="47" t="s">
        <v>69</v>
      </c>
      <c r="K14" s="47" t="s">
        <v>65</v>
      </c>
      <c r="L14" s="47" t="s">
        <v>65</v>
      </c>
      <c r="M14" s="47" t="s">
        <v>179</v>
      </c>
      <c r="N14" s="48" t="s">
        <v>70</v>
      </c>
      <c r="O14" s="48">
        <v>1</v>
      </c>
      <c r="P14" s="48">
        <v>1</v>
      </c>
      <c r="Q14" s="30" t="str">
        <f t="shared" si="3"/>
        <v>NO ES PROBABLE</v>
      </c>
      <c r="R14" s="48" t="s">
        <v>118</v>
      </c>
      <c r="S14" s="30">
        <f t="shared" si="4"/>
        <v>1</v>
      </c>
      <c r="T14" s="49" t="str">
        <f t="shared" si="5"/>
        <v>BAJO</v>
      </c>
      <c r="U14" s="49">
        <v>7</v>
      </c>
      <c r="V14" s="51">
        <v>69</v>
      </c>
      <c r="W14" s="49">
        <v>0</v>
      </c>
      <c r="X14" s="49">
        <v>76</v>
      </c>
      <c r="Y14" s="47" t="s">
        <v>67</v>
      </c>
      <c r="Z14" s="50" t="s">
        <v>122</v>
      </c>
      <c r="AA14" s="48" t="s">
        <v>66</v>
      </c>
      <c r="AB14" s="48" t="s">
        <v>66</v>
      </c>
      <c r="AC14" s="48" t="s">
        <v>66</v>
      </c>
      <c r="AD14" s="48" t="s">
        <v>149</v>
      </c>
      <c r="AE14" s="48" t="s">
        <v>66</v>
      </c>
      <c r="AF14" s="8"/>
      <c r="AO14" s="169"/>
      <c r="AP14" s="156"/>
      <c r="AQ14" s="156"/>
      <c r="AR14" s="156"/>
      <c r="AS14" s="164"/>
      <c r="AT14" s="75" t="s">
        <v>64</v>
      </c>
      <c r="AU14" s="48" t="s">
        <v>141</v>
      </c>
      <c r="AV14" s="131"/>
      <c r="AW14" s="87" t="s">
        <v>203</v>
      </c>
      <c r="AX14" s="72" t="s">
        <v>65</v>
      </c>
      <c r="AY14" s="72" t="s">
        <v>65</v>
      </c>
      <c r="AZ14" s="72" t="s">
        <v>65</v>
      </c>
      <c r="BA14" s="72" t="s">
        <v>70</v>
      </c>
      <c r="BB14" s="86">
        <v>1</v>
      </c>
      <c r="BC14" s="86">
        <v>3</v>
      </c>
      <c r="BD14" s="87" t="str">
        <f t="shared" si="0"/>
        <v>MUY PROBABLE</v>
      </c>
      <c r="BE14" s="90" t="s">
        <v>118</v>
      </c>
      <c r="BF14" s="86">
        <f t="shared" si="1"/>
        <v>3</v>
      </c>
      <c r="BG14" s="86" t="str">
        <f t="shared" si="2"/>
        <v>MODERADO</v>
      </c>
      <c r="BH14" s="86">
        <v>0</v>
      </c>
      <c r="BI14" s="86">
        <v>2</v>
      </c>
      <c r="BJ14" s="86">
        <v>0</v>
      </c>
      <c r="BK14" s="86">
        <v>2</v>
      </c>
      <c r="BL14" s="86" t="s">
        <v>67</v>
      </c>
      <c r="BM14" s="87" t="s">
        <v>205</v>
      </c>
      <c r="BN14" s="86" t="s">
        <v>70</v>
      </c>
      <c r="BO14" s="86" t="s">
        <v>70</v>
      </c>
      <c r="BP14" s="86" t="s">
        <v>70</v>
      </c>
      <c r="BQ14" s="87" t="s">
        <v>190</v>
      </c>
      <c r="BR14" s="86" t="s">
        <v>70</v>
      </c>
    </row>
    <row r="15" spans="1:70" ht="65.25" customHeight="1" x14ac:dyDescent="0.3">
      <c r="A15" s="8"/>
      <c r="B15" s="169"/>
      <c r="C15" s="156"/>
      <c r="D15" s="156"/>
      <c r="E15" s="156"/>
      <c r="F15" s="164"/>
      <c r="G15" s="75" t="s">
        <v>64</v>
      </c>
      <c r="H15" s="48" t="s">
        <v>177</v>
      </c>
      <c r="I15" s="171"/>
      <c r="J15" s="47" t="s">
        <v>69</v>
      </c>
      <c r="K15" s="47" t="s">
        <v>65</v>
      </c>
      <c r="L15" s="47" t="s">
        <v>65</v>
      </c>
      <c r="M15" s="47" t="s">
        <v>179</v>
      </c>
      <c r="N15" s="48" t="s">
        <v>70</v>
      </c>
      <c r="O15" s="48">
        <v>1</v>
      </c>
      <c r="P15" s="48">
        <v>1</v>
      </c>
      <c r="Q15" s="30" t="str">
        <f t="shared" si="3"/>
        <v>NO ES PROBABLE</v>
      </c>
      <c r="R15" s="48" t="s">
        <v>118</v>
      </c>
      <c r="S15" s="30">
        <f t="shared" si="4"/>
        <v>1</v>
      </c>
      <c r="T15" s="49" t="str">
        <f t="shared" si="5"/>
        <v>BAJO</v>
      </c>
      <c r="U15" s="49">
        <v>7</v>
      </c>
      <c r="V15" s="51">
        <v>69</v>
      </c>
      <c r="W15" s="49">
        <v>0</v>
      </c>
      <c r="X15" s="49">
        <v>76</v>
      </c>
      <c r="Y15" s="47" t="s">
        <v>67</v>
      </c>
      <c r="Z15" s="50" t="s">
        <v>123</v>
      </c>
      <c r="AA15" s="48" t="s">
        <v>66</v>
      </c>
      <c r="AB15" s="48" t="s">
        <v>66</v>
      </c>
      <c r="AC15" s="48" t="s">
        <v>66</v>
      </c>
      <c r="AD15" s="48" t="s">
        <v>149</v>
      </c>
      <c r="AE15" s="48" t="s">
        <v>66</v>
      </c>
      <c r="AF15" s="8"/>
      <c r="AO15" s="169"/>
      <c r="AP15" s="156"/>
      <c r="AQ15" s="156"/>
      <c r="AR15" s="156"/>
      <c r="AS15" s="164"/>
      <c r="AT15" s="75" t="s">
        <v>64</v>
      </c>
      <c r="AU15" s="48" t="s">
        <v>202</v>
      </c>
      <c r="AV15" s="86" t="s">
        <v>196</v>
      </c>
      <c r="AW15" s="87" t="s">
        <v>203</v>
      </c>
      <c r="AX15" s="72" t="s">
        <v>65</v>
      </c>
      <c r="AY15" s="72" t="s">
        <v>65</v>
      </c>
      <c r="AZ15" s="72" t="s">
        <v>65</v>
      </c>
      <c r="BA15" s="72" t="s">
        <v>70</v>
      </c>
      <c r="BB15" s="86">
        <v>1</v>
      </c>
      <c r="BC15" s="86">
        <v>3</v>
      </c>
      <c r="BD15" s="87" t="str">
        <f t="shared" si="0"/>
        <v>MUY PROBABLE</v>
      </c>
      <c r="BE15" s="90" t="s">
        <v>118</v>
      </c>
      <c r="BF15" s="86">
        <f t="shared" si="1"/>
        <v>3</v>
      </c>
      <c r="BG15" s="86" t="str">
        <f t="shared" si="2"/>
        <v>MODERADO</v>
      </c>
      <c r="BH15" s="86">
        <v>0</v>
      </c>
      <c r="BI15" s="86">
        <v>2</v>
      </c>
      <c r="BJ15" s="86">
        <v>0</v>
      </c>
      <c r="BK15" s="86">
        <v>2</v>
      </c>
      <c r="BL15" s="86" t="s">
        <v>67</v>
      </c>
      <c r="BM15" s="87" t="s">
        <v>206</v>
      </c>
      <c r="BN15" s="86" t="s">
        <v>70</v>
      </c>
      <c r="BO15" s="86" t="s">
        <v>70</v>
      </c>
      <c r="BP15" s="86" t="s">
        <v>70</v>
      </c>
      <c r="BQ15" s="87" t="s">
        <v>190</v>
      </c>
      <c r="BR15" s="86" t="s">
        <v>70</v>
      </c>
    </row>
    <row r="16" spans="1:70" ht="78" customHeight="1" x14ac:dyDescent="0.3">
      <c r="A16" s="8"/>
      <c r="B16" s="169"/>
      <c r="C16" s="156"/>
      <c r="D16" s="156"/>
      <c r="E16" s="156"/>
      <c r="F16" s="164"/>
      <c r="G16" s="75" t="s">
        <v>64</v>
      </c>
      <c r="H16" s="48" t="s">
        <v>176</v>
      </c>
      <c r="I16" s="171"/>
      <c r="J16" s="47" t="s">
        <v>69</v>
      </c>
      <c r="K16" s="47" t="s">
        <v>65</v>
      </c>
      <c r="L16" s="47" t="s">
        <v>65</v>
      </c>
      <c r="M16" s="47" t="s">
        <v>179</v>
      </c>
      <c r="N16" s="48" t="s">
        <v>70</v>
      </c>
      <c r="O16" s="48">
        <v>1</v>
      </c>
      <c r="P16" s="48">
        <v>1</v>
      </c>
      <c r="Q16" s="30" t="str">
        <f t="shared" si="3"/>
        <v>NO ES PROBABLE</v>
      </c>
      <c r="R16" s="48" t="s">
        <v>118</v>
      </c>
      <c r="S16" s="30">
        <f t="shared" si="4"/>
        <v>1</v>
      </c>
      <c r="T16" s="49" t="str">
        <f t="shared" si="5"/>
        <v>BAJO</v>
      </c>
      <c r="U16" s="49">
        <v>7</v>
      </c>
      <c r="V16" s="51">
        <v>69</v>
      </c>
      <c r="W16" s="49">
        <v>0</v>
      </c>
      <c r="X16" s="49">
        <v>76</v>
      </c>
      <c r="Y16" s="47" t="s">
        <v>67</v>
      </c>
      <c r="Z16" s="50" t="s">
        <v>124</v>
      </c>
      <c r="AA16" s="48" t="s">
        <v>66</v>
      </c>
      <c r="AB16" s="48" t="s">
        <v>66</v>
      </c>
      <c r="AC16" s="48" t="s">
        <v>66</v>
      </c>
      <c r="AD16" s="48" t="s">
        <v>149</v>
      </c>
      <c r="AE16" s="48" t="s">
        <v>66</v>
      </c>
      <c r="AF16" s="8"/>
      <c r="AO16" s="169"/>
      <c r="AP16" s="156"/>
      <c r="AQ16" s="156"/>
      <c r="AR16" s="156"/>
      <c r="AS16" s="164"/>
      <c r="AT16" s="75" t="s">
        <v>64</v>
      </c>
      <c r="AU16" s="48" t="s">
        <v>178</v>
      </c>
      <c r="AV16" s="93" t="s">
        <v>109</v>
      </c>
      <c r="AW16" s="87" t="s">
        <v>203</v>
      </c>
      <c r="AX16" s="72" t="s">
        <v>65</v>
      </c>
      <c r="AY16" s="72" t="s">
        <v>65</v>
      </c>
      <c r="AZ16" s="72" t="s">
        <v>65</v>
      </c>
      <c r="BA16" s="72" t="s">
        <v>70</v>
      </c>
      <c r="BB16" s="86">
        <v>1</v>
      </c>
      <c r="BC16" s="86">
        <v>3</v>
      </c>
      <c r="BD16" s="87" t="str">
        <f t="shared" si="0"/>
        <v>MUY PROBABLE</v>
      </c>
      <c r="BE16" s="90" t="s">
        <v>118</v>
      </c>
      <c r="BF16" s="86">
        <f t="shared" si="1"/>
        <v>3</v>
      </c>
      <c r="BG16" s="86" t="str">
        <f t="shared" si="2"/>
        <v>MODERADO</v>
      </c>
      <c r="BH16" s="86">
        <v>0</v>
      </c>
      <c r="BI16" s="86">
        <v>2</v>
      </c>
      <c r="BJ16" s="86">
        <v>0</v>
      </c>
      <c r="BK16" s="86">
        <v>2</v>
      </c>
      <c r="BL16" s="86" t="s">
        <v>67</v>
      </c>
      <c r="BM16" s="87" t="s">
        <v>207</v>
      </c>
      <c r="BN16" s="86" t="s">
        <v>70</v>
      </c>
      <c r="BO16" s="86" t="s">
        <v>70</v>
      </c>
      <c r="BP16" s="86" t="s">
        <v>70</v>
      </c>
      <c r="BQ16" s="87" t="s">
        <v>190</v>
      </c>
      <c r="BR16" s="86" t="s">
        <v>70</v>
      </c>
    </row>
    <row r="17" spans="1:70" ht="115.5" customHeight="1" thickBot="1" x14ac:dyDescent="0.35">
      <c r="A17" s="8"/>
      <c r="B17" s="169"/>
      <c r="C17" s="156"/>
      <c r="D17" s="156"/>
      <c r="E17" s="156"/>
      <c r="F17" s="164"/>
      <c r="G17" s="75" t="s">
        <v>64</v>
      </c>
      <c r="H17" s="48" t="s">
        <v>106</v>
      </c>
      <c r="I17" s="54" t="s">
        <v>105</v>
      </c>
      <c r="J17" s="47" t="s">
        <v>69</v>
      </c>
      <c r="K17" s="47" t="s">
        <v>65</v>
      </c>
      <c r="L17" s="47" t="s">
        <v>65</v>
      </c>
      <c r="M17" s="47" t="s">
        <v>179</v>
      </c>
      <c r="N17" s="48" t="s">
        <v>70</v>
      </c>
      <c r="O17" s="48">
        <v>1</v>
      </c>
      <c r="P17" s="48">
        <v>1</v>
      </c>
      <c r="Q17" s="30" t="str">
        <f t="shared" si="3"/>
        <v>NO ES PROBABLE</v>
      </c>
      <c r="R17" s="48" t="s">
        <v>118</v>
      </c>
      <c r="S17" s="30">
        <f t="shared" si="4"/>
        <v>1</v>
      </c>
      <c r="T17" s="49" t="str">
        <f t="shared" si="5"/>
        <v>BAJO</v>
      </c>
      <c r="U17" s="49">
        <v>7</v>
      </c>
      <c r="V17" s="51">
        <v>69</v>
      </c>
      <c r="W17" s="49">
        <v>0</v>
      </c>
      <c r="X17" s="49">
        <v>76</v>
      </c>
      <c r="Y17" s="47" t="s">
        <v>67</v>
      </c>
      <c r="Z17" s="50" t="s">
        <v>125</v>
      </c>
      <c r="AA17" s="48" t="s">
        <v>66</v>
      </c>
      <c r="AB17" s="48" t="s">
        <v>66</v>
      </c>
      <c r="AC17" s="48" t="s">
        <v>66</v>
      </c>
      <c r="AD17" s="48" t="s">
        <v>149</v>
      </c>
      <c r="AE17" s="48" t="s">
        <v>66</v>
      </c>
      <c r="AF17" s="8"/>
      <c r="AO17" s="170"/>
      <c r="AP17" s="157"/>
      <c r="AQ17" s="157"/>
      <c r="AR17" s="157"/>
      <c r="AS17" s="165"/>
      <c r="AT17" s="48" t="s">
        <v>64</v>
      </c>
      <c r="AU17" s="48" t="s">
        <v>220</v>
      </c>
      <c r="AV17" s="48" t="s">
        <v>222</v>
      </c>
      <c r="AW17" s="48" t="s">
        <v>229</v>
      </c>
      <c r="AX17" s="48" t="s">
        <v>65</v>
      </c>
      <c r="AY17" s="48" t="s">
        <v>65</v>
      </c>
      <c r="AZ17" s="48" t="s">
        <v>225</v>
      </c>
      <c r="BA17" s="48" t="s">
        <v>70</v>
      </c>
      <c r="BB17" s="48">
        <v>2</v>
      </c>
      <c r="BC17" s="48">
        <v>1</v>
      </c>
      <c r="BD17" s="48" t="s">
        <v>223</v>
      </c>
      <c r="BE17" s="48" t="s">
        <v>224</v>
      </c>
      <c r="BF17" s="48">
        <v>2</v>
      </c>
      <c r="BG17" s="48" t="s">
        <v>226</v>
      </c>
      <c r="BH17" s="48">
        <v>2</v>
      </c>
      <c r="BI17" s="48">
        <v>0</v>
      </c>
      <c r="BJ17" s="48">
        <v>0</v>
      </c>
      <c r="BK17" s="48">
        <v>2</v>
      </c>
      <c r="BL17" s="48" t="s">
        <v>67</v>
      </c>
      <c r="BM17" s="48" t="s">
        <v>119</v>
      </c>
      <c r="BN17" s="48" t="s">
        <v>227</v>
      </c>
      <c r="BO17" s="48" t="s">
        <v>70</v>
      </c>
      <c r="BP17" s="48" t="s">
        <v>70</v>
      </c>
      <c r="BQ17" s="48" t="s">
        <v>228</v>
      </c>
      <c r="BR17" s="48" t="s">
        <v>70</v>
      </c>
    </row>
    <row r="18" spans="1:70" ht="46.15" customHeight="1" x14ac:dyDescent="0.3">
      <c r="A18" s="8"/>
      <c r="B18" s="169"/>
      <c r="C18" s="156"/>
      <c r="D18" s="156"/>
      <c r="E18" s="156"/>
      <c r="F18" s="164"/>
      <c r="G18" s="75" t="s">
        <v>64</v>
      </c>
      <c r="H18" s="48" t="s">
        <v>141</v>
      </c>
      <c r="I18" s="54" t="s">
        <v>108</v>
      </c>
      <c r="J18" s="47" t="s">
        <v>69</v>
      </c>
      <c r="K18" s="47" t="s">
        <v>65</v>
      </c>
      <c r="L18" s="47" t="s">
        <v>65</v>
      </c>
      <c r="M18" s="47" t="s">
        <v>65</v>
      </c>
      <c r="N18" s="48" t="s">
        <v>70</v>
      </c>
      <c r="O18" s="48">
        <v>1</v>
      </c>
      <c r="P18" s="48">
        <v>3</v>
      </c>
      <c r="Q18" s="30" t="str">
        <f t="shared" si="3"/>
        <v>MUY PROBABLE</v>
      </c>
      <c r="R18" s="48" t="s">
        <v>118</v>
      </c>
      <c r="S18" s="30">
        <f t="shared" si="4"/>
        <v>3</v>
      </c>
      <c r="T18" s="49" t="str">
        <f t="shared" si="5"/>
        <v>MODERADO</v>
      </c>
      <c r="U18" s="49">
        <v>7</v>
      </c>
      <c r="V18" s="51">
        <v>69</v>
      </c>
      <c r="W18" s="49">
        <v>0</v>
      </c>
      <c r="X18" s="49">
        <v>76</v>
      </c>
      <c r="Y18" s="47" t="s">
        <v>67</v>
      </c>
      <c r="Z18" s="50" t="s">
        <v>126</v>
      </c>
      <c r="AA18" s="48" t="s">
        <v>66</v>
      </c>
      <c r="AB18" s="48" t="s">
        <v>66</v>
      </c>
      <c r="AC18" s="68" t="s">
        <v>180</v>
      </c>
      <c r="AD18" s="48" t="s">
        <v>149</v>
      </c>
      <c r="AE18" s="48" t="s">
        <v>66</v>
      </c>
      <c r="AF18" s="8"/>
    </row>
    <row r="19" spans="1:70" ht="55.5" customHeight="1" x14ac:dyDescent="0.3">
      <c r="A19" s="8"/>
      <c r="B19" s="169"/>
      <c r="C19" s="156"/>
      <c r="D19" s="156"/>
      <c r="E19" s="156"/>
      <c r="F19" s="164"/>
      <c r="G19" s="75" t="s">
        <v>64</v>
      </c>
      <c r="H19" s="48" t="s">
        <v>209</v>
      </c>
      <c r="I19" s="9" t="s">
        <v>195</v>
      </c>
      <c r="J19" s="47" t="s">
        <v>69</v>
      </c>
      <c r="K19" s="47" t="s">
        <v>65</v>
      </c>
      <c r="L19" s="47" t="s">
        <v>65</v>
      </c>
      <c r="M19" s="47" t="s">
        <v>179</v>
      </c>
      <c r="N19" s="48"/>
      <c r="O19" s="48">
        <v>1</v>
      </c>
      <c r="P19" s="48">
        <v>1</v>
      </c>
      <c r="Q19" s="30" t="str">
        <f t="shared" si="3"/>
        <v>NO ES PROBABLE</v>
      </c>
      <c r="R19" s="48" t="s">
        <v>118</v>
      </c>
      <c r="S19" s="30">
        <f t="shared" si="4"/>
        <v>1</v>
      </c>
      <c r="T19" s="49" t="str">
        <f t="shared" si="5"/>
        <v>BAJO</v>
      </c>
      <c r="U19" s="49">
        <v>7</v>
      </c>
      <c r="V19" s="51">
        <v>69</v>
      </c>
      <c r="W19" s="49">
        <v>0</v>
      </c>
      <c r="X19" s="49">
        <v>76</v>
      </c>
      <c r="Y19" s="47" t="s">
        <v>67</v>
      </c>
      <c r="Z19" s="50" t="s">
        <v>127</v>
      </c>
      <c r="AA19" s="48" t="s">
        <v>66</v>
      </c>
      <c r="AB19" s="48" t="s">
        <v>66</v>
      </c>
      <c r="AC19" s="48" t="s">
        <v>66</v>
      </c>
      <c r="AD19" s="48" t="s">
        <v>149</v>
      </c>
      <c r="AE19" s="48" t="s">
        <v>66</v>
      </c>
      <c r="AF19" s="8"/>
    </row>
    <row r="20" spans="1:70" ht="52.15" customHeight="1" x14ac:dyDescent="0.3">
      <c r="A20" s="8"/>
      <c r="B20" s="169"/>
      <c r="C20" s="156"/>
      <c r="D20" s="156"/>
      <c r="E20" s="156"/>
      <c r="F20" s="164"/>
      <c r="G20" s="75" t="s">
        <v>64</v>
      </c>
      <c r="H20" s="48" t="s">
        <v>178</v>
      </c>
      <c r="I20" s="54" t="s">
        <v>109</v>
      </c>
      <c r="J20" s="47" t="s">
        <v>69</v>
      </c>
      <c r="K20" s="47" t="s">
        <v>65</v>
      </c>
      <c r="L20" s="47" t="s">
        <v>65</v>
      </c>
      <c r="M20" s="47" t="s">
        <v>65</v>
      </c>
      <c r="N20" s="48" t="s">
        <v>70</v>
      </c>
      <c r="O20" s="48">
        <v>1</v>
      </c>
      <c r="P20" s="48">
        <v>3</v>
      </c>
      <c r="Q20" s="30" t="str">
        <f t="shared" si="3"/>
        <v>MUY PROBABLE</v>
      </c>
      <c r="R20" s="48" t="s">
        <v>118</v>
      </c>
      <c r="S20" s="30">
        <f t="shared" si="4"/>
        <v>3</v>
      </c>
      <c r="T20" s="49" t="str">
        <f t="shared" si="5"/>
        <v>MODERADO</v>
      </c>
      <c r="U20" s="49">
        <v>7</v>
      </c>
      <c r="V20" s="51">
        <v>69</v>
      </c>
      <c r="W20" s="49">
        <v>0</v>
      </c>
      <c r="X20" s="49">
        <v>76</v>
      </c>
      <c r="Y20" s="47" t="s">
        <v>67</v>
      </c>
      <c r="Z20" s="50" t="s">
        <v>127</v>
      </c>
      <c r="AA20" s="48" t="s">
        <v>66</v>
      </c>
      <c r="AB20" s="48" t="s">
        <v>66</v>
      </c>
      <c r="AC20" s="48" t="s">
        <v>66</v>
      </c>
      <c r="AD20" s="48" t="s">
        <v>149</v>
      </c>
      <c r="AE20" s="48" t="s">
        <v>66</v>
      </c>
      <c r="AF20" s="8"/>
    </row>
    <row r="21" spans="1:70" ht="111" customHeight="1" thickBot="1" x14ac:dyDescent="0.35">
      <c r="A21" s="8"/>
      <c r="B21" s="170"/>
      <c r="C21" s="157"/>
      <c r="D21" s="157"/>
      <c r="E21" s="157"/>
      <c r="F21" s="165"/>
      <c r="G21" s="48" t="s">
        <v>64</v>
      </c>
      <c r="H21" s="48" t="s">
        <v>220</v>
      </c>
      <c r="I21" s="48" t="s">
        <v>222</v>
      </c>
      <c r="J21" s="48" t="s">
        <v>229</v>
      </c>
      <c r="K21" s="48" t="s">
        <v>65</v>
      </c>
      <c r="L21" s="48" t="s">
        <v>65</v>
      </c>
      <c r="M21" s="48" t="s">
        <v>225</v>
      </c>
      <c r="N21" s="48" t="s">
        <v>70</v>
      </c>
      <c r="O21" s="48">
        <v>2</v>
      </c>
      <c r="P21" s="48">
        <v>1</v>
      </c>
      <c r="Q21" s="48" t="s">
        <v>223</v>
      </c>
      <c r="R21" s="48" t="s">
        <v>224</v>
      </c>
      <c r="S21" s="48">
        <v>2</v>
      </c>
      <c r="T21" s="48" t="s">
        <v>226</v>
      </c>
      <c r="U21" s="48">
        <v>2</v>
      </c>
      <c r="V21" s="48">
        <v>0</v>
      </c>
      <c r="W21" s="48">
        <v>0</v>
      </c>
      <c r="X21" s="48">
        <v>2</v>
      </c>
      <c r="Y21" s="48" t="s">
        <v>67</v>
      </c>
      <c r="Z21" s="48" t="s">
        <v>119</v>
      </c>
      <c r="AA21" s="48" t="s">
        <v>227</v>
      </c>
      <c r="AB21" s="48" t="s">
        <v>70</v>
      </c>
      <c r="AC21" s="48" t="s">
        <v>70</v>
      </c>
      <c r="AD21" s="48" t="s">
        <v>228</v>
      </c>
      <c r="AE21" s="48" t="s">
        <v>70</v>
      </c>
      <c r="AF21" s="8"/>
    </row>
    <row r="22" spans="1:70" ht="15.75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9"/>
      <c r="AF22" s="8"/>
    </row>
    <row r="23" spans="1:70" ht="15.75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9"/>
    </row>
    <row r="24" spans="1:70" ht="15.75" customHeight="1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9"/>
    </row>
    <row r="25" spans="1:70" ht="15.75" customHeigh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9"/>
    </row>
    <row r="26" spans="1:70" ht="15.75" customHeight="1" x14ac:dyDescent="0.3">
      <c r="A26" s="8"/>
      <c r="B26" s="8"/>
      <c r="C26" s="8"/>
      <c r="D26" s="8"/>
      <c r="E26" s="8"/>
      <c r="F26" s="8"/>
      <c r="G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70" ht="15.75" customHeight="1" x14ac:dyDescent="0.3">
      <c r="A27" s="8"/>
      <c r="B27" s="8"/>
      <c r="C27" s="8"/>
      <c r="D27" s="8"/>
      <c r="E27" s="8"/>
      <c r="F27" s="8"/>
      <c r="G27" s="8"/>
      <c r="H27" s="9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70" ht="15.75" customHeight="1" x14ac:dyDescent="0.3">
      <c r="A28" s="8"/>
      <c r="B28" s="8"/>
      <c r="C28" s="8"/>
      <c r="D28" s="8"/>
      <c r="E28" s="8"/>
      <c r="F28" s="8"/>
      <c r="G28" s="8"/>
      <c r="H28" s="9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70" ht="15.75" customHeight="1" x14ac:dyDescent="0.3">
      <c r="A29" s="8"/>
      <c r="B29" s="8"/>
      <c r="C29" s="8"/>
      <c r="D29" s="8"/>
      <c r="E29" s="8"/>
      <c r="F29" s="8"/>
      <c r="G29" s="8"/>
      <c r="H29" s="9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70" ht="15.75" customHeight="1" x14ac:dyDescent="0.3">
      <c r="A30" s="8"/>
      <c r="B30" s="8"/>
      <c r="C30" s="8"/>
      <c r="D30" s="8"/>
      <c r="E30" s="8"/>
      <c r="F30" s="8"/>
      <c r="G30" s="8"/>
      <c r="H30" s="9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70" ht="15.75" customHeight="1" x14ac:dyDescent="0.3">
      <c r="A31" s="8"/>
      <c r="B31" s="8"/>
      <c r="C31" s="8"/>
      <c r="D31" s="8"/>
      <c r="E31" s="8"/>
      <c r="F31" s="8"/>
      <c r="G31" s="8"/>
      <c r="H31" s="9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70" ht="15.75" customHeight="1" x14ac:dyDescent="0.3">
      <c r="A32" s="8"/>
      <c r="B32" s="8"/>
      <c r="C32" s="8"/>
      <c r="D32" s="8"/>
      <c r="E32" s="8"/>
      <c r="F32" s="8"/>
      <c r="G32" s="8"/>
      <c r="H32" s="9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ht="15.75" customHeight="1" x14ac:dyDescent="0.3">
      <c r="A33" s="8"/>
      <c r="B33" s="8"/>
      <c r="C33" s="8"/>
      <c r="D33" s="8"/>
      <c r="E33" s="8"/>
      <c r="F33" s="8"/>
      <c r="G33" s="8"/>
      <c r="H33" s="9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ht="15.75" customHeight="1" x14ac:dyDescent="0.3">
      <c r="A34" s="8"/>
      <c r="B34" s="8"/>
      <c r="C34" s="8"/>
      <c r="D34" s="8"/>
      <c r="E34" s="8"/>
      <c r="F34" s="8"/>
      <c r="G34" s="8"/>
      <c r="H34" s="9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ht="15.75" customHeight="1" x14ac:dyDescent="0.3">
      <c r="A35" s="8"/>
      <c r="B35" s="8"/>
      <c r="C35" s="8"/>
      <c r="D35" s="8"/>
      <c r="E35" s="8"/>
      <c r="F35" s="8"/>
      <c r="G35" s="8"/>
      <c r="H35" s="9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ht="15.75" customHeight="1" x14ac:dyDescent="0.3">
      <c r="A36" s="8"/>
      <c r="B36" s="8"/>
      <c r="C36" s="8"/>
      <c r="D36" s="8"/>
      <c r="E36" s="8"/>
      <c r="F36" s="8"/>
      <c r="G36" s="8"/>
      <c r="H36" s="9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ht="15.75" customHeight="1" x14ac:dyDescent="0.3">
      <c r="A37" s="8"/>
      <c r="B37" s="8"/>
      <c r="C37" s="8"/>
      <c r="D37" s="8"/>
      <c r="E37" s="8"/>
      <c r="F37" s="8"/>
      <c r="G37" s="8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 ht="15.75" customHeight="1" x14ac:dyDescent="0.3">
      <c r="A38" s="8"/>
      <c r="B38" s="8"/>
      <c r="C38" s="8"/>
      <c r="D38" s="8"/>
      <c r="E38" s="8"/>
      <c r="F38" s="8"/>
      <c r="G38" s="8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 ht="15.75" customHeight="1" x14ac:dyDescent="0.3">
      <c r="A39" s="8"/>
      <c r="B39" s="8"/>
      <c r="C39" s="8"/>
      <c r="D39" s="8"/>
      <c r="E39" s="8"/>
      <c r="F39" s="8"/>
      <c r="G39" s="8"/>
      <c r="H39" s="9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 ht="15.75" customHeight="1" x14ac:dyDescent="0.3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 ht="15.75" customHeight="1" x14ac:dyDescent="0.3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 ht="15.75" customHeight="1" x14ac:dyDescent="0.3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 ht="15.75" customHeight="1" x14ac:dyDescent="0.3">
      <c r="A43" s="8"/>
      <c r="B43" s="8"/>
      <c r="C43" s="8"/>
      <c r="D43" s="8"/>
      <c r="E43" s="8"/>
      <c r="F43" s="8"/>
      <c r="G43" s="8"/>
      <c r="H43" s="9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 ht="15.75" customHeight="1" x14ac:dyDescent="0.3">
      <c r="A44" s="8"/>
      <c r="B44" s="8"/>
      <c r="C44" s="8"/>
      <c r="D44" s="8"/>
      <c r="E44" s="8"/>
      <c r="F44" s="8"/>
      <c r="G44" s="8"/>
      <c r="H44" s="9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 ht="15.75" customHeight="1" x14ac:dyDescent="0.3">
      <c r="A45" s="8"/>
      <c r="B45" s="8"/>
      <c r="C45" s="8"/>
      <c r="D45" s="8"/>
      <c r="E45" s="8"/>
      <c r="F45" s="8"/>
      <c r="G45" s="8"/>
      <c r="H45" s="9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 ht="15.75" customHeight="1" x14ac:dyDescent="0.3">
      <c r="A46" s="8"/>
      <c r="B46" s="8"/>
      <c r="C46" s="8"/>
      <c r="D46" s="8"/>
      <c r="E46" s="8"/>
      <c r="F46" s="8"/>
      <c r="G46" s="8"/>
      <c r="H46" s="9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 ht="15.75" customHeight="1" x14ac:dyDescent="0.3">
      <c r="A47" s="8"/>
      <c r="B47" s="8"/>
      <c r="C47" s="8"/>
      <c r="D47" s="8"/>
      <c r="E47" s="8"/>
      <c r="F47" s="8"/>
      <c r="G47" s="8"/>
      <c r="H47" s="9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 ht="15.75" customHeight="1" x14ac:dyDescent="0.3">
      <c r="A48" s="8"/>
      <c r="B48" s="8"/>
      <c r="C48" s="8"/>
      <c r="D48" s="8"/>
      <c r="E48" s="8"/>
      <c r="F48" s="8"/>
      <c r="G48" s="8"/>
      <c r="H48" s="9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 ht="15.75" customHeight="1" x14ac:dyDescent="0.3">
      <c r="A49" s="8"/>
      <c r="B49" s="8"/>
      <c r="C49" s="8"/>
      <c r="D49" s="8"/>
      <c r="E49" s="8"/>
      <c r="F49" s="8"/>
      <c r="G49" s="8"/>
      <c r="H49" s="9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 ht="15.75" customHeight="1" x14ac:dyDescent="0.3">
      <c r="A50" s="8"/>
      <c r="B50" s="8"/>
      <c r="C50" s="8"/>
      <c r="D50" s="8"/>
      <c r="E50" s="8"/>
      <c r="F50" s="8"/>
      <c r="G50" s="8"/>
      <c r="H50" s="9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 ht="15.75" customHeight="1" x14ac:dyDescent="0.3">
      <c r="A51" s="8"/>
      <c r="B51" s="8"/>
      <c r="C51" s="8"/>
      <c r="D51" s="8"/>
      <c r="E51" s="8"/>
      <c r="F51" s="8"/>
      <c r="G51" s="8"/>
      <c r="H51" s="9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ht="15.75" customHeight="1" x14ac:dyDescent="0.3">
      <c r="A52" s="8"/>
      <c r="B52" s="8"/>
      <c r="C52" s="8"/>
      <c r="D52" s="8"/>
      <c r="E52" s="8"/>
      <c r="F52" s="8"/>
      <c r="G52" s="8"/>
      <c r="H52" s="9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 ht="15.75" customHeight="1" x14ac:dyDescent="0.3">
      <c r="A53" s="8"/>
      <c r="B53" s="8"/>
      <c r="C53" s="8"/>
      <c r="D53" s="8"/>
      <c r="E53" s="8"/>
      <c r="F53" s="8"/>
      <c r="G53" s="8"/>
      <c r="H53" s="9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 ht="15.75" customHeight="1" x14ac:dyDescent="0.3">
      <c r="A54" s="8"/>
      <c r="B54" s="8"/>
      <c r="C54" s="8"/>
      <c r="D54" s="8"/>
      <c r="E54" s="8"/>
      <c r="F54" s="8"/>
      <c r="G54" s="8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 ht="15.75" customHeight="1" x14ac:dyDescent="0.3">
      <c r="A55" s="8"/>
      <c r="B55" s="8"/>
      <c r="C55" s="8"/>
      <c r="D55" s="8"/>
      <c r="E55" s="8"/>
      <c r="F55" s="8"/>
      <c r="G55" s="8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 ht="15.75" customHeight="1" x14ac:dyDescent="0.3">
      <c r="A56" s="8"/>
      <c r="B56" s="8"/>
      <c r="C56" s="8"/>
      <c r="D56" s="8"/>
      <c r="E56" s="8"/>
      <c r="F56" s="8"/>
      <c r="G56" s="8"/>
      <c r="H56" s="9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ht="15.75" customHeight="1" x14ac:dyDescent="0.3">
      <c r="A57" s="8"/>
      <c r="B57" s="8"/>
      <c r="C57" s="8"/>
      <c r="D57" s="8"/>
      <c r="E57" s="8"/>
      <c r="F57" s="8"/>
      <c r="G57" s="8"/>
      <c r="H57" s="9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ht="15.75" customHeight="1" x14ac:dyDescent="0.3">
      <c r="A58" s="8"/>
      <c r="B58" s="8"/>
      <c r="C58" s="8"/>
      <c r="D58" s="8"/>
      <c r="E58" s="8"/>
      <c r="F58" s="8"/>
      <c r="G58" s="8"/>
      <c r="H58" s="9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 ht="15.75" customHeight="1" x14ac:dyDescent="0.3">
      <c r="A59" s="8"/>
      <c r="B59" s="8"/>
      <c r="C59" s="8"/>
      <c r="D59" s="8"/>
      <c r="E59" s="8"/>
      <c r="F59" s="8"/>
      <c r="G59" s="8"/>
      <c r="H59" s="9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 ht="15.75" customHeight="1" x14ac:dyDescent="0.3">
      <c r="A60" s="8"/>
      <c r="B60" s="8"/>
      <c r="C60" s="8"/>
      <c r="D60" s="8"/>
      <c r="E60" s="8"/>
      <c r="F60" s="8"/>
      <c r="G60" s="8"/>
      <c r="H60" s="9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ht="15.75" customHeight="1" x14ac:dyDescent="0.3">
      <c r="A61" s="8"/>
      <c r="B61" s="8"/>
      <c r="C61" s="8"/>
      <c r="D61" s="8"/>
      <c r="E61" s="8"/>
      <c r="F61" s="8"/>
      <c r="G61" s="8"/>
      <c r="H61" s="9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 ht="15.75" customHeight="1" x14ac:dyDescent="0.3">
      <c r="A62" s="8"/>
      <c r="B62" s="8"/>
      <c r="C62" s="8"/>
      <c r="D62" s="8"/>
      <c r="E62" s="8"/>
      <c r="F62" s="8"/>
      <c r="G62" s="8"/>
      <c r="H62" s="9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 ht="15.75" customHeight="1" x14ac:dyDescent="0.3">
      <c r="A63" s="8"/>
      <c r="B63" s="8"/>
      <c r="C63" s="8"/>
      <c r="D63" s="8"/>
      <c r="E63" s="8"/>
      <c r="F63" s="8"/>
      <c r="G63" s="8"/>
      <c r="H63" s="9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ht="15.75" customHeight="1" x14ac:dyDescent="0.3">
      <c r="A64" s="8"/>
      <c r="B64" s="8"/>
      <c r="C64" s="8"/>
      <c r="D64" s="8"/>
      <c r="E64" s="8"/>
      <c r="F64" s="8"/>
      <c r="G64" s="8"/>
      <c r="H64" s="9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ht="15.75" customHeight="1" x14ac:dyDescent="0.3">
      <c r="A65" s="8"/>
      <c r="B65" s="8"/>
      <c r="C65" s="8"/>
      <c r="D65" s="8"/>
      <c r="E65" s="8"/>
      <c r="F65" s="8"/>
      <c r="G65" s="8"/>
      <c r="H65" s="9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 ht="15.75" customHeight="1" x14ac:dyDescent="0.3">
      <c r="A66" s="8"/>
      <c r="B66" s="8"/>
      <c r="C66" s="8"/>
      <c r="D66" s="8"/>
      <c r="E66" s="8"/>
      <c r="F66" s="8"/>
      <c r="G66" s="8"/>
      <c r="H66" s="9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 ht="15.75" customHeight="1" x14ac:dyDescent="0.3">
      <c r="A67" s="8"/>
      <c r="B67" s="8"/>
      <c r="C67" s="8"/>
      <c r="D67" s="8"/>
      <c r="E67" s="8"/>
      <c r="F67" s="8"/>
      <c r="G67" s="8"/>
      <c r="H67" s="9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 ht="15.75" customHeight="1" x14ac:dyDescent="0.3">
      <c r="A68" s="8"/>
      <c r="B68" s="8"/>
      <c r="C68" s="8"/>
      <c r="D68" s="8"/>
      <c r="E68" s="8"/>
      <c r="F68" s="8"/>
      <c r="G68" s="8"/>
      <c r="H68" s="9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 ht="15.75" customHeight="1" x14ac:dyDescent="0.3">
      <c r="A69" s="8"/>
      <c r="B69" s="8"/>
      <c r="C69" s="8"/>
      <c r="D69" s="8"/>
      <c r="E69" s="8"/>
      <c r="F69" s="8"/>
      <c r="G69" s="8"/>
      <c r="H69" s="9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 ht="15.75" customHeight="1" x14ac:dyDescent="0.3">
      <c r="A70" s="8"/>
      <c r="B70" s="8"/>
      <c r="C70" s="8"/>
      <c r="D70" s="8"/>
      <c r="E70" s="8"/>
      <c r="F70" s="8"/>
      <c r="G70" s="8"/>
      <c r="H70" s="9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ht="15.75" customHeight="1" x14ac:dyDescent="0.3">
      <c r="A71" s="8"/>
      <c r="B71" s="8"/>
      <c r="C71" s="8"/>
      <c r="D71" s="8"/>
      <c r="E71" s="8"/>
      <c r="F71" s="8"/>
      <c r="G71" s="8"/>
      <c r="H71" s="9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 ht="15.75" customHeight="1" x14ac:dyDescent="0.3">
      <c r="A72" s="8"/>
      <c r="B72" s="8"/>
      <c r="C72" s="8"/>
      <c r="D72" s="8"/>
      <c r="E72" s="8"/>
      <c r="F72" s="8"/>
      <c r="G72" s="8"/>
      <c r="H72" s="9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 ht="15.75" customHeight="1" x14ac:dyDescent="0.3">
      <c r="A73" s="8"/>
      <c r="B73" s="8"/>
      <c r="C73" s="8"/>
      <c r="D73" s="8"/>
      <c r="E73" s="8"/>
      <c r="F73" s="8"/>
      <c r="G73" s="8"/>
      <c r="H73" s="9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 ht="15.75" customHeight="1" x14ac:dyDescent="0.3">
      <c r="A74" s="8"/>
      <c r="B74" s="8"/>
      <c r="C74" s="8"/>
      <c r="D74" s="8"/>
      <c r="E74" s="8"/>
      <c r="F74" s="8"/>
      <c r="G74" s="8"/>
      <c r="H74" s="9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 ht="15.75" customHeight="1" x14ac:dyDescent="0.3">
      <c r="A75" s="8"/>
      <c r="B75" s="8"/>
      <c r="C75" s="8"/>
      <c r="D75" s="8"/>
      <c r="E75" s="8"/>
      <c r="F75" s="8"/>
      <c r="G75" s="8"/>
      <c r="H75" s="9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 ht="15.75" customHeight="1" x14ac:dyDescent="0.3">
      <c r="A76" s="8"/>
      <c r="B76" s="8"/>
      <c r="C76" s="8"/>
      <c r="D76" s="8"/>
      <c r="E76" s="8"/>
      <c r="F76" s="8"/>
      <c r="G76" s="8"/>
      <c r="H76" s="9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 ht="15.75" customHeight="1" x14ac:dyDescent="0.3">
      <c r="A77" s="8"/>
      <c r="B77" s="8"/>
      <c r="C77" s="8"/>
      <c r="D77" s="8"/>
      <c r="E77" s="8"/>
      <c r="F77" s="8"/>
      <c r="G77" s="8"/>
      <c r="H77" s="9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  <row r="78" spans="1:32" ht="15.75" customHeight="1" x14ac:dyDescent="0.3">
      <c r="A78" s="8"/>
      <c r="B78" s="8"/>
      <c r="C78" s="8"/>
      <c r="D78" s="8"/>
      <c r="E78" s="8"/>
      <c r="F78" s="8"/>
      <c r="G78" s="8"/>
      <c r="H78" s="9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 ht="15.75" customHeight="1" x14ac:dyDescent="0.3">
      <c r="A79" s="8"/>
      <c r="B79" s="8"/>
      <c r="C79" s="8"/>
      <c r="D79" s="8"/>
      <c r="E79" s="8"/>
      <c r="F79" s="8"/>
      <c r="G79" s="8"/>
      <c r="H79" s="9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</row>
    <row r="80" spans="1:32" ht="15.75" customHeight="1" x14ac:dyDescent="0.3">
      <c r="A80" s="8"/>
      <c r="B80" s="8"/>
      <c r="C80" s="8"/>
      <c r="D80" s="8"/>
      <c r="E80" s="8"/>
      <c r="F80" s="8"/>
      <c r="G80" s="8"/>
      <c r="H80" s="9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</row>
    <row r="81" spans="1:32" ht="15.75" customHeight="1" x14ac:dyDescent="0.3">
      <c r="A81" s="8"/>
      <c r="B81" s="8"/>
      <c r="C81" s="8"/>
      <c r="D81" s="8"/>
      <c r="E81" s="8"/>
      <c r="F81" s="8"/>
      <c r="G81" s="8"/>
      <c r="H81" s="9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</row>
    <row r="82" spans="1:32" ht="15.75" customHeight="1" x14ac:dyDescent="0.3">
      <c r="A82" s="8"/>
      <c r="B82" s="8"/>
      <c r="C82" s="8"/>
      <c r="D82" s="8"/>
      <c r="E82" s="8"/>
      <c r="F82" s="8"/>
      <c r="G82" s="8"/>
      <c r="H82" s="9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</row>
    <row r="83" spans="1:32" ht="15.75" customHeight="1" x14ac:dyDescent="0.3">
      <c r="A83" s="8"/>
      <c r="B83" s="8"/>
      <c r="C83" s="8"/>
      <c r="D83" s="8"/>
      <c r="E83" s="8"/>
      <c r="F83" s="8"/>
      <c r="G83" s="8"/>
      <c r="H83" s="9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</row>
    <row r="84" spans="1:32" ht="15.75" customHeight="1" x14ac:dyDescent="0.3">
      <c r="A84" s="8"/>
      <c r="B84" s="8"/>
      <c r="C84" s="8"/>
      <c r="D84" s="8"/>
      <c r="E84" s="8"/>
      <c r="F84" s="8"/>
      <c r="G84" s="8"/>
      <c r="H84" s="9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</row>
    <row r="85" spans="1:32" ht="15.75" customHeight="1" x14ac:dyDescent="0.3">
      <c r="A85" s="8"/>
      <c r="B85" s="8"/>
      <c r="C85" s="8"/>
      <c r="D85" s="8"/>
      <c r="E85" s="8"/>
      <c r="F85" s="8"/>
      <c r="G85" s="8"/>
      <c r="H85" s="9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</row>
    <row r="86" spans="1:32" ht="15.75" customHeight="1" x14ac:dyDescent="0.3">
      <c r="A86" s="8"/>
      <c r="B86" s="8"/>
      <c r="C86" s="8"/>
      <c r="D86" s="8"/>
      <c r="E86" s="8"/>
      <c r="F86" s="8"/>
      <c r="G86" s="8"/>
      <c r="H86" s="9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</row>
    <row r="87" spans="1:32" ht="15.75" customHeight="1" x14ac:dyDescent="0.3">
      <c r="A87" s="8"/>
      <c r="B87" s="8"/>
      <c r="C87" s="8"/>
      <c r="D87" s="8"/>
      <c r="E87" s="8"/>
      <c r="F87" s="8"/>
      <c r="G87" s="8"/>
      <c r="H87" s="9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</row>
    <row r="88" spans="1:32" ht="15.75" customHeight="1" x14ac:dyDescent="0.3">
      <c r="A88" s="8"/>
      <c r="B88" s="8"/>
      <c r="C88" s="8"/>
      <c r="D88" s="8"/>
      <c r="E88" s="8"/>
      <c r="F88" s="8"/>
      <c r="G88" s="8"/>
      <c r="H88" s="9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</row>
    <row r="89" spans="1:32" ht="15.75" customHeight="1" x14ac:dyDescent="0.3">
      <c r="A89" s="8"/>
      <c r="B89" s="8"/>
      <c r="C89" s="8"/>
      <c r="D89" s="8"/>
      <c r="E89" s="8"/>
      <c r="F89" s="8"/>
      <c r="G89" s="8"/>
      <c r="H89" s="9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</row>
    <row r="90" spans="1:32" ht="15.75" customHeight="1" x14ac:dyDescent="0.3">
      <c r="A90" s="8"/>
      <c r="B90" s="8"/>
      <c r="C90" s="8"/>
      <c r="D90" s="8"/>
      <c r="E90" s="8"/>
      <c r="F90" s="8"/>
      <c r="G90" s="8"/>
      <c r="H90" s="9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</row>
    <row r="91" spans="1:32" ht="15.75" customHeight="1" x14ac:dyDescent="0.3">
      <c r="A91" s="8"/>
      <c r="B91" s="8"/>
      <c r="C91" s="8"/>
      <c r="D91" s="8"/>
      <c r="E91" s="8"/>
      <c r="F91" s="8"/>
      <c r="G91" s="8"/>
      <c r="H91" s="9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</row>
    <row r="92" spans="1:32" ht="15.75" customHeight="1" x14ac:dyDescent="0.3">
      <c r="A92" s="8"/>
      <c r="B92" s="8"/>
      <c r="C92" s="8"/>
      <c r="D92" s="8"/>
      <c r="E92" s="8"/>
      <c r="F92" s="8"/>
      <c r="G92" s="8"/>
      <c r="H92" s="9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</sheetData>
  <mergeCells count="79">
    <mergeCell ref="BR3:BR4"/>
    <mergeCell ref="AV5:AV10"/>
    <mergeCell ref="AV11:AV12"/>
    <mergeCell ref="AV13:AV14"/>
    <mergeCell ref="AS5:AS17"/>
    <mergeCell ref="BN3:BN4"/>
    <mergeCell ref="BO3:BO4"/>
    <mergeCell ref="BP3:BP4"/>
    <mergeCell ref="BQ3:BQ4"/>
    <mergeCell ref="AR5:AR17"/>
    <mergeCell ref="AQ5:AQ17"/>
    <mergeCell ref="AP5:AP17"/>
    <mergeCell ref="AO5:AO17"/>
    <mergeCell ref="BM3:BM4"/>
    <mergeCell ref="AT1:AT4"/>
    <mergeCell ref="AU1:AV2"/>
    <mergeCell ref="AW1:AW4"/>
    <mergeCell ref="AX1:AZ2"/>
    <mergeCell ref="BA1:BG2"/>
    <mergeCell ref="AO1:AO4"/>
    <mergeCell ref="AP1:AP4"/>
    <mergeCell ref="AQ1:AQ4"/>
    <mergeCell ref="AR1:AR4"/>
    <mergeCell ref="AS1:AS4"/>
    <mergeCell ref="BH1:BM2"/>
    <mergeCell ref="BN1:BR2"/>
    <mergeCell ref="AU3:AU4"/>
    <mergeCell ref="AV3:AV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K3"/>
    <mergeCell ref="BL3:BL4"/>
    <mergeCell ref="B5:AE5"/>
    <mergeCell ref="U7:Z8"/>
    <mergeCell ref="AD9:AD10"/>
    <mergeCell ref="AE9:AE10"/>
    <mergeCell ref="U9:X9"/>
    <mergeCell ref="Y9:Y10"/>
    <mergeCell ref="AA9:AA10"/>
    <mergeCell ref="AB9:AB10"/>
    <mergeCell ref="AC9:AC10"/>
    <mergeCell ref="AA7:AE8"/>
    <mergeCell ref="H9:H10"/>
    <mergeCell ref="I9:I10"/>
    <mergeCell ref="K9:K10"/>
    <mergeCell ref="L9:L10"/>
    <mergeCell ref="M9:M10"/>
    <mergeCell ref="S9:S10"/>
    <mergeCell ref="T9:T10"/>
    <mergeCell ref="Z9:Z10"/>
    <mergeCell ref="G7:G10"/>
    <mergeCell ref="H7:I8"/>
    <mergeCell ref="J7:J10"/>
    <mergeCell ref="K7:M8"/>
    <mergeCell ref="N7:T8"/>
    <mergeCell ref="N9:N10"/>
    <mergeCell ref="O9:O10"/>
    <mergeCell ref="P9:P10"/>
    <mergeCell ref="Q9:Q10"/>
    <mergeCell ref="R9:R10"/>
    <mergeCell ref="B7:B10"/>
    <mergeCell ref="C7:C10"/>
    <mergeCell ref="D7:D10"/>
    <mergeCell ref="E7:E10"/>
    <mergeCell ref="F7:F10"/>
    <mergeCell ref="B11:B21"/>
    <mergeCell ref="I11:I16"/>
    <mergeCell ref="F11:F21"/>
    <mergeCell ref="E11:E21"/>
    <mergeCell ref="D11:D21"/>
    <mergeCell ref="C11:C21"/>
  </mergeCells>
  <phoneticPr fontId="32" type="noConversion"/>
  <conditionalFormatting sqref="Z11:Z20">
    <cfRule type="cellIs" dxfId="22" priority="32" operator="equal">
      <formula>"I"</formula>
    </cfRule>
    <cfRule type="cellIs" dxfId="21" priority="33" operator="equal">
      <formula>"II"</formula>
    </cfRule>
    <cfRule type="cellIs" dxfId="20" priority="34" operator="between">
      <formula>"III"</formula>
      <formula>"IV"</formula>
    </cfRule>
    <cfRule type="cellIs" dxfId="19" priority="35" operator="equal">
      <formula>"Aceptable"</formula>
    </cfRule>
    <cfRule type="cellIs" dxfId="18" priority="36" operator="equal">
      <formula>"No aceptable"</formula>
    </cfRule>
  </conditionalFormatting>
  <dataValidations count="2">
    <dataValidation allowBlank="1" sqref="AA21 BN17" xr:uid="{BA17AB62-B2CF-4C62-83A6-4CAF68084525}"/>
    <dataValidation type="list" allowBlank="1" showInputMessage="1" prompt="100= Muerte_x000a_60= Lesiones graves e irreparables (IPP o invalidez)_x000a_25= Lesiones con incapacidad laboral temporal_x000a_10= Lesiones que no requieren hospitalización_x000a_" sqref="Z21 BM17" xr:uid="{98D1624B-9EF3-40E3-AF7F-F11CB505B136}">
      <formula1>"100,60,25,10"</formula1>
    </dataValidation>
  </dataValidation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I95"/>
  <sheetViews>
    <sheetView topLeftCell="B1" zoomScale="60" zoomScaleNormal="60" workbookViewId="0">
      <selection activeCell="L11" sqref="L11:L12"/>
    </sheetView>
  </sheetViews>
  <sheetFormatPr baseColWidth="10" defaultColWidth="12.5703125" defaultRowHeight="15" customHeight="1" x14ac:dyDescent="0.2"/>
  <cols>
    <col min="1" max="1" width="1.85546875" customWidth="1"/>
    <col min="2" max="2" width="6.5703125" customWidth="1"/>
    <col min="3" max="3" width="9.28515625" customWidth="1"/>
    <col min="4" max="4" width="9.42578125" customWidth="1"/>
    <col min="5" max="6" width="11.140625" customWidth="1"/>
    <col min="7" max="7" width="8.28515625" hidden="1" customWidth="1"/>
    <col min="8" max="8" width="20.28515625" customWidth="1"/>
    <col min="9" max="9" width="29.28515625" customWidth="1"/>
    <col min="10" max="10" width="29.7109375" customWidth="1"/>
    <col min="11" max="11" width="16.85546875" customWidth="1"/>
    <col min="12" max="12" width="13.42578125" customWidth="1"/>
    <col min="13" max="13" width="19.42578125" customWidth="1"/>
    <col min="14" max="14" width="8.5703125" customWidth="1"/>
    <col min="15" max="15" width="7.7109375" customWidth="1"/>
    <col min="16" max="16" width="11.28515625" customWidth="1"/>
    <col min="17" max="17" width="14.28515625" customWidth="1"/>
    <col min="18" max="18" width="21" customWidth="1"/>
    <col min="19" max="19" width="10.7109375" customWidth="1"/>
    <col min="20" max="20" width="12.28515625" customWidth="1"/>
    <col min="21" max="21" width="5.42578125" customWidth="1"/>
    <col min="22" max="22" width="8.140625" customWidth="1"/>
    <col min="23" max="23" width="6.7109375" customWidth="1"/>
    <col min="24" max="24" width="14.42578125" customWidth="1"/>
    <col min="25" max="26" width="23.42578125" customWidth="1"/>
    <col min="27" max="27" width="17.5703125" customWidth="1"/>
    <col min="28" max="28" width="20.140625" customWidth="1"/>
    <col min="29" max="29" width="24.42578125" customWidth="1"/>
    <col min="30" max="30" width="26.7109375" customWidth="1"/>
    <col min="31" max="31" width="13.5703125" customWidth="1"/>
    <col min="32" max="32" width="20" customWidth="1"/>
    <col min="33" max="33" width="18.5703125" customWidth="1"/>
    <col min="34" max="34" width="19.28515625" customWidth="1"/>
  </cols>
  <sheetData>
    <row r="1" spans="1:35" ht="36.75" customHeight="1" x14ac:dyDescent="0.3">
      <c r="A1" s="8"/>
      <c r="B1" s="8"/>
      <c r="C1" s="8"/>
      <c r="D1" s="8"/>
      <c r="E1" s="8"/>
      <c r="F1" s="8"/>
      <c r="G1" s="8"/>
      <c r="H1" s="9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9"/>
      <c r="AH1" s="8"/>
    </row>
    <row r="2" spans="1:35" ht="24.75" customHeight="1" x14ac:dyDescent="0.3">
      <c r="A2" s="8"/>
      <c r="B2" s="10"/>
      <c r="C2" s="11"/>
      <c r="D2" s="11"/>
      <c r="E2" s="11"/>
      <c r="F2" s="11"/>
      <c r="G2" s="11"/>
      <c r="H2" s="12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20"/>
      <c r="AA2" s="11"/>
      <c r="AB2" s="11"/>
      <c r="AC2" s="11"/>
      <c r="AD2" s="98" t="s">
        <v>216</v>
      </c>
      <c r="AE2" s="98" t="s">
        <v>217</v>
      </c>
      <c r="AF2" s="8"/>
      <c r="AG2" s="117"/>
      <c r="AH2" s="117"/>
    </row>
    <row r="3" spans="1:35" ht="24.75" customHeight="1" x14ac:dyDescent="0.3">
      <c r="A3" s="8"/>
      <c r="B3" s="13"/>
      <c r="C3" s="8"/>
      <c r="D3" s="8"/>
      <c r="E3" s="8"/>
      <c r="F3" s="8"/>
      <c r="G3" s="8"/>
      <c r="H3" s="9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98" t="s">
        <v>218</v>
      </c>
      <c r="AE3" s="99">
        <v>3</v>
      </c>
      <c r="AF3" s="8"/>
      <c r="AG3" s="117"/>
      <c r="AH3" s="118"/>
    </row>
    <row r="4" spans="1:35" ht="24.75" customHeight="1" x14ac:dyDescent="0.3">
      <c r="A4" s="8"/>
      <c r="B4" s="14"/>
      <c r="C4" s="15"/>
      <c r="D4" s="15"/>
      <c r="E4" s="15"/>
      <c r="F4" s="15"/>
      <c r="G4" s="15"/>
      <c r="H4" s="16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8"/>
      <c r="V4" s="8"/>
      <c r="W4" s="8"/>
      <c r="X4" s="8"/>
      <c r="Y4" s="8"/>
      <c r="Z4" s="8"/>
      <c r="AA4" s="8"/>
      <c r="AB4" s="8"/>
      <c r="AC4" s="8"/>
      <c r="AD4" s="100" t="s">
        <v>219</v>
      </c>
      <c r="AE4" s="101">
        <v>45826</v>
      </c>
      <c r="AF4" s="8"/>
      <c r="AG4" s="119"/>
      <c r="AH4" s="120"/>
    </row>
    <row r="5" spans="1:35" ht="6.75" customHeight="1" x14ac:dyDescent="0.3">
      <c r="A5" s="8"/>
      <c r="B5" s="8"/>
      <c r="C5" s="8"/>
      <c r="D5" s="8"/>
      <c r="E5" s="8"/>
      <c r="F5" s="8"/>
      <c r="G5" s="8"/>
      <c r="H5" s="9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9"/>
      <c r="AH5" s="8"/>
    </row>
    <row r="6" spans="1:35" ht="32.25" customHeight="1" x14ac:dyDescent="0.3">
      <c r="A6" s="8"/>
      <c r="B6" s="144" t="s">
        <v>89</v>
      </c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2"/>
      <c r="AF6" s="19"/>
      <c r="AG6" s="19"/>
      <c r="AH6" s="19"/>
      <c r="AI6" s="36"/>
    </row>
    <row r="7" spans="1:35" ht="7.5" customHeight="1" x14ac:dyDescent="0.3">
      <c r="A7" s="8"/>
      <c r="B7" s="8"/>
      <c r="C7" s="8"/>
      <c r="D7" s="8"/>
      <c r="E7" s="8"/>
      <c r="F7" s="8"/>
      <c r="G7" s="8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/>
      <c r="AH7" s="8"/>
    </row>
    <row r="8" spans="1:35" ht="15.75" customHeight="1" x14ac:dyDescent="0.3">
      <c r="A8" s="8"/>
      <c r="B8" s="8"/>
      <c r="C8" s="8"/>
      <c r="D8" s="8"/>
      <c r="E8" s="1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5" ht="21" customHeight="1" x14ac:dyDescent="0.3">
      <c r="A9" s="8"/>
      <c r="B9" s="189" t="s">
        <v>150</v>
      </c>
      <c r="C9" s="192" t="s">
        <v>2</v>
      </c>
      <c r="D9" s="192" t="s">
        <v>4</v>
      </c>
      <c r="E9" s="194" t="s">
        <v>6</v>
      </c>
      <c r="F9" s="196" t="s">
        <v>7</v>
      </c>
      <c r="G9" s="198" t="s">
        <v>71</v>
      </c>
      <c r="H9" s="201" t="s">
        <v>72</v>
      </c>
      <c r="I9" s="202"/>
      <c r="J9" s="205" t="s">
        <v>49</v>
      </c>
      <c r="K9" s="207" t="s">
        <v>22</v>
      </c>
      <c r="L9" s="208"/>
      <c r="M9" s="209"/>
      <c r="N9" s="213" t="s">
        <v>86</v>
      </c>
      <c r="O9" s="214"/>
      <c r="P9" s="214"/>
      <c r="Q9" s="214"/>
      <c r="R9" s="214"/>
      <c r="S9" s="214"/>
      <c r="T9" s="215"/>
      <c r="U9" s="183" t="s">
        <v>74</v>
      </c>
      <c r="V9" s="184"/>
      <c r="W9" s="184"/>
      <c r="X9" s="184"/>
      <c r="Y9" s="184"/>
      <c r="Z9" s="185"/>
      <c r="AA9" s="219" t="s">
        <v>75</v>
      </c>
      <c r="AB9" s="220"/>
      <c r="AC9" s="220"/>
      <c r="AD9" s="220"/>
      <c r="AE9" s="221"/>
      <c r="AF9" s="8"/>
      <c r="AG9" s="8"/>
      <c r="AH9" s="8"/>
    </row>
    <row r="10" spans="1:35" ht="73.5" customHeight="1" x14ac:dyDescent="0.3">
      <c r="A10" s="8"/>
      <c r="B10" s="190"/>
      <c r="C10" s="193"/>
      <c r="D10" s="193"/>
      <c r="E10" s="195"/>
      <c r="F10" s="197"/>
      <c r="G10" s="199"/>
      <c r="H10" s="203"/>
      <c r="I10" s="204"/>
      <c r="J10" s="206"/>
      <c r="K10" s="210"/>
      <c r="L10" s="211"/>
      <c r="M10" s="212"/>
      <c r="N10" s="216"/>
      <c r="O10" s="217"/>
      <c r="P10" s="217"/>
      <c r="Q10" s="217"/>
      <c r="R10" s="217"/>
      <c r="S10" s="217"/>
      <c r="T10" s="218"/>
      <c r="U10" s="186"/>
      <c r="V10" s="187"/>
      <c r="W10" s="187"/>
      <c r="X10" s="187"/>
      <c r="Y10" s="187"/>
      <c r="Z10" s="188"/>
      <c r="AA10" s="222"/>
      <c r="AB10" s="223"/>
      <c r="AC10" s="223"/>
      <c r="AD10" s="223"/>
      <c r="AE10" s="224"/>
      <c r="AF10" s="8"/>
      <c r="AG10" s="8"/>
      <c r="AH10" s="8"/>
    </row>
    <row r="11" spans="1:35" ht="47.25" customHeight="1" x14ac:dyDescent="0.3">
      <c r="A11" s="8"/>
      <c r="B11" s="190"/>
      <c r="C11" s="193"/>
      <c r="D11" s="193"/>
      <c r="E11" s="195"/>
      <c r="F11" s="197"/>
      <c r="G11" s="199"/>
      <c r="H11" s="175" t="s">
        <v>60</v>
      </c>
      <c r="I11" s="175" t="s">
        <v>59</v>
      </c>
      <c r="J11" s="206"/>
      <c r="K11" s="175" t="s">
        <v>61</v>
      </c>
      <c r="L11" s="175" t="s">
        <v>25</v>
      </c>
      <c r="M11" s="175" t="s">
        <v>73</v>
      </c>
      <c r="N11" s="179" t="s">
        <v>51</v>
      </c>
      <c r="O11" s="177" t="s">
        <v>52</v>
      </c>
      <c r="P11" s="177" t="s">
        <v>53</v>
      </c>
      <c r="Q11" s="177" t="s">
        <v>54</v>
      </c>
      <c r="R11" s="177" t="s">
        <v>55</v>
      </c>
      <c r="S11" s="235" t="s">
        <v>80</v>
      </c>
      <c r="T11" s="177" t="s">
        <v>57</v>
      </c>
      <c r="U11" s="228" t="s">
        <v>50</v>
      </c>
      <c r="V11" s="229"/>
      <c r="W11" s="229"/>
      <c r="X11" s="230"/>
      <c r="Y11" s="225" t="s">
        <v>21</v>
      </c>
      <c r="Z11" s="232" t="s">
        <v>85</v>
      </c>
      <c r="AA11" s="225" t="s">
        <v>76</v>
      </c>
      <c r="AB11" s="225" t="s">
        <v>77</v>
      </c>
      <c r="AC11" s="225" t="s">
        <v>78</v>
      </c>
      <c r="AD11" s="225" t="s">
        <v>45</v>
      </c>
      <c r="AE11" s="227" t="s">
        <v>58</v>
      </c>
      <c r="AF11" s="8"/>
      <c r="AG11" s="8"/>
      <c r="AH11" s="8"/>
    </row>
    <row r="12" spans="1:35" ht="149.25" customHeight="1" x14ac:dyDescent="0.3">
      <c r="A12" s="8"/>
      <c r="B12" s="191"/>
      <c r="C12" s="193"/>
      <c r="D12" s="193"/>
      <c r="E12" s="195"/>
      <c r="F12" s="197"/>
      <c r="G12" s="200"/>
      <c r="H12" s="176"/>
      <c r="I12" s="176"/>
      <c r="J12" s="206"/>
      <c r="K12" s="176"/>
      <c r="L12" s="176"/>
      <c r="M12" s="176"/>
      <c r="N12" s="180"/>
      <c r="O12" s="178"/>
      <c r="P12" s="178"/>
      <c r="Q12" s="234"/>
      <c r="R12" s="178"/>
      <c r="S12" s="236"/>
      <c r="T12" s="236"/>
      <c r="U12" s="28" t="s">
        <v>62</v>
      </c>
      <c r="V12" s="29" t="s">
        <v>17</v>
      </c>
      <c r="W12" s="29" t="s">
        <v>18</v>
      </c>
      <c r="X12" s="29" t="s">
        <v>63</v>
      </c>
      <c r="Y12" s="231"/>
      <c r="Z12" s="233"/>
      <c r="AA12" s="178"/>
      <c r="AB12" s="178"/>
      <c r="AC12" s="178"/>
      <c r="AD12" s="226"/>
      <c r="AE12" s="178"/>
      <c r="AF12" s="8"/>
      <c r="AG12" s="8"/>
      <c r="AH12" s="8"/>
    </row>
    <row r="13" spans="1:35" s="32" customFormat="1" ht="135" customHeight="1" x14ac:dyDescent="0.3">
      <c r="A13" s="35"/>
      <c r="B13" s="168" t="s">
        <v>82</v>
      </c>
      <c r="C13" s="237" t="s">
        <v>81</v>
      </c>
      <c r="D13" s="155" t="s">
        <v>102</v>
      </c>
      <c r="E13" s="155" t="s">
        <v>83</v>
      </c>
      <c r="F13" s="237" t="s">
        <v>84</v>
      </c>
      <c r="G13" s="31" t="s">
        <v>79</v>
      </c>
      <c r="H13" s="50" t="s">
        <v>181</v>
      </c>
      <c r="I13" s="161" t="s">
        <v>103</v>
      </c>
      <c r="J13" s="51" t="s">
        <v>92</v>
      </c>
      <c r="K13" s="78" t="s">
        <v>65</v>
      </c>
      <c r="L13" s="39" t="s">
        <v>65</v>
      </c>
      <c r="M13" s="39" t="s">
        <v>65</v>
      </c>
      <c r="N13" s="46" t="s">
        <v>70</v>
      </c>
      <c r="O13" s="40">
        <v>1</v>
      </c>
      <c r="P13" s="40">
        <v>3</v>
      </c>
      <c r="Q13" s="40" t="str">
        <f>IF(P13=1,"NO ES PROBABLE",IF(P13=2,"POCO PROBABLE","MUY PROBABLE"))</f>
        <v>MUY PROBABLE</v>
      </c>
      <c r="R13" s="79" t="s">
        <v>118</v>
      </c>
      <c r="S13" s="43">
        <f>O13*P13</f>
        <v>3</v>
      </c>
      <c r="T13" s="52" t="str">
        <f>IF(S13=1,"BAJO",IF(S13=2,"BAJO",IF(S13=3,"MODERADO",IF(S13=4,"MODERADO","CRÍTICO"))))</f>
        <v>MODERADO</v>
      </c>
      <c r="U13" s="41">
        <v>84</v>
      </c>
      <c r="V13" s="38">
        <v>133</v>
      </c>
      <c r="W13" s="41">
        <v>0</v>
      </c>
      <c r="X13" s="41">
        <f>U13+V13</f>
        <v>217</v>
      </c>
      <c r="Y13" s="38" t="s">
        <v>67</v>
      </c>
      <c r="Z13" s="46" t="s">
        <v>119</v>
      </c>
      <c r="AA13" s="40" t="s">
        <v>66</v>
      </c>
      <c r="AB13" s="40" t="s">
        <v>66</v>
      </c>
      <c r="AC13" s="46" t="s">
        <v>66</v>
      </c>
      <c r="AD13" s="46" t="s">
        <v>149</v>
      </c>
      <c r="AE13" s="82" t="s">
        <v>70</v>
      </c>
      <c r="AF13" s="35"/>
      <c r="AG13" s="35"/>
      <c r="AH13" s="35"/>
    </row>
    <row r="14" spans="1:35" s="32" customFormat="1" ht="121.9" customHeight="1" x14ac:dyDescent="0.3">
      <c r="A14" s="35"/>
      <c r="B14" s="169"/>
      <c r="C14" s="238"/>
      <c r="D14" s="156"/>
      <c r="E14" s="156"/>
      <c r="F14" s="238"/>
      <c r="G14" s="44" t="s">
        <v>65</v>
      </c>
      <c r="H14" s="69" t="s">
        <v>182</v>
      </c>
      <c r="I14" s="161"/>
      <c r="J14" s="74" t="s">
        <v>92</v>
      </c>
      <c r="K14" s="121" t="s">
        <v>65</v>
      </c>
      <c r="L14" s="45" t="s">
        <v>65</v>
      </c>
      <c r="M14" s="45" t="s">
        <v>65</v>
      </c>
      <c r="N14" s="46" t="s">
        <v>70</v>
      </c>
      <c r="O14" s="40">
        <v>1</v>
      </c>
      <c r="P14" s="40">
        <v>2</v>
      </c>
      <c r="Q14" s="40" t="str">
        <f t="shared" ref="Q14:Q16" si="0">IF(P14=1,"NO ES PROBABLE",IF(P14=2,"POCO PROBABLE","MUY PROBABLE"))</f>
        <v>POCO PROBABLE</v>
      </c>
      <c r="R14" s="79" t="s">
        <v>118</v>
      </c>
      <c r="S14" s="43">
        <f t="shared" ref="S14:S16" si="1">O14*P14</f>
        <v>2</v>
      </c>
      <c r="T14" s="52" t="str">
        <f t="shared" ref="T14:T16" si="2">IF(S14=1,"BAJO",IF(S14=2,"BAJO",IF(S14=3,"MODERADO",IF(S14=4,"MODERADO","CRÍTICO"))))</f>
        <v>BAJO</v>
      </c>
      <c r="U14" s="80">
        <v>84</v>
      </c>
      <c r="V14" s="77">
        <v>133</v>
      </c>
      <c r="W14" s="81">
        <v>0</v>
      </c>
      <c r="X14" s="122">
        <f>U14+V14</f>
        <v>217</v>
      </c>
      <c r="Y14" s="45" t="s">
        <v>67</v>
      </c>
      <c r="Z14" s="46" t="s">
        <v>121</v>
      </c>
      <c r="AA14" s="40" t="s">
        <v>66</v>
      </c>
      <c r="AB14" s="40" t="s">
        <v>66</v>
      </c>
      <c r="AC14" s="46" t="s">
        <v>66</v>
      </c>
      <c r="AD14" s="79" t="s">
        <v>149</v>
      </c>
      <c r="AE14" s="82" t="s">
        <v>70</v>
      </c>
      <c r="AF14" s="35"/>
      <c r="AG14" s="35"/>
      <c r="AH14" s="35"/>
    </row>
    <row r="15" spans="1:35" s="32" customFormat="1" ht="121.9" customHeight="1" x14ac:dyDescent="0.3">
      <c r="A15" s="35"/>
      <c r="B15" s="169"/>
      <c r="C15" s="238"/>
      <c r="D15" s="156"/>
      <c r="E15" s="156"/>
      <c r="F15" s="238"/>
      <c r="G15" s="44"/>
      <c r="H15" s="50" t="s">
        <v>210</v>
      </c>
      <c r="I15" s="54" t="s">
        <v>196</v>
      </c>
      <c r="J15" s="74" t="s">
        <v>92</v>
      </c>
      <c r="K15" s="121" t="s">
        <v>65</v>
      </c>
      <c r="L15" s="45" t="s">
        <v>65</v>
      </c>
      <c r="M15" s="45" t="s">
        <v>65</v>
      </c>
      <c r="N15" s="46" t="s">
        <v>70</v>
      </c>
      <c r="O15" s="40">
        <v>1</v>
      </c>
      <c r="P15" s="40">
        <v>3</v>
      </c>
      <c r="Q15" s="40" t="str">
        <f t="shared" ref="Q15" si="3">IF(P15=1,"NO ES PROBABLE",IF(P15=2,"POCO PROBABLE","MUY PROBABLE"))</f>
        <v>MUY PROBABLE</v>
      </c>
      <c r="R15" s="79" t="s">
        <v>118</v>
      </c>
      <c r="S15" s="43">
        <f t="shared" ref="S15" si="4">O15*P15</f>
        <v>3</v>
      </c>
      <c r="T15" s="52" t="str">
        <f t="shared" ref="T15" si="5">IF(S15=1,"BAJO",IF(S15=2,"BAJO",IF(S15=3,"MODERADO",IF(S15=4,"MODERADO","CRÍTICO"))))</f>
        <v>MODERADO</v>
      </c>
      <c r="U15" s="80">
        <v>84</v>
      </c>
      <c r="V15" s="77">
        <v>133</v>
      </c>
      <c r="W15" s="81">
        <v>0</v>
      </c>
      <c r="X15" s="122">
        <f>U15+V15</f>
        <v>217</v>
      </c>
      <c r="Y15" s="45" t="s">
        <v>67</v>
      </c>
      <c r="Z15" s="46" t="s">
        <v>122</v>
      </c>
      <c r="AA15" s="40" t="s">
        <v>66</v>
      </c>
      <c r="AB15" s="40" t="s">
        <v>66</v>
      </c>
      <c r="AC15" s="46" t="s">
        <v>66</v>
      </c>
      <c r="AD15" s="79" t="s">
        <v>149</v>
      </c>
      <c r="AE15" s="82" t="s">
        <v>70</v>
      </c>
      <c r="AF15" s="35"/>
      <c r="AG15" s="35"/>
      <c r="AH15" s="35"/>
    </row>
    <row r="16" spans="1:35" s="32" customFormat="1" ht="135" x14ac:dyDescent="0.3">
      <c r="A16" s="35"/>
      <c r="B16" s="169"/>
      <c r="C16" s="238"/>
      <c r="D16" s="156"/>
      <c r="E16" s="156"/>
      <c r="F16" s="238"/>
      <c r="G16" s="37" t="s">
        <v>79</v>
      </c>
      <c r="H16" s="50" t="s">
        <v>184</v>
      </c>
      <c r="I16" s="76" t="s">
        <v>183</v>
      </c>
      <c r="J16" s="74" t="s">
        <v>92</v>
      </c>
      <c r="K16" s="34" t="s">
        <v>65</v>
      </c>
      <c r="L16" s="34" t="s">
        <v>65</v>
      </c>
      <c r="M16" s="34" t="s">
        <v>65</v>
      </c>
      <c r="N16" s="46" t="s">
        <v>70</v>
      </c>
      <c r="O16" s="40">
        <v>1</v>
      </c>
      <c r="P16" s="40">
        <v>3</v>
      </c>
      <c r="Q16" s="40" t="str">
        <f t="shared" si="0"/>
        <v>MUY PROBABLE</v>
      </c>
      <c r="R16" s="79" t="s">
        <v>118</v>
      </c>
      <c r="S16" s="37">
        <f t="shared" si="1"/>
        <v>3</v>
      </c>
      <c r="T16" s="49" t="str">
        <f t="shared" si="2"/>
        <v>MODERADO</v>
      </c>
      <c r="U16" s="33">
        <v>84</v>
      </c>
      <c r="V16" s="34">
        <v>133</v>
      </c>
      <c r="W16" s="33">
        <v>0</v>
      </c>
      <c r="X16" s="33">
        <f>U16+V16</f>
        <v>217</v>
      </c>
      <c r="Y16" s="34" t="s">
        <v>67</v>
      </c>
      <c r="Z16" s="83" t="s">
        <v>122</v>
      </c>
      <c r="AA16" s="37" t="s">
        <v>66</v>
      </c>
      <c r="AB16" s="37" t="s">
        <v>66</v>
      </c>
      <c r="AC16" s="50" t="s">
        <v>66</v>
      </c>
      <c r="AD16" s="84" t="s">
        <v>149</v>
      </c>
      <c r="AE16" s="51" t="s">
        <v>70</v>
      </c>
      <c r="AF16" s="35"/>
      <c r="AG16" s="35"/>
      <c r="AH16" s="35"/>
    </row>
    <row r="17" spans="1:34" s="32" customFormat="1" ht="167.25" customHeight="1" thickBot="1" x14ac:dyDescent="0.35">
      <c r="A17" s="35"/>
      <c r="B17" s="170"/>
      <c r="C17" s="239"/>
      <c r="D17" s="157"/>
      <c r="E17" s="157"/>
      <c r="F17" s="239"/>
      <c r="G17" s="35"/>
      <c r="H17" s="74" t="s">
        <v>220</v>
      </c>
      <c r="I17" s="74" t="s">
        <v>222</v>
      </c>
      <c r="J17" s="74" t="s">
        <v>229</v>
      </c>
      <c r="K17" s="94" t="s">
        <v>65</v>
      </c>
      <c r="L17" s="94" t="s">
        <v>65</v>
      </c>
      <c r="M17" s="74" t="s">
        <v>225</v>
      </c>
      <c r="N17" s="94" t="s">
        <v>70</v>
      </c>
      <c r="O17" s="94">
        <v>2</v>
      </c>
      <c r="P17" s="94">
        <v>1</v>
      </c>
      <c r="Q17" s="74" t="s">
        <v>223</v>
      </c>
      <c r="R17" s="74" t="s">
        <v>224</v>
      </c>
      <c r="S17" s="94">
        <v>2</v>
      </c>
      <c r="T17" s="74" t="s">
        <v>226</v>
      </c>
      <c r="U17" s="74">
        <v>2</v>
      </c>
      <c r="V17" s="74">
        <v>0</v>
      </c>
      <c r="W17" s="74">
        <v>0</v>
      </c>
      <c r="X17" s="94">
        <v>217</v>
      </c>
      <c r="Y17" s="94" t="s">
        <v>67</v>
      </c>
      <c r="Z17" s="74" t="s">
        <v>119</v>
      </c>
      <c r="AA17" s="94" t="s">
        <v>227</v>
      </c>
      <c r="AB17" s="94" t="s">
        <v>70</v>
      </c>
      <c r="AC17" s="94" t="s">
        <v>70</v>
      </c>
      <c r="AD17" s="74" t="s">
        <v>231</v>
      </c>
      <c r="AE17" s="74" t="s">
        <v>70</v>
      </c>
      <c r="AF17" s="35"/>
      <c r="AG17" s="35"/>
      <c r="AH17" s="35"/>
    </row>
    <row r="18" spans="1:34" ht="33" customHeight="1" x14ac:dyDescent="0.3">
      <c r="A18" s="8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8"/>
      <c r="AG18" s="8"/>
      <c r="AH18" s="8"/>
    </row>
    <row r="19" spans="1:34" ht="15.75" customHeigh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.75" customHeigh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5.75" customHeigh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15.75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5.75" customHeight="1" x14ac:dyDescent="0.3">
      <c r="A23" s="8"/>
      <c r="B23" s="8"/>
      <c r="C23" s="8"/>
      <c r="D23" s="8"/>
      <c r="E23" s="8"/>
      <c r="F23" s="8"/>
      <c r="G23" s="8"/>
      <c r="H23" s="9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9"/>
      <c r="AH23" s="8"/>
    </row>
    <row r="24" spans="1:34" ht="15.75" customHeight="1" x14ac:dyDescent="0.3">
      <c r="A24" s="8"/>
      <c r="B24" s="8"/>
      <c r="C24" s="8"/>
      <c r="D24" s="8"/>
      <c r="E24" s="8"/>
      <c r="F24" s="8"/>
      <c r="G24" s="8"/>
      <c r="H24" s="9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9"/>
      <c r="AH24" s="8"/>
    </row>
    <row r="25" spans="1:34" ht="15.75" customHeight="1" x14ac:dyDescent="0.3">
      <c r="A25" s="8"/>
      <c r="B25" s="8"/>
      <c r="C25" s="8"/>
      <c r="D25" s="8"/>
      <c r="E25" s="8"/>
      <c r="F25" s="8"/>
      <c r="G25" s="8"/>
      <c r="H25" s="9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9"/>
      <c r="AH25" s="8"/>
    </row>
    <row r="26" spans="1:34" ht="15.75" customHeight="1" x14ac:dyDescent="0.3">
      <c r="A26" s="8"/>
      <c r="B26" s="8"/>
      <c r="C26" s="8"/>
      <c r="D26" s="8"/>
      <c r="E26" s="8"/>
      <c r="F26" s="8"/>
      <c r="G26" s="8"/>
      <c r="H26" s="9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9"/>
      <c r="AH26" s="8"/>
    </row>
    <row r="27" spans="1:34" ht="15.75" customHeight="1" x14ac:dyDescent="0.3">
      <c r="A27" s="8"/>
      <c r="B27" s="8"/>
      <c r="C27" s="8"/>
      <c r="D27" s="8"/>
      <c r="E27" s="8"/>
      <c r="F27" s="8"/>
      <c r="G27" s="8"/>
      <c r="H27" s="9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9"/>
      <c r="AH27" s="8"/>
    </row>
    <row r="28" spans="1:34" ht="15.75" customHeight="1" x14ac:dyDescent="0.3">
      <c r="A28" s="8"/>
      <c r="B28" s="8"/>
      <c r="C28" s="8"/>
      <c r="D28" s="8"/>
      <c r="E28" s="8"/>
      <c r="F28" s="8"/>
      <c r="G28" s="8"/>
      <c r="H28" s="9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9"/>
      <c r="AH28" s="8"/>
    </row>
    <row r="29" spans="1:34" ht="15.75" customHeight="1" x14ac:dyDescent="0.3">
      <c r="A29" s="8"/>
      <c r="B29" s="8"/>
      <c r="C29" s="8"/>
      <c r="D29" s="8"/>
      <c r="E29" s="8"/>
      <c r="F29" s="8"/>
      <c r="G29" s="8"/>
      <c r="H29" s="9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8"/>
    </row>
    <row r="30" spans="1:34" ht="15.75" customHeight="1" x14ac:dyDescent="0.3">
      <c r="A30" s="8"/>
      <c r="B30" s="8"/>
      <c r="C30" s="8"/>
      <c r="D30" s="8"/>
      <c r="E30" s="8"/>
      <c r="F30" s="8"/>
      <c r="G30" s="8"/>
      <c r="H30" s="9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9"/>
      <c r="AH30" s="8"/>
    </row>
    <row r="31" spans="1:34" ht="15.75" customHeight="1" x14ac:dyDescent="0.3">
      <c r="A31" s="8"/>
      <c r="B31" s="8"/>
      <c r="C31" s="8"/>
      <c r="D31" s="8"/>
      <c r="E31" s="8"/>
      <c r="F31" s="8"/>
      <c r="G31" s="8"/>
      <c r="H31" s="9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/>
      <c r="AH31" s="8"/>
    </row>
    <row r="32" spans="1:34" ht="15.75" customHeight="1" x14ac:dyDescent="0.3">
      <c r="A32" s="8"/>
      <c r="B32" s="8"/>
      <c r="C32" s="8"/>
      <c r="D32" s="8"/>
      <c r="E32" s="8"/>
      <c r="F32" s="8"/>
      <c r="G32" s="8"/>
      <c r="H32" s="9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9"/>
      <c r="AH32" s="8"/>
    </row>
    <row r="33" spans="1:34" ht="15.75" customHeight="1" x14ac:dyDescent="0.3">
      <c r="A33" s="8"/>
      <c r="B33" s="8"/>
      <c r="C33" s="8"/>
      <c r="D33" s="8"/>
      <c r="E33" s="8"/>
      <c r="F33" s="8"/>
      <c r="G33" s="8"/>
      <c r="H33" s="9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9"/>
      <c r="AH33" s="8"/>
    </row>
    <row r="34" spans="1:34" ht="15.75" customHeight="1" x14ac:dyDescent="0.3">
      <c r="A34" s="8"/>
      <c r="B34" s="8"/>
      <c r="C34" s="8"/>
      <c r="D34" s="8"/>
      <c r="E34" s="8"/>
      <c r="F34" s="8"/>
      <c r="G34" s="8"/>
      <c r="H34" s="9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9"/>
      <c r="AH34" s="8"/>
    </row>
    <row r="35" spans="1:34" ht="15.75" customHeight="1" x14ac:dyDescent="0.3">
      <c r="A35" s="8"/>
      <c r="B35" s="8"/>
      <c r="C35" s="8"/>
      <c r="D35" s="8"/>
      <c r="E35" s="8"/>
      <c r="F35" s="8"/>
      <c r="G35" s="8"/>
      <c r="H35" s="9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9"/>
      <c r="AH35" s="8"/>
    </row>
    <row r="36" spans="1:34" ht="15.75" customHeight="1" x14ac:dyDescent="0.3">
      <c r="A36" s="8"/>
      <c r="B36" s="8"/>
      <c r="C36" s="8"/>
      <c r="D36" s="8"/>
      <c r="E36" s="8"/>
      <c r="F36" s="8"/>
      <c r="G36" s="8"/>
      <c r="H36" s="9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9"/>
      <c r="AH36" s="8"/>
    </row>
    <row r="37" spans="1:34" ht="15.75" customHeight="1" x14ac:dyDescent="0.3">
      <c r="A37" s="8"/>
      <c r="B37" s="8"/>
      <c r="C37" s="8"/>
      <c r="D37" s="8"/>
      <c r="E37" s="8"/>
      <c r="F37" s="8"/>
      <c r="G37" s="8"/>
      <c r="H37" s="9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9"/>
      <c r="AH37" s="8"/>
    </row>
    <row r="38" spans="1:34" ht="15.75" customHeight="1" x14ac:dyDescent="0.3">
      <c r="A38" s="8"/>
      <c r="B38" s="8"/>
      <c r="C38" s="8"/>
      <c r="D38" s="8"/>
      <c r="E38" s="8"/>
      <c r="F38" s="8"/>
      <c r="G38" s="8"/>
      <c r="H38" s="9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9"/>
      <c r="AH38" s="8"/>
    </row>
    <row r="39" spans="1:34" ht="15.75" customHeight="1" x14ac:dyDescent="0.3">
      <c r="A39" s="8"/>
      <c r="B39" s="8"/>
      <c r="C39" s="8"/>
      <c r="D39" s="8"/>
      <c r="E39" s="8"/>
      <c r="F39" s="8"/>
      <c r="G39" s="8"/>
      <c r="H39" s="9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9"/>
      <c r="AH39" s="8"/>
    </row>
    <row r="40" spans="1:34" ht="15.75" customHeight="1" x14ac:dyDescent="0.3">
      <c r="A40" s="8"/>
      <c r="B40" s="8"/>
      <c r="C40" s="8"/>
      <c r="D40" s="8"/>
      <c r="E40" s="8"/>
      <c r="F40" s="8"/>
      <c r="G40" s="8"/>
      <c r="H40" s="9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9"/>
      <c r="AH40" s="8"/>
    </row>
    <row r="41" spans="1:34" ht="15.75" customHeight="1" x14ac:dyDescent="0.3">
      <c r="A41" s="8"/>
      <c r="B41" s="8"/>
      <c r="C41" s="8"/>
      <c r="D41" s="8"/>
      <c r="E41" s="8"/>
      <c r="F41" s="8"/>
      <c r="G41" s="8"/>
      <c r="H41" s="9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9"/>
      <c r="AH41" s="8"/>
    </row>
    <row r="42" spans="1:34" ht="15.75" customHeight="1" x14ac:dyDescent="0.3">
      <c r="A42" s="8"/>
      <c r="B42" s="8"/>
      <c r="C42" s="8"/>
      <c r="D42" s="8"/>
      <c r="E42" s="8"/>
      <c r="F42" s="8"/>
      <c r="G42" s="8"/>
      <c r="H42" s="9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9"/>
      <c r="AH42" s="8"/>
    </row>
    <row r="43" spans="1:34" ht="15.75" customHeight="1" x14ac:dyDescent="0.3">
      <c r="A43" s="8"/>
      <c r="B43" s="8"/>
      <c r="C43" s="8"/>
      <c r="D43" s="8"/>
      <c r="E43" s="8"/>
      <c r="F43" s="8"/>
      <c r="G43" s="8"/>
      <c r="H43" s="9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9"/>
      <c r="AH43" s="8"/>
    </row>
    <row r="44" spans="1:34" ht="15.75" customHeight="1" x14ac:dyDescent="0.3">
      <c r="A44" s="8"/>
      <c r="B44" s="8"/>
      <c r="C44" s="8"/>
      <c r="D44" s="8"/>
      <c r="E44" s="8"/>
      <c r="F44" s="8"/>
      <c r="G44" s="8"/>
      <c r="H44" s="9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9"/>
      <c r="AH44" s="8"/>
    </row>
    <row r="45" spans="1:34" ht="15.75" customHeight="1" x14ac:dyDescent="0.3">
      <c r="A45" s="8"/>
      <c r="B45" s="8"/>
      <c r="C45" s="8"/>
      <c r="D45" s="8"/>
      <c r="E45" s="8"/>
      <c r="F45" s="8"/>
      <c r="G45" s="8"/>
      <c r="H45" s="9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9"/>
      <c r="AH45" s="8"/>
    </row>
    <row r="46" spans="1:34" ht="15.75" customHeight="1" x14ac:dyDescent="0.3">
      <c r="A46" s="8"/>
      <c r="B46" s="8"/>
      <c r="C46" s="8"/>
      <c r="D46" s="8"/>
      <c r="E46" s="8"/>
      <c r="F46" s="8"/>
      <c r="G46" s="8"/>
      <c r="H46" s="9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9"/>
      <c r="AH46" s="8"/>
    </row>
    <row r="47" spans="1:34" ht="15.75" customHeight="1" x14ac:dyDescent="0.3">
      <c r="A47" s="8"/>
      <c r="B47" s="8"/>
      <c r="C47" s="8"/>
      <c r="D47" s="8"/>
      <c r="E47" s="8"/>
      <c r="F47" s="8"/>
      <c r="G47" s="8"/>
      <c r="H47" s="9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9"/>
      <c r="AH47" s="8"/>
    </row>
    <row r="48" spans="1:34" ht="15.75" customHeight="1" x14ac:dyDescent="0.3">
      <c r="A48" s="8"/>
      <c r="B48" s="8"/>
      <c r="C48" s="8"/>
      <c r="D48" s="8"/>
      <c r="E48" s="8"/>
      <c r="F48" s="8"/>
      <c r="G48" s="8"/>
      <c r="H48" s="9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9"/>
      <c r="AH48" s="8"/>
    </row>
    <row r="49" spans="1:34" ht="15.75" customHeight="1" x14ac:dyDescent="0.3">
      <c r="A49" s="8"/>
      <c r="B49" s="8"/>
      <c r="C49" s="8"/>
      <c r="D49" s="8"/>
      <c r="E49" s="8"/>
      <c r="F49" s="8"/>
      <c r="G49" s="8"/>
      <c r="H49" s="9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9"/>
      <c r="AH49" s="8"/>
    </row>
    <row r="50" spans="1:34" ht="15.75" customHeight="1" x14ac:dyDescent="0.3">
      <c r="A50" s="8"/>
      <c r="B50" s="8"/>
      <c r="C50" s="8"/>
      <c r="D50" s="8"/>
      <c r="E50" s="8"/>
      <c r="F50" s="8"/>
      <c r="G50" s="8"/>
      <c r="H50" s="9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9"/>
      <c r="AH50" s="8"/>
    </row>
    <row r="51" spans="1:34" ht="15.75" customHeight="1" x14ac:dyDescent="0.3">
      <c r="A51" s="8"/>
      <c r="B51" s="8"/>
      <c r="C51" s="8"/>
      <c r="D51" s="8"/>
      <c r="E51" s="8"/>
      <c r="F51" s="8"/>
      <c r="G51" s="8"/>
      <c r="H51" s="9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9"/>
      <c r="AH51" s="8"/>
    </row>
    <row r="52" spans="1:34" ht="15.75" customHeight="1" x14ac:dyDescent="0.3">
      <c r="A52" s="8"/>
      <c r="B52" s="8"/>
      <c r="C52" s="8"/>
      <c r="D52" s="8"/>
      <c r="E52" s="8"/>
      <c r="F52" s="8"/>
      <c r="G52" s="8"/>
      <c r="H52" s="9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9"/>
      <c r="AH52" s="8"/>
    </row>
    <row r="53" spans="1:34" ht="15.75" customHeight="1" x14ac:dyDescent="0.3">
      <c r="A53" s="8"/>
      <c r="B53" s="8"/>
      <c r="C53" s="8"/>
      <c r="D53" s="8"/>
      <c r="E53" s="8"/>
      <c r="F53" s="8"/>
      <c r="G53" s="8"/>
      <c r="H53" s="9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9"/>
      <c r="AH53" s="8"/>
    </row>
    <row r="54" spans="1:34" ht="15.75" customHeight="1" x14ac:dyDescent="0.3">
      <c r="A54" s="8"/>
      <c r="B54" s="8"/>
      <c r="C54" s="8"/>
      <c r="D54" s="8"/>
      <c r="E54" s="8"/>
      <c r="F54" s="8"/>
      <c r="G54" s="8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9"/>
      <c r="AH54" s="8"/>
    </row>
    <row r="55" spans="1:34" ht="15.75" customHeight="1" x14ac:dyDescent="0.3">
      <c r="A55" s="8"/>
      <c r="B55" s="8"/>
      <c r="C55" s="8"/>
      <c r="D55" s="8"/>
      <c r="E55" s="8"/>
      <c r="F55" s="8"/>
      <c r="G55" s="8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9"/>
      <c r="AH55" s="8"/>
    </row>
    <row r="56" spans="1:34" ht="15.75" customHeight="1" x14ac:dyDescent="0.3">
      <c r="A56" s="8"/>
      <c r="B56" s="8"/>
      <c r="C56" s="8"/>
      <c r="D56" s="8"/>
      <c r="E56" s="8"/>
      <c r="F56" s="8"/>
      <c r="G56" s="8"/>
      <c r="H56" s="9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9"/>
      <c r="AH56" s="8"/>
    </row>
    <row r="57" spans="1:34" ht="15.75" customHeight="1" x14ac:dyDescent="0.3">
      <c r="A57" s="8"/>
      <c r="B57" s="8"/>
      <c r="C57" s="8"/>
      <c r="D57" s="8"/>
      <c r="E57" s="8"/>
      <c r="F57" s="8"/>
      <c r="G57" s="8"/>
      <c r="H57" s="9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9"/>
      <c r="AH57" s="8"/>
    </row>
    <row r="58" spans="1:34" ht="15.75" customHeight="1" x14ac:dyDescent="0.3">
      <c r="A58" s="8"/>
      <c r="B58" s="8"/>
      <c r="C58" s="8"/>
      <c r="D58" s="8"/>
      <c r="E58" s="8"/>
      <c r="F58" s="8"/>
      <c r="G58" s="8"/>
      <c r="H58" s="9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9"/>
      <c r="AH58" s="8"/>
    </row>
    <row r="59" spans="1:34" ht="15.75" customHeight="1" x14ac:dyDescent="0.3">
      <c r="A59" s="8"/>
      <c r="B59" s="8"/>
      <c r="C59" s="8"/>
      <c r="D59" s="8"/>
      <c r="E59" s="8"/>
      <c r="F59" s="8"/>
      <c r="G59" s="8"/>
      <c r="H59" s="9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9"/>
      <c r="AH59" s="8"/>
    </row>
    <row r="60" spans="1:34" ht="15.75" customHeight="1" x14ac:dyDescent="0.3">
      <c r="A60" s="8"/>
      <c r="B60" s="8"/>
      <c r="C60" s="8"/>
      <c r="D60" s="8"/>
      <c r="E60" s="8"/>
      <c r="F60" s="8"/>
      <c r="G60" s="8"/>
      <c r="H60" s="9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9"/>
      <c r="AH60" s="8"/>
    </row>
    <row r="61" spans="1:34" ht="15.75" customHeight="1" x14ac:dyDescent="0.3">
      <c r="A61" s="8"/>
      <c r="B61" s="8"/>
      <c r="C61" s="8"/>
      <c r="D61" s="8"/>
      <c r="E61" s="8"/>
      <c r="F61" s="8"/>
      <c r="G61" s="8"/>
      <c r="H61" s="9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9"/>
      <c r="AH61" s="8"/>
    </row>
    <row r="62" spans="1:34" ht="15.75" customHeight="1" x14ac:dyDescent="0.3">
      <c r="A62" s="8"/>
      <c r="B62" s="8"/>
      <c r="C62" s="8"/>
      <c r="D62" s="8"/>
      <c r="E62" s="8"/>
      <c r="F62" s="8"/>
      <c r="G62" s="8"/>
      <c r="H62" s="9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9"/>
      <c r="AH62" s="8"/>
    </row>
    <row r="63" spans="1:34" ht="15.75" customHeight="1" x14ac:dyDescent="0.3">
      <c r="A63" s="8"/>
      <c r="B63" s="8"/>
      <c r="C63" s="8"/>
      <c r="D63" s="8"/>
      <c r="E63" s="8"/>
      <c r="F63" s="8"/>
      <c r="G63" s="8"/>
      <c r="H63" s="9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9"/>
      <c r="AH63" s="8"/>
    </row>
    <row r="64" spans="1:34" ht="15.75" customHeight="1" x14ac:dyDescent="0.3">
      <c r="A64" s="8"/>
      <c r="B64" s="8"/>
      <c r="C64" s="8"/>
      <c r="D64" s="8"/>
      <c r="E64" s="8"/>
      <c r="F64" s="8"/>
      <c r="G64" s="8"/>
      <c r="H64" s="9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9"/>
      <c r="AH64" s="8"/>
    </row>
    <row r="65" spans="1:34" ht="15.75" customHeight="1" x14ac:dyDescent="0.3">
      <c r="A65" s="8"/>
      <c r="B65" s="8"/>
      <c r="C65" s="8"/>
      <c r="D65" s="8"/>
      <c r="E65" s="8"/>
      <c r="F65" s="8"/>
      <c r="G65" s="8"/>
      <c r="H65" s="9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9"/>
      <c r="AH65" s="8"/>
    </row>
    <row r="66" spans="1:34" ht="15.75" customHeight="1" x14ac:dyDescent="0.3">
      <c r="A66" s="8"/>
      <c r="B66" s="8"/>
      <c r="C66" s="8"/>
      <c r="D66" s="8"/>
      <c r="E66" s="8"/>
      <c r="F66" s="8"/>
      <c r="G66" s="8"/>
      <c r="H66" s="9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9"/>
      <c r="AH66" s="8"/>
    </row>
    <row r="67" spans="1:34" ht="15.75" customHeight="1" x14ac:dyDescent="0.3">
      <c r="A67" s="8"/>
      <c r="B67" s="8"/>
      <c r="C67" s="8"/>
      <c r="D67" s="8"/>
      <c r="E67" s="8"/>
      <c r="F67" s="8"/>
      <c r="G67" s="8"/>
      <c r="H67" s="9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9"/>
      <c r="AH67" s="8"/>
    </row>
    <row r="68" spans="1:34" ht="15.75" customHeight="1" x14ac:dyDescent="0.3">
      <c r="A68" s="8"/>
      <c r="B68" s="8"/>
      <c r="C68" s="8"/>
      <c r="D68" s="8"/>
      <c r="E68" s="8"/>
      <c r="F68" s="8"/>
      <c r="G68" s="8"/>
      <c r="H68" s="9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9"/>
      <c r="AH68" s="8"/>
    </row>
    <row r="69" spans="1:34" ht="15.75" customHeight="1" x14ac:dyDescent="0.3">
      <c r="A69" s="8"/>
      <c r="B69" s="8"/>
      <c r="C69" s="8"/>
      <c r="D69" s="8"/>
      <c r="E69" s="8"/>
      <c r="F69" s="8"/>
      <c r="G69" s="8"/>
      <c r="H69" s="9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9"/>
      <c r="AH69" s="8"/>
    </row>
    <row r="70" spans="1:34" ht="15.75" customHeight="1" x14ac:dyDescent="0.3">
      <c r="A70" s="8"/>
      <c r="B70" s="8"/>
      <c r="C70" s="8"/>
      <c r="D70" s="8"/>
      <c r="E70" s="8"/>
      <c r="F70" s="8"/>
      <c r="G70" s="8"/>
      <c r="H70" s="9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9"/>
      <c r="AH70" s="8"/>
    </row>
    <row r="71" spans="1:34" ht="15.75" customHeight="1" x14ac:dyDescent="0.3">
      <c r="A71" s="8"/>
      <c r="B71" s="8"/>
      <c r="C71" s="8"/>
      <c r="D71" s="8"/>
      <c r="E71" s="8"/>
      <c r="F71" s="8"/>
      <c r="G71" s="8"/>
      <c r="H71" s="9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9"/>
      <c r="AH71" s="8"/>
    </row>
    <row r="72" spans="1:34" ht="15.75" customHeight="1" x14ac:dyDescent="0.3">
      <c r="A72" s="8"/>
      <c r="B72" s="8"/>
      <c r="C72" s="8"/>
      <c r="D72" s="8"/>
      <c r="E72" s="8"/>
      <c r="F72" s="8"/>
      <c r="G72" s="8"/>
      <c r="H72" s="9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9"/>
      <c r="AH72" s="8"/>
    </row>
    <row r="73" spans="1:34" ht="15.75" customHeight="1" x14ac:dyDescent="0.3">
      <c r="A73" s="8"/>
      <c r="B73" s="8"/>
      <c r="C73" s="8"/>
      <c r="D73" s="8"/>
      <c r="E73" s="8"/>
      <c r="F73" s="8"/>
      <c r="G73" s="8"/>
      <c r="H73" s="9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9"/>
      <c r="AH73" s="8"/>
    </row>
    <row r="74" spans="1:34" ht="15.75" customHeight="1" x14ac:dyDescent="0.3">
      <c r="A74" s="8"/>
      <c r="B74" s="8"/>
      <c r="C74" s="8"/>
      <c r="D74" s="8"/>
      <c r="E74" s="8"/>
      <c r="F74" s="8"/>
      <c r="G74" s="8"/>
      <c r="H74" s="9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9"/>
      <c r="AH74" s="8"/>
    </row>
    <row r="75" spans="1:34" ht="15.75" customHeight="1" x14ac:dyDescent="0.3">
      <c r="A75" s="8"/>
      <c r="B75" s="8"/>
      <c r="C75" s="8"/>
      <c r="D75" s="8"/>
      <c r="E75" s="8"/>
      <c r="F75" s="8"/>
      <c r="G75" s="8"/>
      <c r="H75" s="9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9"/>
      <c r="AH75" s="8"/>
    </row>
    <row r="76" spans="1:34" ht="15.75" customHeight="1" x14ac:dyDescent="0.3">
      <c r="A76" s="8"/>
      <c r="B76" s="8"/>
      <c r="C76" s="8"/>
      <c r="D76" s="8"/>
      <c r="E76" s="8"/>
      <c r="F76" s="8"/>
      <c r="G76" s="8"/>
      <c r="H76" s="9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9"/>
      <c r="AH76" s="8"/>
    </row>
    <row r="77" spans="1:34" ht="15.75" customHeight="1" x14ac:dyDescent="0.3">
      <c r="A77" s="8"/>
      <c r="B77" s="8"/>
      <c r="C77" s="8"/>
      <c r="D77" s="8"/>
      <c r="E77" s="8"/>
      <c r="F77" s="8"/>
      <c r="G77" s="8"/>
      <c r="H77" s="9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9"/>
      <c r="AH77" s="8"/>
    </row>
    <row r="78" spans="1:34" ht="15.75" customHeight="1" x14ac:dyDescent="0.3">
      <c r="A78" s="8"/>
      <c r="B78" s="8"/>
      <c r="C78" s="8"/>
      <c r="D78" s="8"/>
      <c r="E78" s="8"/>
      <c r="F78" s="8"/>
      <c r="G78" s="8"/>
      <c r="H78" s="9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9"/>
      <c r="AH78" s="8"/>
    </row>
    <row r="79" spans="1:34" ht="15.75" customHeight="1" x14ac:dyDescent="0.3">
      <c r="A79" s="8"/>
      <c r="B79" s="8"/>
      <c r="C79" s="8"/>
      <c r="D79" s="8"/>
      <c r="E79" s="8"/>
      <c r="F79" s="8"/>
      <c r="G79" s="8"/>
      <c r="H79" s="9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9"/>
      <c r="AH79" s="8"/>
    </row>
    <row r="80" spans="1:34" ht="15.75" customHeight="1" x14ac:dyDescent="0.3">
      <c r="A80" s="8"/>
      <c r="B80" s="8"/>
      <c r="C80" s="8"/>
      <c r="D80" s="8"/>
      <c r="E80" s="8"/>
      <c r="F80" s="8"/>
      <c r="G80" s="8"/>
      <c r="H80" s="9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9"/>
      <c r="AH80" s="8"/>
    </row>
    <row r="81" spans="1:34" ht="15.75" customHeight="1" x14ac:dyDescent="0.3">
      <c r="A81" s="8"/>
      <c r="B81" s="8"/>
      <c r="C81" s="8"/>
      <c r="D81" s="8"/>
      <c r="E81" s="8"/>
      <c r="F81" s="8"/>
      <c r="G81" s="8"/>
      <c r="H81" s="9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9"/>
      <c r="AH81" s="8"/>
    </row>
    <row r="82" spans="1:34" ht="15.75" customHeight="1" x14ac:dyDescent="0.3">
      <c r="A82" s="8"/>
      <c r="B82" s="8"/>
      <c r="C82" s="8"/>
      <c r="D82" s="8"/>
      <c r="E82" s="8"/>
      <c r="F82" s="8"/>
      <c r="G82" s="8"/>
      <c r="H82" s="9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9"/>
      <c r="AH82" s="8"/>
    </row>
    <row r="83" spans="1:34" ht="15.75" customHeight="1" x14ac:dyDescent="0.3">
      <c r="A83" s="8"/>
      <c r="B83" s="8"/>
      <c r="C83" s="8"/>
      <c r="D83" s="8"/>
      <c r="E83" s="8"/>
      <c r="F83" s="8"/>
      <c r="G83" s="8"/>
      <c r="H83" s="9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9"/>
      <c r="AH83" s="8"/>
    </row>
    <row r="84" spans="1:34" ht="15.75" customHeight="1" x14ac:dyDescent="0.3">
      <c r="A84" s="8"/>
      <c r="B84" s="8"/>
      <c r="C84" s="8"/>
      <c r="D84" s="8"/>
      <c r="E84" s="8"/>
      <c r="F84" s="8"/>
      <c r="G84" s="8"/>
      <c r="H84" s="9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9"/>
      <c r="AH84" s="8"/>
    </row>
    <row r="85" spans="1:34" ht="15.75" customHeight="1" x14ac:dyDescent="0.3">
      <c r="A85" s="8"/>
      <c r="B85" s="8"/>
      <c r="C85" s="8"/>
      <c r="D85" s="8"/>
      <c r="E85" s="8"/>
      <c r="F85" s="8"/>
      <c r="G85" s="8"/>
      <c r="H85" s="9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9"/>
      <c r="AH85" s="8"/>
    </row>
    <row r="86" spans="1:34" ht="15.75" customHeight="1" x14ac:dyDescent="0.3">
      <c r="A86" s="8"/>
      <c r="B86" s="8"/>
      <c r="C86" s="8"/>
      <c r="D86" s="8"/>
      <c r="E86" s="8"/>
      <c r="F86" s="8"/>
      <c r="G86" s="8"/>
      <c r="H86" s="9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9"/>
      <c r="AH86" s="8"/>
    </row>
    <row r="87" spans="1:34" ht="15.75" customHeight="1" x14ac:dyDescent="0.3">
      <c r="A87" s="8"/>
      <c r="B87" s="8"/>
      <c r="C87" s="8"/>
      <c r="D87" s="8"/>
      <c r="E87" s="8"/>
      <c r="F87" s="8"/>
      <c r="G87" s="8"/>
      <c r="H87" s="9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9"/>
      <c r="AH87" s="8"/>
    </row>
    <row r="88" spans="1:34" ht="15.75" customHeight="1" x14ac:dyDescent="0.3">
      <c r="A88" s="8"/>
      <c r="B88" s="8"/>
      <c r="C88" s="8"/>
      <c r="D88" s="8"/>
      <c r="E88" s="8"/>
      <c r="F88" s="8"/>
      <c r="G88" s="8"/>
      <c r="H88" s="9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9"/>
      <c r="AH88" s="8"/>
    </row>
    <row r="89" spans="1:34" ht="15.75" customHeight="1" x14ac:dyDescent="0.3">
      <c r="A89" s="8"/>
      <c r="B89" s="8"/>
      <c r="C89" s="8"/>
      <c r="D89" s="8"/>
      <c r="E89" s="8"/>
      <c r="F89" s="8"/>
      <c r="G89" s="8"/>
      <c r="H89" s="9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9"/>
      <c r="AH89" s="8"/>
    </row>
    <row r="90" spans="1:34" ht="15.75" customHeight="1" x14ac:dyDescent="0.3">
      <c r="A90" s="8"/>
      <c r="B90" s="8"/>
      <c r="C90" s="8"/>
      <c r="D90" s="8"/>
      <c r="E90" s="8"/>
      <c r="F90" s="8"/>
      <c r="G90" s="8"/>
      <c r="H90" s="9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9"/>
      <c r="AH90" s="8"/>
    </row>
    <row r="91" spans="1:34" ht="15.75" customHeight="1" x14ac:dyDescent="0.3">
      <c r="A91" s="8"/>
      <c r="B91" s="8"/>
      <c r="C91" s="8"/>
      <c r="D91" s="8"/>
      <c r="E91" s="8"/>
      <c r="F91" s="8"/>
      <c r="G91" s="8"/>
      <c r="H91" s="9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9"/>
      <c r="AH91" s="8"/>
    </row>
    <row r="92" spans="1:34" ht="15.75" customHeight="1" x14ac:dyDescent="0.3">
      <c r="A92" s="8"/>
      <c r="B92" s="8"/>
      <c r="C92" s="8"/>
      <c r="D92" s="8"/>
      <c r="E92" s="8"/>
      <c r="F92" s="8"/>
      <c r="G92" s="8"/>
      <c r="H92" s="9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9"/>
      <c r="AH92" s="8"/>
    </row>
    <row r="93" spans="1:34" ht="15.75" customHeight="1" x14ac:dyDescent="0.3">
      <c r="A93" s="8"/>
      <c r="B93" s="8"/>
      <c r="C93" s="8"/>
      <c r="D93" s="8"/>
      <c r="E93" s="8"/>
      <c r="F93" s="8"/>
      <c r="G93" s="8"/>
      <c r="H93" s="9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9"/>
      <c r="AH93" s="8"/>
    </row>
    <row r="94" spans="1:34" ht="15.75" customHeight="1" x14ac:dyDescent="0.3">
      <c r="A94" s="8"/>
      <c r="B94" s="8"/>
      <c r="C94" s="8"/>
      <c r="D94" s="8"/>
      <c r="E94" s="8"/>
      <c r="F94" s="8"/>
      <c r="G94" s="8"/>
      <c r="H94" s="9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9"/>
      <c r="AH94" s="8"/>
    </row>
    <row r="95" spans="1:34" ht="15.75" customHeight="1" x14ac:dyDescent="0.3">
      <c r="A95" s="8"/>
      <c r="B95" s="8"/>
      <c r="C95" s="8"/>
      <c r="D95" s="8"/>
      <c r="E95" s="8"/>
      <c r="F95" s="8"/>
      <c r="G95" s="8"/>
      <c r="H95" s="9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9"/>
      <c r="AH95" s="8"/>
    </row>
  </sheetData>
  <mergeCells count="39">
    <mergeCell ref="C13:C17"/>
    <mergeCell ref="B13:B17"/>
    <mergeCell ref="L11:L12"/>
    <mergeCell ref="M11:M12"/>
    <mergeCell ref="F13:F17"/>
    <mergeCell ref="E13:E17"/>
    <mergeCell ref="D13:D17"/>
    <mergeCell ref="AA9:AE10"/>
    <mergeCell ref="H11:H12"/>
    <mergeCell ref="AD11:AD12"/>
    <mergeCell ref="AE11:AE12"/>
    <mergeCell ref="I13:I14"/>
    <mergeCell ref="U11:X11"/>
    <mergeCell ref="Y11:Y12"/>
    <mergeCell ref="AA11:AA12"/>
    <mergeCell ref="AB11:AB12"/>
    <mergeCell ref="AC11:AC12"/>
    <mergeCell ref="Z11:Z12"/>
    <mergeCell ref="P11:P12"/>
    <mergeCell ref="Q11:Q12"/>
    <mergeCell ref="S11:S12"/>
    <mergeCell ref="T11:T12"/>
    <mergeCell ref="K11:K12"/>
    <mergeCell ref="I11:I12"/>
    <mergeCell ref="R11:R12"/>
    <mergeCell ref="N11:N12"/>
    <mergeCell ref="O11:O12"/>
    <mergeCell ref="B6:AE6"/>
    <mergeCell ref="U9:Z10"/>
    <mergeCell ref="B9:B12"/>
    <mergeCell ref="C9:C12"/>
    <mergeCell ref="D9:D12"/>
    <mergeCell ref="E9:E12"/>
    <mergeCell ref="F9:F12"/>
    <mergeCell ref="G9:G12"/>
    <mergeCell ref="H9:I10"/>
    <mergeCell ref="J9:J12"/>
    <mergeCell ref="K9:M10"/>
    <mergeCell ref="N9:T10"/>
  </mergeCells>
  <phoneticPr fontId="32" type="noConversion"/>
  <conditionalFormatting sqref="Z13:Z16">
    <cfRule type="cellIs" dxfId="17" priority="19" operator="equal">
      <formula>"I"</formula>
    </cfRule>
    <cfRule type="cellIs" dxfId="16" priority="20" operator="equal">
      <formula>"II"</formula>
    </cfRule>
    <cfRule type="cellIs" dxfId="15" priority="21" operator="between">
      <formula>"III"</formula>
      <formula>"IV"</formula>
    </cfRule>
    <cfRule type="cellIs" dxfId="14" priority="22" operator="equal">
      <formula>"Aceptable"</formula>
    </cfRule>
    <cfRule type="cellIs" dxfId="13" priority="23" operator="equal">
      <formula>"No aceptable"</formula>
    </cfRule>
  </conditionalFormatting>
  <dataValidations count="3">
    <dataValidation type="list" allowBlank="1" showInputMessage="1" prompt=" - 4 = Continua_x000a_3 = Frecuente_x000a_2 = Ocasional_x000a_1 = Esporádica" sqref="O16" xr:uid="{00000000-0002-0000-0400-000000000000}">
      <formula1>"4.0,3.0,2.0,1.0"</formula1>
    </dataValidation>
    <dataValidation type="list" allowBlank="1" showInputMessage="1" prompt="100= Muerte_x000a_60= Lesiones graves e irreparables (IPP o invalidez)_x000a_25= Lesiones con incapacidad laboral temporal_x000a_10= Lesiones que no requieren hospitalización_x000a_" sqref="Z17" xr:uid="{891C106C-9A87-4ACC-AE05-E2884C6AA257}">
      <formula1>"100,60,25,10"</formula1>
    </dataValidation>
    <dataValidation allowBlank="1" sqref="AA17" xr:uid="{20E04835-5AD6-4B7B-B602-BF2D691217D4}"/>
  </dataValidations>
  <pageMargins left="0.7" right="0.7" top="0.75" bottom="0.75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3:AE15"/>
  <sheetViews>
    <sheetView zoomScale="60" zoomScaleNormal="60" workbookViewId="0">
      <selection activeCell="K9" sqref="K9:K10"/>
    </sheetView>
  </sheetViews>
  <sheetFormatPr baseColWidth="10" defaultRowHeight="12.75" x14ac:dyDescent="0.2"/>
  <cols>
    <col min="1" max="1" width="4.5703125" customWidth="1"/>
    <col min="3" max="3" width="13" customWidth="1"/>
    <col min="4" max="4" width="19.28515625" customWidth="1"/>
    <col min="5" max="5" width="15.140625" customWidth="1"/>
    <col min="6" max="6" width="14.7109375" customWidth="1"/>
    <col min="8" max="8" width="21.5703125" customWidth="1"/>
    <col min="9" max="9" width="21.140625" customWidth="1"/>
    <col min="10" max="10" width="15.28515625" customWidth="1"/>
    <col min="13" max="13" width="14.5703125" customWidth="1"/>
    <col min="20" max="20" width="13.85546875" customWidth="1"/>
    <col min="26" max="26" width="14.5703125" customWidth="1"/>
    <col min="27" max="27" width="14.85546875" customWidth="1"/>
    <col min="28" max="28" width="15.7109375" customWidth="1"/>
    <col min="29" max="29" width="15.28515625" customWidth="1"/>
    <col min="30" max="30" width="22.7109375" customWidth="1"/>
  </cols>
  <sheetData>
    <row r="3" spans="2:31" ht="13.5" x14ac:dyDescent="0.2">
      <c r="AC3" s="98" t="s">
        <v>216</v>
      </c>
      <c r="AD3" s="98" t="s">
        <v>217</v>
      </c>
    </row>
    <row r="4" spans="2:31" ht="13.5" x14ac:dyDescent="0.2">
      <c r="AC4" s="98" t="s">
        <v>218</v>
      </c>
      <c r="AD4" s="99">
        <v>3</v>
      </c>
    </row>
    <row r="5" spans="2:31" ht="27" x14ac:dyDescent="0.2">
      <c r="AC5" s="100" t="s">
        <v>219</v>
      </c>
      <c r="AD5" s="101">
        <v>45826</v>
      </c>
    </row>
    <row r="6" spans="2:31" ht="50.25" customHeight="1" x14ac:dyDescent="0.2">
      <c r="B6" s="241" t="s">
        <v>89</v>
      </c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</row>
    <row r="7" spans="2:31" x14ac:dyDescent="0.2">
      <c r="B7" s="147" t="s">
        <v>150</v>
      </c>
      <c r="C7" s="153" t="s">
        <v>2</v>
      </c>
      <c r="D7" s="153" t="s">
        <v>4</v>
      </c>
      <c r="E7" s="143" t="s">
        <v>6</v>
      </c>
      <c r="F7" s="148" t="s">
        <v>7</v>
      </c>
      <c r="G7" s="143" t="s">
        <v>71</v>
      </c>
      <c r="H7" s="152" t="s">
        <v>72</v>
      </c>
      <c r="I7" s="152"/>
      <c r="J7" s="150" t="s">
        <v>49</v>
      </c>
      <c r="K7" s="174" t="s">
        <v>22</v>
      </c>
      <c r="L7" s="174"/>
      <c r="M7" s="174"/>
      <c r="N7" s="154" t="s">
        <v>86</v>
      </c>
      <c r="O7" s="154"/>
      <c r="P7" s="154"/>
      <c r="Q7" s="154"/>
      <c r="R7" s="154"/>
      <c r="S7" s="154"/>
      <c r="T7" s="154"/>
      <c r="U7" s="172" t="s">
        <v>74</v>
      </c>
      <c r="V7" s="172"/>
      <c r="W7" s="172"/>
      <c r="X7" s="172"/>
      <c r="Y7" s="172"/>
      <c r="Z7" s="172"/>
      <c r="AA7" s="136" t="s">
        <v>75</v>
      </c>
      <c r="AB7" s="136"/>
      <c r="AC7" s="136"/>
      <c r="AD7" s="136"/>
      <c r="AE7" s="136"/>
    </row>
    <row r="8" spans="2:31" x14ac:dyDescent="0.2">
      <c r="B8" s="147"/>
      <c r="C8" s="153"/>
      <c r="D8" s="153"/>
      <c r="E8" s="143"/>
      <c r="F8" s="148"/>
      <c r="G8" s="143"/>
      <c r="H8" s="152"/>
      <c r="I8" s="152"/>
      <c r="J8" s="150"/>
      <c r="K8" s="174"/>
      <c r="L8" s="174"/>
      <c r="M8" s="174"/>
      <c r="N8" s="154"/>
      <c r="O8" s="154"/>
      <c r="P8" s="154"/>
      <c r="Q8" s="154"/>
      <c r="R8" s="154"/>
      <c r="S8" s="154"/>
      <c r="T8" s="154"/>
      <c r="U8" s="172"/>
      <c r="V8" s="172"/>
      <c r="W8" s="172"/>
      <c r="X8" s="172"/>
      <c r="Y8" s="172"/>
      <c r="Z8" s="172"/>
      <c r="AA8" s="136"/>
      <c r="AB8" s="136"/>
      <c r="AC8" s="136"/>
      <c r="AD8" s="136"/>
      <c r="AE8" s="136"/>
    </row>
    <row r="9" spans="2:31" ht="15" x14ac:dyDescent="0.2">
      <c r="B9" s="147"/>
      <c r="C9" s="153"/>
      <c r="D9" s="153"/>
      <c r="E9" s="143"/>
      <c r="F9" s="148"/>
      <c r="G9" s="143"/>
      <c r="H9" s="137" t="s">
        <v>60</v>
      </c>
      <c r="I9" s="137" t="s">
        <v>59</v>
      </c>
      <c r="J9" s="150"/>
      <c r="K9" s="137" t="s">
        <v>61</v>
      </c>
      <c r="L9" s="137" t="s">
        <v>25</v>
      </c>
      <c r="M9" s="137" t="s">
        <v>73</v>
      </c>
      <c r="N9" s="139" t="s">
        <v>51</v>
      </c>
      <c r="O9" s="139" t="s">
        <v>52</v>
      </c>
      <c r="P9" s="139" t="s">
        <v>53</v>
      </c>
      <c r="Q9" s="139" t="s">
        <v>54</v>
      </c>
      <c r="R9" s="139" t="s">
        <v>55</v>
      </c>
      <c r="S9" s="167" t="s">
        <v>80</v>
      </c>
      <c r="T9" s="139" t="s">
        <v>57</v>
      </c>
      <c r="U9" s="137" t="s">
        <v>50</v>
      </c>
      <c r="V9" s="137"/>
      <c r="W9" s="137"/>
      <c r="X9" s="137"/>
      <c r="Y9" s="140" t="s">
        <v>21</v>
      </c>
      <c r="Z9" s="140" t="s">
        <v>85</v>
      </c>
      <c r="AA9" s="140" t="s">
        <v>76</v>
      </c>
      <c r="AB9" s="140" t="s">
        <v>77</v>
      </c>
      <c r="AC9" s="140" t="s">
        <v>78</v>
      </c>
      <c r="AD9" s="140" t="s">
        <v>45</v>
      </c>
      <c r="AE9" s="137" t="s">
        <v>58</v>
      </c>
    </row>
    <row r="10" spans="2:31" ht="85.9" customHeight="1" x14ac:dyDescent="0.2">
      <c r="B10" s="147"/>
      <c r="C10" s="153"/>
      <c r="D10" s="153"/>
      <c r="E10" s="143"/>
      <c r="F10" s="148"/>
      <c r="G10" s="143"/>
      <c r="H10" s="137"/>
      <c r="I10" s="137"/>
      <c r="J10" s="150"/>
      <c r="K10" s="137"/>
      <c r="L10" s="137"/>
      <c r="M10" s="137"/>
      <c r="N10" s="139"/>
      <c r="O10" s="138"/>
      <c r="P10" s="138"/>
      <c r="Q10" s="141"/>
      <c r="R10" s="138"/>
      <c r="S10" s="138"/>
      <c r="T10" s="138"/>
      <c r="U10" s="55" t="s">
        <v>62</v>
      </c>
      <c r="V10" s="56" t="s">
        <v>17</v>
      </c>
      <c r="W10" s="56" t="s">
        <v>18</v>
      </c>
      <c r="X10" s="56" t="s">
        <v>63</v>
      </c>
      <c r="Y10" s="137"/>
      <c r="Z10" s="140"/>
      <c r="AA10" s="138"/>
      <c r="AB10" s="138"/>
      <c r="AC10" s="138"/>
      <c r="AD10" s="141"/>
      <c r="AE10" s="138"/>
    </row>
    <row r="11" spans="2:31" ht="92.45" customHeight="1" x14ac:dyDescent="0.2">
      <c r="B11" s="251" t="s">
        <v>185</v>
      </c>
      <c r="C11" s="245" t="s">
        <v>81</v>
      </c>
      <c r="D11" s="248" t="s">
        <v>102</v>
      </c>
      <c r="E11" s="245" t="s">
        <v>186</v>
      </c>
      <c r="F11" s="242" t="s">
        <v>189</v>
      </c>
      <c r="G11" s="76" t="s">
        <v>64</v>
      </c>
      <c r="H11" s="76" t="s">
        <v>139</v>
      </c>
      <c r="I11" s="240" t="s">
        <v>103</v>
      </c>
      <c r="J11" s="76" t="s">
        <v>92</v>
      </c>
      <c r="K11" s="53" t="s">
        <v>65</v>
      </c>
      <c r="L11" s="53" t="s">
        <v>65</v>
      </c>
      <c r="M11" s="76" t="s">
        <v>128</v>
      </c>
      <c r="N11" s="53" t="s">
        <v>70</v>
      </c>
      <c r="O11" s="86">
        <v>1</v>
      </c>
      <c r="P11" s="86">
        <v>3</v>
      </c>
      <c r="Q11" s="87" t="str">
        <f>IF(P11=1,"NO ES PROBABLE",IF(P11=2,"POCO PROBABLE","MUY PROBABLE"))</f>
        <v>MUY PROBABLE</v>
      </c>
      <c r="R11" s="85" t="s">
        <v>118</v>
      </c>
      <c r="S11" s="86">
        <f>O11*P11</f>
        <v>3</v>
      </c>
      <c r="T11" s="86" t="str">
        <f>IF(S11=1,"BAJO",IF(S11=2,"BAJO",IF(S11=3,"MODERADO",IF(S11=4,"MODERADO","CRÍTICO"))))</f>
        <v>MODERADO</v>
      </c>
      <c r="U11" s="96">
        <v>33</v>
      </c>
      <c r="V11" s="96">
        <v>83</v>
      </c>
      <c r="W11" s="96">
        <v>0</v>
      </c>
      <c r="X11" s="97">
        <v>116</v>
      </c>
      <c r="Y11" s="66" t="s">
        <v>67</v>
      </c>
      <c r="Z11" s="76" t="s">
        <v>119</v>
      </c>
      <c r="AA11" s="53" t="s">
        <v>70</v>
      </c>
      <c r="AB11" s="53" t="s">
        <v>70</v>
      </c>
      <c r="AC11" s="53" t="s">
        <v>70</v>
      </c>
      <c r="AD11" s="76" t="s">
        <v>190</v>
      </c>
      <c r="AE11" s="53" t="s">
        <v>70</v>
      </c>
    </row>
    <row r="12" spans="2:31" ht="92.45" customHeight="1" x14ac:dyDescent="0.2">
      <c r="B12" s="252"/>
      <c r="C12" s="246"/>
      <c r="D12" s="249"/>
      <c r="E12" s="246"/>
      <c r="F12" s="243"/>
      <c r="G12" s="76" t="s">
        <v>64</v>
      </c>
      <c r="H12" s="76" t="s">
        <v>188</v>
      </c>
      <c r="I12" s="240"/>
      <c r="J12" s="76" t="s">
        <v>92</v>
      </c>
      <c r="K12" s="53" t="s">
        <v>65</v>
      </c>
      <c r="L12" s="53" t="s">
        <v>65</v>
      </c>
      <c r="M12" s="53" t="s">
        <v>65</v>
      </c>
      <c r="N12" s="53" t="s">
        <v>70</v>
      </c>
      <c r="O12" s="86">
        <v>1</v>
      </c>
      <c r="P12" s="86">
        <v>3</v>
      </c>
      <c r="Q12" s="87" t="str">
        <f t="shared" ref="Q12:Q14" si="0">IF(P12=1,"NO ES PROBABLE",IF(P12=2,"POCO PROBABLE","MUY PROBABLE"))</f>
        <v>MUY PROBABLE</v>
      </c>
      <c r="R12" s="85" t="s">
        <v>118</v>
      </c>
      <c r="S12" s="86">
        <f t="shared" ref="S12:S14" si="1">O12*P12</f>
        <v>3</v>
      </c>
      <c r="T12" s="86" t="str">
        <f t="shared" ref="T12:T14" si="2">IF(S12=1,"BAJO",IF(S12=2,"BAJO",IF(S12=3,"MODERADO",IF(S12=4,"MODERADO","CRÍTICO"))))</f>
        <v>MODERADO</v>
      </c>
      <c r="U12" s="96">
        <v>33</v>
      </c>
      <c r="V12" s="96">
        <v>83</v>
      </c>
      <c r="W12" s="96">
        <v>0</v>
      </c>
      <c r="X12" s="97">
        <v>116</v>
      </c>
      <c r="Y12" s="66" t="s">
        <v>67</v>
      </c>
      <c r="Z12" s="76" t="s">
        <v>120</v>
      </c>
      <c r="AA12" s="53" t="s">
        <v>70</v>
      </c>
      <c r="AB12" s="53" t="s">
        <v>70</v>
      </c>
      <c r="AC12" s="53" t="s">
        <v>70</v>
      </c>
      <c r="AD12" s="76" t="s">
        <v>190</v>
      </c>
      <c r="AE12" s="53" t="s">
        <v>70</v>
      </c>
    </row>
    <row r="13" spans="2:31" ht="92.45" customHeight="1" x14ac:dyDescent="0.2">
      <c r="B13" s="252"/>
      <c r="C13" s="246"/>
      <c r="D13" s="249"/>
      <c r="E13" s="246"/>
      <c r="F13" s="243"/>
      <c r="G13" s="76" t="s">
        <v>64</v>
      </c>
      <c r="H13" s="76" t="s">
        <v>187</v>
      </c>
      <c r="I13" s="240"/>
      <c r="J13" s="76" t="s">
        <v>92</v>
      </c>
      <c r="K13" s="53" t="s">
        <v>65</v>
      </c>
      <c r="L13" s="53" t="s">
        <v>65</v>
      </c>
      <c r="M13" s="53" t="s">
        <v>65</v>
      </c>
      <c r="N13" s="53" t="s">
        <v>70</v>
      </c>
      <c r="O13" s="86">
        <v>1</v>
      </c>
      <c r="P13" s="86">
        <v>3</v>
      </c>
      <c r="Q13" s="87" t="str">
        <f t="shared" si="0"/>
        <v>MUY PROBABLE</v>
      </c>
      <c r="R13" s="85" t="s">
        <v>118</v>
      </c>
      <c r="S13" s="86">
        <f t="shared" si="1"/>
        <v>3</v>
      </c>
      <c r="T13" s="86" t="str">
        <f t="shared" si="2"/>
        <v>MODERADO</v>
      </c>
      <c r="U13" s="96">
        <v>33</v>
      </c>
      <c r="V13" s="96">
        <v>83</v>
      </c>
      <c r="W13" s="96">
        <v>0</v>
      </c>
      <c r="X13" s="97">
        <v>116</v>
      </c>
      <c r="Y13" s="66" t="s">
        <v>67</v>
      </c>
      <c r="Z13" s="76" t="s">
        <v>121</v>
      </c>
      <c r="AA13" s="53" t="s">
        <v>70</v>
      </c>
      <c r="AB13" s="53" t="s">
        <v>70</v>
      </c>
      <c r="AC13" s="53" t="s">
        <v>70</v>
      </c>
      <c r="AD13" s="76" t="s">
        <v>190</v>
      </c>
      <c r="AE13" s="53" t="s">
        <v>70</v>
      </c>
    </row>
    <row r="14" spans="2:31" ht="92.45" customHeight="1" x14ac:dyDescent="0.2">
      <c r="B14" s="252"/>
      <c r="C14" s="246"/>
      <c r="D14" s="249"/>
      <c r="E14" s="246"/>
      <c r="F14" s="243"/>
      <c r="G14" s="76" t="s">
        <v>64</v>
      </c>
      <c r="H14" s="76" t="s">
        <v>142</v>
      </c>
      <c r="I14" s="53" t="s">
        <v>183</v>
      </c>
      <c r="J14" s="76" t="s">
        <v>92</v>
      </c>
      <c r="K14" s="53" t="s">
        <v>65</v>
      </c>
      <c r="L14" s="53" t="s">
        <v>65</v>
      </c>
      <c r="M14" s="53" t="s">
        <v>65</v>
      </c>
      <c r="N14" s="53" t="s">
        <v>70</v>
      </c>
      <c r="O14" s="86">
        <v>1</v>
      </c>
      <c r="P14" s="86">
        <v>3</v>
      </c>
      <c r="Q14" s="87" t="str">
        <f t="shared" si="0"/>
        <v>MUY PROBABLE</v>
      </c>
      <c r="R14" s="85" t="s">
        <v>118</v>
      </c>
      <c r="S14" s="86">
        <f t="shared" si="1"/>
        <v>3</v>
      </c>
      <c r="T14" s="86" t="str">
        <f t="shared" si="2"/>
        <v>MODERADO</v>
      </c>
      <c r="U14" s="96">
        <v>33</v>
      </c>
      <c r="V14" s="96">
        <v>83</v>
      </c>
      <c r="W14" s="96">
        <v>0</v>
      </c>
      <c r="X14" s="97">
        <v>116</v>
      </c>
      <c r="Y14" s="66" t="s">
        <v>67</v>
      </c>
      <c r="Z14" s="76" t="s">
        <v>122</v>
      </c>
      <c r="AA14" s="53" t="s">
        <v>70</v>
      </c>
      <c r="AB14" s="53" t="s">
        <v>70</v>
      </c>
      <c r="AC14" s="53" t="s">
        <v>70</v>
      </c>
      <c r="AD14" s="76" t="s">
        <v>190</v>
      </c>
      <c r="AE14" s="53" t="s">
        <v>70</v>
      </c>
    </row>
    <row r="15" spans="2:31" ht="243" thickBot="1" x14ac:dyDescent="0.25">
      <c r="B15" s="253"/>
      <c r="C15" s="247"/>
      <c r="D15" s="250"/>
      <c r="E15" s="247"/>
      <c r="F15" s="244"/>
      <c r="G15" s="102" t="s">
        <v>64</v>
      </c>
      <c r="H15" s="103" t="s">
        <v>220</v>
      </c>
      <c r="I15" s="104" t="s">
        <v>222</v>
      </c>
      <c r="J15" s="105" t="s">
        <v>221</v>
      </c>
      <c r="K15" s="108" t="s">
        <v>65</v>
      </c>
      <c r="L15" s="106" t="s">
        <v>65</v>
      </c>
      <c r="M15" s="103" t="s">
        <v>225</v>
      </c>
      <c r="N15" s="109" t="s">
        <v>70</v>
      </c>
      <c r="O15" s="106">
        <v>2</v>
      </c>
      <c r="P15" s="105">
        <v>1</v>
      </c>
      <c r="Q15" s="103" t="s">
        <v>223</v>
      </c>
      <c r="R15" s="105" t="s">
        <v>224</v>
      </c>
      <c r="S15" s="105">
        <v>2</v>
      </c>
      <c r="T15" s="105" t="s">
        <v>226</v>
      </c>
      <c r="U15" s="62">
        <v>2</v>
      </c>
      <c r="V15" s="62">
        <v>0</v>
      </c>
      <c r="W15" s="62">
        <v>0</v>
      </c>
      <c r="X15" s="62">
        <v>2</v>
      </c>
      <c r="Y15" s="104" t="s">
        <v>67</v>
      </c>
      <c r="Z15" s="107" t="s">
        <v>119</v>
      </c>
      <c r="AA15" s="107" t="s">
        <v>227</v>
      </c>
      <c r="AB15" s="110" t="s">
        <v>70</v>
      </c>
      <c r="AC15" s="104" t="s">
        <v>70</v>
      </c>
      <c r="AD15" s="111" t="s">
        <v>232</v>
      </c>
      <c r="AE15" s="104" t="s">
        <v>70</v>
      </c>
    </row>
  </sheetData>
  <mergeCells count="39">
    <mergeCell ref="B6:AE6"/>
    <mergeCell ref="F11:F15"/>
    <mergeCell ref="E11:E15"/>
    <mergeCell ref="D11:D15"/>
    <mergeCell ref="C11:C15"/>
    <mergeCell ref="B11:B15"/>
    <mergeCell ref="G7:G10"/>
    <mergeCell ref="B7:B10"/>
    <mergeCell ref="C7:C10"/>
    <mergeCell ref="D7:D10"/>
    <mergeCell ref="E7:E10"/>
    <mergeCell ref="F7:F10"/>
    <mergeCell ref="AA7:AE8"/>
    <mergeCell ref="H9:H10"/>
    <mergeCell ref="I9:I10"/>
    <mergeCell ref="K9:K10"/>
    <mergeCell ref="K7:M8"/>
    <mergeCell ref="N7:T8"/>
    <mergeCell ref="L9:L10"/>
    <mergeCell ref="M9:M10"/>
    <mergeCell ref="N9:N10"/>
    <mergeCell ref="O9:O10"/>
    <mergeCell ref="P9:P10"/>
    <mergeCell ref="U7:Z8"/>
    <mergeCell ref="T9:T10"/>
    <mergeCell ref="AD9:AD10"/>
    <mergeCell ref="AE9:AE10"/>
    <mergeCell ref="I11:I13"/>
    <mergeCell ref="U9:X9"/>
    <mergeCell ref="Y9:Y10"/>
    <mergeCell ref="Z9:Z10"/>
    <mergeCell ref="AA9:AA10"/>
    <mergeCell ref="AB9:AB10"/>
    <mergeCell ref="AC9:AC10"/>
    <mergeCell ref="R9:R10"/>
    <mergeCell ref="S9:S10"/>
    <mergeCell ref="Q9:Q10"/>
    <mergeCell ref="H7:I8"/>
    <mergeCell ref="J7:J10"/>
  </mergeCells>
  <conditionalFormatting sqref="AE15">
    <cfRule type="cellIs" dxfId="12" priority="1" stopIfTrue="1" operator="equal">
      <formula>"I"</formula>
    </cfRule>
    <cfRule type="cellIs" dxfId="11" priority="2" stopIfTrue="1" operator="equal">
      <formula>"II"</formula>
    </cfRule>
    <cfRule type="cellIs" dxfId="10" priority="3" stopIfTrue="1" operator="between">
      <formula>"III"</formula>
      <formula>"IV"</formula>
    </cfRule>
  </conditionalFormatting>
  <conditionalFormatting sqref="AB15:AD15">
    <cfRule type="cellIs" dxfId="9" priority="11" stopIfTrue="1" operator="equal">
      <formula>"I"</formula>
    </cfRule>
    <cfRule type="cellIs" dxfId="8" priority="12" stopIfTrue="1" operator="equal">
      <formula>"II"</formula>
    </cfRule>
    <cfRule type="cellIs" dxfId="7" priority="13" stopIfTrue="1" operator="between">
      <formula>"III"</formula>
      <formula>"IV"</formula>
    </cfRule>
  </conditionalFormatting>
  <conditionalFormatting sqref="AD15">
    <cfRule type="cellIs" dxfId="6" priority="9" stopIfTrue="1" operator="equal">
      <formula>"Aceptable"</formula>
    </cfRule>
    <cfRule type="cellIs" dxfId="5" priority="10" stopIfTrue="1" operator="equal">
      <formula>"No aceptable"</formula>
    </cfRule>
  </conditionalFormatting>
  <conditionalFormatting sqref="AD15">
    <cfRule type="containsText" dxfId="4" priority="6" stopIfTrue="1" operator="containsText" text="No aceptable o aceptable con control específico">
      <formula>NOT(ISERROR(SEARCH("No aceptable o aceptable con control específico",AD15)))</formula>
    </cfRule>
    <cfRule type="containsText" dxfId="3" priority="7" stopIfTrue="1" operator="containsText" text="No aceptable">
      <formula>NOT(ISERROR(SEARCH("No aceptable",AD15)))</formula>
    </cfRule>
    <cfRule type="containsText" dxfId="2" priority="8" stopIfTrue="1" operator="containsText" text="No Aceptable o aceptable con control específico">
      <formula>NOT(ISERROR(SEARCH("No Aceptable o aceptable con control específico",AD15)))</formula>
    </cfRule>
  </conditionalFormatting>
  <conditionalFormatting sqref="AE15">
    <cfRule type="cellIs" dxfId="1" priority="4" stopIfTrue="1" operator="equal">
      <formula>"Aceptable"</formula>
    </cfRule>
    <cfRule type="cellIs" dxfId="0" priority="5" stopIfTrue="1" operator="equal">
      <formula>"No aceptable"</formula>
    </cfRule>
  </conditionalFormatting>
  <dataValidations count="2">
    <dataValidation allowBlank="1" sqref="AA15" xr:uid="{3F342FB0-CCB3-4DCD-A802-F2059E86A0E6}"/>
    <dataValidation type="list" allowBlank="1" showInputMessage="1" prompt="100= Muerte_x000a_60= Lesiones graves e irreparables (IPP o invalidez)_x000a_25= Lesiones con incapacidad laboral temporal_x000a_10= Lesiones que no requieren hospitalización_x000a_" sqref="Z15" xr:uid="{AE592EDB-B0CD-4F62-85A8-2411FEAEEBEE}">
      <formula1>"100,60,25,10"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54618-40CB-4886-8BBC-9044A260EEDA}">
  <sheetPr>
    <tabColor rgb="FF92D050"/>
  </sheetPr>
  <dimension ref="B2:AE24"/>
  <sheetViews>
    <sheetView topLeftCell="P1" zoomScale="70" zoomScaleNormal="70" workbookViewId="0">
      <selection activeCell="B5" sqref="B5:AE5"/>
    </sheetView>
  </sheetViews>
  <sheetFormatPr baseColWidth="10" defaultRowHeight="12.75" x14ac:dyDescent="0.2"/>
  <cols>
    <col min="1" max="1" width="3.28515625" customWidth="1"/>
    <col min="8" max="8" width="17.7109375" customWidth="1"/>
    <col min="9" max="9" width="26.28515625" customWidth="1"/>
    <col min="10" max="10" width="16.140625" customWidth="1"/>
    <col min="17" max="17" width="19.28515625" customWidth="1"/>
    <col min="20" max="20" width="16.28515625" customWidth="1"/>
    <col min="25" max="25" width="21.42578125" customWidth="1"/>
    <col min="26" max="27" width="19.42578125" customWidth="1"/>
    <col min="28" max="28" width="19.140625" customWidth="1"/>
    <col min="29" max="30" width="18.28515625" customWidth="1"/>
    <col min="31" max="31" width="15.7109375" customWidth="1"/>
  </cols>
  <sheetData>
    <row r="2" spans="2:31" ht="13.5" x14ac:dyDescent="0.2">
      <c r="AD2" s="98" t="s">
        <v>216</v>
      </c>
      <c r="AE2" s="98" t="s">
        <v>217</v>
      </c>
    </row>
    <row r="3" spans="2:31" ht="13.5" x14ac:dyDescent="0.2">
      <c r="AD3" s="98" t="s">
        <v>218</v>
      </c>
      <c r="AE3" s="99">
        <v>3</v>
      </c>
    </row>
    <row r="4" spans="2:31" ht="27" x14ac:dyDescent="0.2">
      <c r="AD4" s="100" t="s">
        <v>219</v>
      </c>
      <c r="AE4" s="101">
        <v>45826</v>
      </c>
    </row>
    <row r="5" spans="2:31" ht="28.5" customHeight="1" x14ac:dyDescent="0.2">
      <c r="B5" s="254" t="s">
        <v>89</v>
      </c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</row>
    <row r="7" spans="2:31" ht="49.5" customHeight="1" x14ac:dyDescent="0.2">
      <c r="B7" s="147" t="s">
        <v>150</v>
      </c>
      <c r="C7" s="153" t="s">
        <v>2</v>
      </c>
      <c r="D7" s="153" t="s">
        <v>4</v>
      </c>
      <c r="E7" s="143" t="s">
        <v>6</v>
      </c>
      <c r="F7" s="148" t="s">
        <v>7</v>
      </c>
      <c r="G7" s="143" t="s">
        <v>71</v>
      </c>
      <c r="H7" s="152" t="s">
        <v>72</v>
      </c>
      <c r="I7" s="152"/>
      <c r="J7" s="150" t="s">
        <v>49</v>
      </c>
      <c r="K7" s="174" t="s">
        <v>22</v>
      </c>
      <c r="L7" s="174"/>
      <c r="M7" s="174"/>
      <c r="N7" s="154" t="s">
        <v>86</v>
      </c>
      <c r="O7" s="154"/>
      <c r="P7" s="154"/>
      <c r="Q7" s="154"/>
      <c r="R7" s="154"/>
      <c r="S7" s="154"/>
      <c r="T7" s="154"/>
      <c r="U7" s="172" t="s">
        <v>74</v>
      </c>
      <c r="V7" s="172"/>
      <c r="W7" s="172"/>
      <c r="X7" s="172"/>
      <c r="Y7" s="172"/>
      <c r="Z7" s="172"/>
      <c r="AA7" s="136" t="s">
        <v>75</v>
      </c>
      <c r="AB7" s="136"/>
      <c r="AC7" s="136"/>
      <c r="AD7" s="136"/>
      <c r="AE7" s="136"/>
    </row>
    <row r="8" spans="2:31" ht="54.75" customHeight="1" x14ac:dyDescent="0.2">
      <c r="B8" s="147"/>
      <c r="C8" s="153"/>
      <c r="D8" s="153"/>
      <c r="E8" s="143"/>
      <c r="F8" s="148"/>
      <c r="G8" s="143"/>
      <c r="H8" s="152"/>
      <c r="I8" s="152"/>
      <c r="J8" s="150"/>
      <c r="K8" s="174"/>
      <c r="L8" s="174"/>
      <c r="M8" s="174"/>
      <c r="N8" s="154"/>
      <c r="O8" s="154"/>
      <c r="P8" s="154"/>
      <c r="Q8" s="154"/>
      <c r="R8" s="154"/>
      <c r="S8" s="154"/>
      <c r="T8" s="154"/>
      <c r="U8" s="172"/>
      <c r="V8" s="172"/>
      <c r="W8" s="172"/>
      <c r="X8" s="172"/>
      <c r="Y8" s="172"/>
      <c r="Z8" s="172"/>
      <c r="AA8" s="136"/>
      <c r="AB8" s="136"/>
      <c r="AC8" s="136"/>
      <c r="AD8" s="136"/>
      <c r="AE8" s="136"/>
    </row>
    <row r="9" spans="2:31" ht="30" customHeight="1" x14ac:dyDescent="0.2">
      <c r="B9" s="147"/>
      <c r="C9" s="153"/>
      <c r="D9" s="153"/>
      <c r="E9" s="143"/>
      <c r="F9" s="148"/>
      <c r="G9" s="143"/>
      <c r="H9" s="137" t="s">
        <v>60</v>
      </c>
      <c r="I9" s="137" t="s">
        <v>59</v>
      </c>
      <c r="J9" s="150"/>
      <c r="K9" s="137" t="s">
        <v>61</v>
      </c>
      <c r="L9" s="137" t="s">
        <v>25</v>
      </c>
      <c r="M9" s="173" t="s">
        <v>73</v>
      </c>
      <c r="N9" s="139" t="s">
        <v>51</v>
      </c>
      <c r="O9" s="139" t="s">
        <v>52</v>
      </c>
      <c r="P9" s="139" t="s">
        <v>53</v>
      </c>
      <c r="Q9" s="139" t="s">
        <v>54</v>
      </c>
      <c r="R9" s="139" t="s">
        <v>55</v>
      </c>
      <c r="S9" s="167" t="s">
        <v>80</v>
      </c>
      <c r="T9" s="139" t="s">
        <v>57</v>
      </c>
      <c r="U9" s="137" t="s">
        <v>50</v>
      </c>
      <c r="V9" s="137"/>
      <c r="W9" s="137"/>
      <c r="X9" s="137"/>
      <c r="Y9" s="140" t="s">
        <v>21</v>
      </c>
      <c r="Z9" s="140" t="s">
        <v>85</v>
      </c>
      <c r="AA9" s="140" t="s">
        <v>76</v>
      </c>
      <c r="AB9" s="140" t="s">
        <v>77</v>
      </c>
      <c r="AC9" s="140" t="s">
        <v>78</v>
      </c>
      <c r="AD9" s="140" t="s">
        <v>45</v>
      </c>
      <c r="AE9" s="137" t="s">
        <v>58</v>
      </c>
    </row>
    <row r="10" spans="2:31" ht="40.5" customHeight="1" x14ac:dyDescent="0.2">
      <c r="B10" s="147"/>
      <c r="C10" s="153"/>
      <c r="D10" s="153"/>
      <c r="E10" s="143"/>
      <c r="F10" s="148"/>
      <c r="G10" s="143"/>
      <c r="H10" s="137"/>
      <c r="I10" s="137"/>
      <c r="J10" s="150"/>
      <c r="K10" s="137"/>
      <c r="L10" s="137"/>
      <c r="M10" s="173"/>
      <c r="N10" s="139"/>
      <c r="O10" s="138"/>
      <c r="P10" s="138"/>
      <c r="Q10" s="141"/>
      <c r="R10" s="138"/>
      <c r="S10" s="138"/>
      <c r="T10" s="138"/>
      <c r="U10" s="55" t="s">
        <v>62</v>
      </c>
      <c r="V10" s="56" t="s">
        <v>17</v>
      </c>
      <c r="W10" s="56" t="s">
        <v>18</v>
      </c>
      <c r="X10" s="56" t="s">
        <v>63</v>
      </c>
      <c r="Y10" s="137"/>
      <c r="Z10" s="140"/>
      <c r="AA10" s="138"/>
      <c r="AB10" s="138"/>
      <c r="AC10" s="138"/>
      <c r="AD10" s="141"/>
      <c r="AE10" s="138"/>
    </row>
    <row r="11" spans="2:31" ht="127.5" customHeight="1" x14ac:dyDescent="0.2">
      <c r="B11" s="168" t="s">
        <v>197</v>
      </c>
      <c r="C11" s="155" t="s">
        <v>81</v>
      </c>
      <c r="D11" s="155" t="s">
        <v>198</v>
      </c>
      <c r="E11" s="155" t="s">
        <v>199</v>
      </c>
      <c r="F11" s="163" t="s">
        <v>200</v>
      </c>
      <c r="G11" s="75" t="s">
        <v>64</v>
      </c>
      <c r="H11" s="48" t="s">
        <v>175</v>
      </c>
      <c r="I11" s="171" t="s">
        <v>103</v>
      </c>
      <c r="J11" s="87" t="s">
        <v>203</v>
      </c>
      <c r="K11" s="86" t="s">
        <v>65</v>
      </c>
      <c r="L11" s="86" t="s">
        <v>65</v>
      </c>
      <c r="M11" s="86" t="s">
        <v>65</v>
      </c>
      <c r="N11" s="86" t="s">
        <v>70</v>
      </c>
      <c r="O11" s="86">
        <v>1</v>
      </c>
      <c r="P11" s="86">
        <v>3</v>
      </c>
      <c r="Q11" s="86" t="str">
        <f>IF(P11=1,"NO ES PROBABLE",IF(P11=2,"POCO PROBABLE","MUY PROBABLE"))</f>
        <v>MUY PROBABLE</v>
      </c>
      <c r="R11" s="90" t="s">
        <v>118</v>
      </c>
      <c r="S11" s="86">
        <f>O11*P11</f>
        <v>3</v>
      </c>
      <c r="T11" s="86" t="str">
        <f>IF(S11=1,"BAJO",IF(S11=2,"BAJO",IF(S11=3,"MODERADO",IF(S11=4,"MODERADO","CRÍTICO"))))</f>
        <v>MODERADO</v>
      </c>
      <c r="U11" s="86">
        <v>0</v>
      </c>
      <c r="V11" s="86">
        <v>2</v>
      </c>
      <c r="W11" s="86">
        <v>0</v>
      </c>
      <c r="X11" s="86">
        <v>2</v>
      </c>
      <c r="Y11" s="86" t="s">
        <v>67</v>
      </c>
      <c r="Z11" s="87" t="s">
        <v>119</v>
      </c>
      <c r="AA11" s="86" t="s">
        <v>70</v>
      </c>
      <c r="AB11" s="86" t="s">
        <v>70</v>
      </c>
      <c r="AC11" s="86" t="s">
        <v>70</v>
      </c>
      <c r="AD11" s="87" t="s">
        <v>190</v>
      </c>
      <c r="AE11" s="86" t="s">
        <v>70</v>
      </c>
    </row>
    <row r="12" spans="2:31" ht="105" customHeight="1" x14ac:dyDescent="0.2">
      <c r="B12" s="169"/>
      <c r="C12" s="156"/>
      <c r="D12" s="156"/>
      <c r="E12" s="156"/>
      <c r="F12" s="164"/>
      <c r="G12" s="75" t="s">
        <v>64</v>
      </c>
      <c r="H12" s="48" t="s">
        <v>139</v>
      </c>
      <c r="I12" s="171"/>
      <c r="J12" s="87" t="s">
        <v>203</v>
      </c>
      <c r="K12" s="86" t="s">
        <v>65</v>
      </c>
      <c r="L12" s="86" t="s">
        <v>65</v>
      </c>
      <c r="M12" s="87" t="s">
        <v>128</v>
      </c>
      <c r="N12" s="86" t="s">
        <v>70</v>
      </c>
      <c r="O12" s="86">
        <v>1</v>
      </c>
      <c r="P12" s="86">
        <v>3</v>
      </c>
      <c r="Q12" s="86" t="str">
        <f t="shared" ref="Q12:Q23" si="0">IF(P12=1,"NO ES PROBABLE",IF(P12=2,"POCO PROBABLE","MUY PROBABLE"))</f>
        <v>MUY PROBABLE</v>
      </c>
      <c r="R12" s="90" t="s">
        <v>118</v>
      </c>
      <c r="S12" s="86">
        <f t="shared" ref="S12:S23" si="1">O12*P12</f>
        <v>3</v>
      </c>
      <c r="T12" s="86" t="str">
        <f t="shared" ref="T12:T23" si="2">IF(S12=1,"BAJO",IF(S12=2,"BAJO",IF(S12=3,"MODERADO",IF(S12=4,"MODERADO","CRÍTICO"))))</f>
        <v>MODERADO</v>
      </c>
      <c r="U12" s="86">
        <v>0</v>
      </c>
      <c r="V12" s="86">
        <v>2</v>
      </c>
      <c r="W12" s="86">
        <v>0</v>
      </c>
      <c r="X12" s="86">
        <v>2</v>
      </c>
      <c r="Y12" s="86" t="s">
        <v>67</v>
      </c>
      <c r="Z12" s="87" t="s">
        <v>120</v>
      </c>
      <c r="AA12" s="86" t="s">
        <v>70</v>
      </c>
      <c r="AB12" s="86" t="s">
        <v>70</v>
      </c>
      <c r="AC12" s="86" t="s">
        <v>70</v>
      </c>
      <c r="AD12" s="87" t="s">
        <v>190</v>
      </c>
      <c r="AE12" s="86" t="s">
        <v>70</v>
      </c>
    </row>
    <row r="13" spans="2:31" ht="93" customHeight="1" x14ac:dyDescent="0.2">
      <c r="B13" s="169"/>
      <c r="C13" s="156"/>
      <c r="D13" s="156"/>
      <c r="E13" s="156"/>
      <c r="F13" s="164"/>
      <c r="G13" s="75" t="s">
        <v>64</v>
      </c>
      <c r="H13" s="48" t="s">
        <v>114</v>
      </c>
      <c r="I13" s="171"/>
      <c r="J13" s="87" t="s">
        <v>203</v>
      </c>
      <c r="K13" s="86" t="s">
        <v>65</v>
      </c>
      <c r="L13" s="86" t="s">
        <v>65</v>
      </c>
      <c r="M13" s="86" t="s">
        <v>65</v>
      </c>
      <c r="N13" s="86" t="s">
        <v>70</v>
      </c>
      <c r="O13" s="86">
        <v>1</v>
      </c>
      <c r="P13" s="86">
        <v>3</v>
      </c>
      <c r="Q13" s="86" t="str">
        <f t="shared" si="0"/>
        <v>MUY PROBABLE</v>
      </c>
      <c r="R13" s="90" t="s">
        <v>118</v>
      </c>
      <c r="S13" s="86">
        <f t="shared" si="1"/>
        <v>3</v>
      </c>
      <c r="T13" s="86" t="str">
        <f t="shared" si="2"/>
        <v>MODERADO</v>
      </c>
      <c r="U13" s="86">
        <v>0</v>
      </c>
      <c r="V13" s="86">
        <v>2</v>
      </c>
      <c r="W13" s="86">
        <v>0</v>
      </c>
      <c r="X13" s="86">
        <v>2</v>
      </c>
      <c r="Y13" s="86" t="s">
        <v>67</v>
      </c>
      <c r="Z13" s="87" t="s">
        <v>121</v>
      </c>
      <c r="AA13" s="86" t="s">
        <v>70</v>
      </c>
      <c r="AB13" s="86" t="s">
        <v>70</v>
      </c>
      <c r="AC13" s="86" t="s">
        <v>70</v>
      </c>
      <c r="AD13" s="87" t="s">
        <v>190</v>
      </c>
      <c r="AE13" s="86" t="s">
        <v>70</v>
      </c>
    </row>
    <row r="14" spans="2:31" ht="111" customHeight="1" x14ac:dyDescent="0.2">
      <c r="B14" s="169"/>
      <c r="C14" s="156"/>
      <c r="D14" s="156"/>
      <c r="E14" s="156"/>
      <c r="F14" s="164"/>
      <c r="G14" s="75" t="s">
        <v>64</v>
      </c>
      <c r="H14" s="48" t="s">
        <v>193</v>
      </c>
      <c r="I14" s="171"/>
      <c r="J14" s="87" t="s">
        <v>203</v>
      </c>
      <c r="K14" s="86" t="s">
        <v>65</v>
      </c>
      <c r="L14" s="86" t="s">
        <v>65</v>
      </c>
      <c r="M14" s="86" t="s">
        <v>65</v>
      </c>
      <c r="N14" s="86" t="s">
        <v>70</v>
      </c>
      <c r="O14" s="86">
        <v>1</v>
      </c>
      <c r="P14" s="86">
        <v>3</v>
      </c>
      <c r="Q14" s="86" t="str">
        <f t="shared" si="0"/>
        <v>MUY PROBABLE</v>
      </c>
      <c r="R14" s="90" t="s">
        <v>118</v>
      </c>
      <c r="S14" s="86">
        <f t="shared" si="1"/>
        <v>3</v>
      </c>
      <c r="T14" s="86" t="str">
        <f t="shared" si="2"/>
        <v>MODERADO</v>
      </c>
      <c r="U14" s="86">
        <v>0</v>
      </c>
      <c r="V14" s="86">
        <v>2</v>
      </c>
      <c r="W14" s="86">
        <v>0</v>
      </c>
      <c r="X14" s="86">
        <v>2</v>
      </c>
      <c r="Y14" s="86" t="s">
        <v>67</v>
      </c>
      <c r="Z14" s="87" t="s">
        <v>122</v>
      </c>
      <c r="AA14" s="86" t="s">
        <v>70</v>
      </c>
      <c r="AB14" s="86" t="s">
        <v>70</v>
      </c>
      <c r="AC14" s="86" t="s">
        <v>70</v>
      </c>
      <c r="AD14" s="87" t="s">
        <v>190</v>
      </c>
      <c r="AE14" s="87" t="s">
        <v>208</v>
      </c>
    </row>
    <row r="15" spans="2:31" ht="114" customHeight="1" x14ac:dyDescent="0.2">
      <c r="B15" s="169"/>
      <c r="C15" s="156"/>
      <c r="D15" s="156"/>
      <c r="E15" s="156"/>
      <c r="F15" s="164"/>
      <c r="G15" s="75" t="s">
        <v>64</v>
      </c>
      <c r="H15" s="48" t="s">
        <v>113</v>
      </c>
      <c r="I15" s="171"/>
      <c r="J15" s="87" t="s">
        <v>203</v>
      </c>
      <c r="K15" s="86" t="s">
        <v>65</v>
      </c>
      <c r="L15" s="86" t="s">
        <v>65</v>
      </c>
      <c r="M15" s="86" t="s">
        <v>65</v>
      </c>
      <c r="N15" s="86" t="s">
        <v>70</v>
      </c>
      <c r="O15" s="86">
        <v>1</v>
      </c>
      <c r="P15" s="86">
        <v>3</v>
      </c>
      <c r="Q15" s="86" t="str">
        <f t="shared" si="0"/>
        <v>MUY PROBABLE</v>
      </c>
      <c r="R15" s="90" t="s">
        <v>118</v>
      </c>
      <c r="S15" s="86">
        <f t="shared" si="1"/>
        <v>3</v>
      </c>
      <c r="T15" s="86" t="str">
        <f t="shared" si="2"/>
        <v>MODERADO</v>
      </c>
      <c r="U15" s="86">
        <v>0</v>
      </c>
      <c r="V15" s="86">
        <v>2</v>
      </c>
      <c r="W15" s="86">
        <v>0</v>
      </c>
      <c r="X15" s="86">
        <v>2</v>
      </c>
      <c r="Y15" s="86" t="s">
        <v>67</v>
      </c>
      <c r="Z15" s="87" t="s">
        <v>123</v>
      </c>
      <c r="AA15" s="86" t="s">
        <v>70</v>
      </c>
      <c r="AB15" s="86" t="s">
        <v>70</v>
      </c>
      <c r="AC15" s="86" t="s">
        <v>70</v>
      </c>
      <c r="AD15" s="87" t="s">
        <v>190</v>
      </c>
      <c r="AE15" s="86" t="s">
        <v>70</v>
      </c>
    </row>
    <row r="16" spans="2:31" ht="108" customHeight="1" x14ac:dyDescent="0.2">
      <c r="B16" s="169"/>
      <c r="C16" s="156"/>
      <c r="D16" s="156"/>
      <c r="E16" s="156"/>
      <c r="F16" s="164"/>
      <c r="G16" s="75" t="s">
        <v>64</v>
      </c>
      <c r="H16" s="48" t="s">
        <v>177</v>
      </c>
      <c r="I16" s="171"/>
      <c r="J16" s="87" t="s">
        <v>203</v>
      </c>
      <c r="K16" s="86" t="s">
        <v>65</v>
      </c>
      <c r="L16" s="86" t="s">
        <v>65</v>
      </c>
      <c r="M16" s="86" t="s">
        <v>65</v>
      </c>
      <c r="N16" s="86" t="s">
        <v>70</v>
      </c>
      <c r="O16" s="86">
        <v>1</v>
      </c>
      <c r="P16" s="86">
        <v>3</v>
      </c>
      <c r="Q16" s="86" t="str">
        <f t="shared" si="0"/>
        <v>MUY PROBABLE</v>
      </c>
      <c r="R16" s="90" t="s">
        <v>118</v>
      </c>
      <c r="S16" s="86">
        <f t="shared" si="1"/>
        <v>3</v>
      </c>
      <c r="T16" s="86" t="str">
        <f t="shared" si="2"/>
        <v>MODERADO</v>
      </c>
      <c r="U16" s="86">
        <v>0</v>
      </c>
      <c r="V16" s="86">
        <v>2</v>
      </c>
      <c r="W16" s="86">
        <v>0</v>
      </c>
      <c r="X16" s="86">
        <v>2</v>
      </c>
      <c r="Y16" s="86" t="s">
        <v>67</v>
      </c>
      <c r="Z16" s="87" t="s">
        <v>124</v>
      </c>
      <c r="AA16" s="86" t="s">
        <v>70</v>
      </c>
      <c r="AB16" s="86" t="s">
        <v>70</v>
      </c>
      <c r="AC16" s="86" t="s">
        <v>70</v>
      </c>
      <c r="AD16" s="87" t="s">
        <v>190</v>
      </c>
      <c r="AE16" s="86" t="s">
        <v>70</v>
      </c>
    </row>
    <row r="17" spans="2:31" ht="96" customHeight="1" x14ac:dyDescent="0.2">
      <c r="B17" s="169"/>
      <c r="C17" s="156"/>
      <c r="D17" s="156"/>
      <c r="E17" s="156"/>
      <c r="F17" s="164"/>
      <c r="G17" s="75" t="s">
        <v>64</v>
      </c>
      <c r="H17" s="48" t="s">
        <v>211</v>
      </c>
      <c r="I17" s="171"/>
      <c r="J17" s="87" t="s">
        <v>203</v>
      </c>
      <c r="K17" s="86" t="s">
        <v>65</v>
      </c>
      <c r="L17" s="86" t="s">
        <v>65</v>
      </c>
      <c r="M17" s="86" t="s">
        <v>65</v>
      </c>
      <c r="N17" s="86" t="s">
        <v>70</v>
      </c>
      <c r="O17" s="86">
        <v>1</v>
      </c>
      <c r="P17" s="86">
        <v>3</v>
      </c>
      <c r="Q17" s="86" t="str">
        <f t="shared" si="0"/>
        <v>MUY PROBABLE</v>
      </c>
      <c r="R17" s="90" t="s">
        <v>118</v>
      </c>
      <c r="S17" s="86">
        <f t="shared" si="1"/>
        <v>3</v>
      </c>
      <c r="T17" s="86" t="str">
        <f t="shared" si="2"/>
        <v>MODERADO</v>
      </c>
      <c r="U17" s="86">
        <v>0</v>
      </c>
      <c r="V17" s="86">
        <v>2</v>
      </c>
      <c r="W17" s="86">
        <v>0</v>
      </c>
      <c r="X17" s="86">
        <v>2</v>
      </c>
      <c r="Y17" s="86" t="s">
        <v>67</v>
      </c>
      <c r="Z17" s="87" t="s">
        <v>125</v>
      </c>
      <c r="AA17" s="86" t="s">
        <v>70</v>
      </c>
      <c r="AB17" s="86" t="s">
        <v>70</v>
      </c>
      <c r="AC17" s="86" t="s">
        <v>70</v>
      </c>
      <c r="AD17" s="87" t="s">
        <v>190</v>
      </c>
      <c r="AE17" s="86" t="s">
        <v>70</v>
      </c>
    </row>
    <row r="18" spans="2:31" ht="85.5" customHeight="1" x14ac:dyDescent="0.2">
      <c r="B18" s="169"/>
      <c r="C18" s="156"/>
      <c r="D18" s="156"/>
      <c r="E18" s="156"/>
      <c r="F18" s="164"/>
      <c r="G18" s="75" t="s">
        <v>64</v>
      </c>
      <c r="H18" s="48" t="s">
        <v>107</v>
      </c>
      <c r="I18" s="131" t="s">
        <v>105</v>
      </c>
      <c r="J18" s="87" t="s">
        <v>203</v>
      </c>
      <c r="K18" s="86" t="s">
        <v>65</v>
      </c>
      <c r="L18" s="86" t="s">
        <v>65</v>
      </c>
      <c r="M18" s="86" t="s">
        <v>65</v>
      </c>
      <c r="N18" s="86" t="s">
        <v>70</v>
      </c>
      <c r="O18" s="86">
        <v>1</v>
      </c>
      <c r="P18" s="86">
        <v>3</v>
      </c>
      <c r="Q18" s="86" t="str">
        <f t="shared" si="0"/>
        <v>MUY PROBABLE</v>
      </c>
      <c r="R18" s="90" t="s">
        <v>118</v>
      </c>
      <c r="S18" s="86">
        <f t="shared" si="1"/>
        <v>3</v>
      </c>
      <c r="T18" s="86" t="str">
        <f t="shared" si="2"/>
        <v>MODERADO</v>
      </c>
      <c r="U18" s="86">
        <v>0</v>
      </c>
      <c r="V18" s="86">
        <v>2</v>
      </c>
      <c r="W18" s="86">
        <v>0</v>
      </c>
      <c r="X18" s="86">
        <v>2</v>
      </c>
      <c r="Y18" s="86" t="s">
        <v>67</v>
      </c>
      <c r="Z18" s="87" t="s">
        <v>126</v>
      </c>
      <c r="AA18" s="86" t="s">
        <v>70</v>
      </c>
      <c r="AB18" s="86" t="s">
        <v>70</v>
      </c>
      <c r="AC18" s="86" t="s">
        <v>70</v>
      </c>
      <c r="AD18" s="87" t="s">
        <v>190</v>
      </c>
      <c r="AE18" s="86" t="s">
        <v>70</v>
      </c>
    </row>
    <row r="19" spans="2:31" ht="64.5" customHeight="1" x14ac:dyDescent="0.2">
      <c r="B19" s="169"/>
      <c r="C19" s="156"/>
      <c r="D19" s="156"/>
      <c r="E19" s="156"/>
      <c r="F19" s="164"/>
      <c r="G19" s="75" t="s">
        <v>64</v>
      </c>
      <c r="H19" s="48" t="s">
        <v>106</v>
      </c>
      <c r="I19" s="131"/>
      <c r="J19" s="87" t="s">
        <v>203</v>
      </c>
      <c r="K19" s="86" t="s">
        <v>65</v>
      </c>
      <c r="L19" s="86" t="s">
        <v>65</v>
      </c>
      <c r="M19" s="86" t="s">
        <v>65</v>
      </c>
      <c r="N19" s="86" t="s">
        <v>70</v>
      </c>
      <c r="O19" s="86">
        <v>1</v>
      </c>
      <c r="P19" s="86">
        <v>3</v>
      </c>
      <c r="Q19" s="86" t="str">
        <f t="shared" si="0"/>
        <v>MUY PROBABLE</v>
      </c>
      <c r="R19" s="90" t="s">
        <v>118</v>
      </c>
      <c r="S19" s="86">
        <f t="shared" si="1"/>
        <v>3</v>
      </c>
      <c r="T19" s="86" t="str">
        <f t="shared" si="2"/>
        <v>MODERADO</v>
      </c>
      <c r="U19" s="86">
        <v>0</v>
      </c>
      <c r="V19" s="86">
        <v>2</v>
      </c>
      <c r="W19" s="86">
        <v>0</v>
      </c>
      <c r="X19" s="86">
        <v>2</v>
      </c>
      <c r="Y19" s="86" t="s">
        <v>67</v>
      </c>
      <c r="Z19" s="87" t="s">
        <v>127</v>
      </c>
      <c r="AA19" s="86" t="s">
        <v>70</v>
      </c>
      <c r="AB19" s="86" t="s">
        <v>70</v>
      </c>
      <c r="AC19" s="86" t="s">
        <v>70</v>
      </c>
      <c r="AD19" s="87" t="s">
        <v>190</v>
      </c>
      <c r="AE19" s="86" t="s">
        <v>70</v>
      </c>
    </row>
    <row r="20" spans="2:31" ht="88.5" customHeight="1" x14ac:dyDescent="0.2">
      <c r="B20" s="169"/>
      <c r="C20" s="156"/>
      <c r="D20" s="156"/>
      <c r="E20" s="156"/>
      <c r="F20" s="164"/>
      <c r="G20" s="75" t="s">
        <v>64</v>
      </c>
      <c r="H20" s="48" t="s">
        <v>201</v>
      </c>
      <c r="I20" s="131" t="s">
        <v>108</v>
      </c>
      <c r="J20" s="87" t="s">
        <v>203</v>
      </c>
      <c r="K20" s="86" t="s">
        <v>65</v>
      </c>
      <c r="L20" s="86" t="s">
        <v>65</v>
      </c>
      <c r="M20" s="86" t="s">
        <v>65</v>
      </c>
      <c r="N20" s="86" t="s">
        <v>70</v>
      </c>
      <c r="O20" s="86">
        <v>1</v>
      </c>
      <c r="P20" s="86">
        <v>3</v>
      </c>
      <c r="Q20" s="86" t="str">
        <f t="shared" si="0"/>
        <v>MUY PROBABLE</v>
      </c>
      <c r="R20" s="90" t="s">
        <v>118</v>
      </c>
      <c r="S20" s="86">
        <f t="shared" si="1"/>
        <v>3</v>
      </c>
      <c r="T20" s="86" t="str">
        <f t="shared" si="2"/>
        <v>MODERADO</v>
      </c>
      <c r="U20" s="86">
        <v>0</v>
      </c>
      <c r="V20" s="86">
        <v>2</v>
      </c>
      <c r="W20" s="86">
        <v>0</v>
      </c>
      <c r="X20" s="86">
        <v>2</v>
      </c>
      <c r="Y20" s="86" t="s">
        <v>67</v>
      </c>
      <c r="Z20" s="87" t="s">
        <v>204</v>
      </c>
      <c r="AA20" s="86" t="s">
        <v>70</v>
      </c>
      <c r="AB20" s="86" t="s">
        <v>70</v>
      </c>
      <c r="AC20" s="86" t="s">
        <v>70</v>
      </c>
      <c r="AD20" s="87" t="s">
        <v>190</v>
      </c>
      <c r="AE20" s="86" t="s">
        <v>70</v>
      </c>
    </row>
    <row r="21" spans="2:31" ht="91.5" customHeight="1" x14ac:dyDescent="0.2">
      <c r="B21" s="169"/>
      <c r="C21" s="156"/>
      <c r="D21" s="156"/>
      <c r="E21" s="156"/>
      <c r="F21" s="164"/>
      <c r="G21" s="75" t="s">
        <v>64</v>
      </c>
      <c r="H21" s="48" t="s">
        <v>141</v>
      </c>
      <c r="I21" s="131"/>
      <c r="J21" s="87" t="s">
        <v>203</v>
      </c>
      <c r="K21" s="86" t="s">
        <v>65</v>
      </c>
      <c r="L21" s="86" t="s">
        <v>65</v>
      </c>
      <c r="M21" s="86" t="s">
        <v>65</v>
      </c>
      <c r="N21" s="86" t="s">
        <v>70</v>
      </c>
      <c r="O21" s="86">
        <v>1</v>
      </c>
      <c r="P21" s="86">
        <v>3</v>
      </c>
      <c r="Q21" s="86" t="str">
        <f t="shared" si="0"/>
        <v>MUY PROBABLE</v>
      </c>
      <c r="R21" s="90" t="s">
        <v>118</v>
      </c>
      <c r="S21" s="86">
        <f t="shared" si="1"/>
        <v>3</v>
      </c>
      <c r="T21" s="86" t="str">
        <f t="shared" si="2"/>
        <v>MODERADO</v>
      </c>
      <c r="U21" s="86">
        <v>0</v>
      </c>
      <c r="V21" s="86">
        <v>2</v>
      </c>
      <c r="W21" s="86">
        <v>0</v>
      </c>
      <c r="X21" s="86">
        <v>2</v>
      </c>
      <c r="Y21" s="86" t="s">
        <v>67</v>
      </c>
      <c r="Z21" s="87" t="s">
        <v>205</v>
      </c>
      <c r="AA21" s="86" t="s">
        <v>70</v>
      </c>
      <c r="AB21" s="86" t="s">
        <v>70</v>
      </c>
      <c r="AC21" s="86" t="s">
        <v>70</v>
      </c>
      <c r="AD21" s="87" t="s">
        <v>190</v>
      </c>
      <c r="AE21" s="86" t="s">
        <v>70</v>
      </c>
    </row>
    <row r="22" spans="2:31" ht="85.5" customHeight="1" x14ac:dyDescent="0.2">
      <c r="B22" s="169"/>
      <c r="C22" s="156"/>
      <c r="D22" s="156"/>
      <c r="E22" s="156"/>
      <c r="F22" s="164"/>
      <c r="G22" s="75" t="s">
        <v>64</v>
      </c>
      <c r="H22" s="48" t="s">
        <v>202</v>
      </c>
      <c r="I22" s="86" t="s">
        <v>196</v>
      </c>
      <c r="J22" s="87" t="s">
        <v>203</v>
      </c>
      <c r="K22" s="86" t="s">
        <v>65</v>
      </c>
      <c r="L22" s="86" t="s">
        <v>65</v>
      </c>
      <c r="M22" s="86" t="s">
        <v>65</v>
      </c>
      <c r="N22" s="86" t="s">
        <v>70</v>
      </c>
      <c r="O22" s="86">
        <v>1</v>
      </c>
      <c r="P22" s="86">
        <v>3</v>
      </c>
      <c r="Q22" s="86" t="str">
        <f t="shared" si="0"/>
        <v>MUY PROBABLE</v>
      </c>
      <c r="R22" s="90" t="s">
        <v>118</v>
      </c>
      <c r="S22" s="86">
        <f t="shared" si="1"/>
        <v>3</v>
      </c>
      <c r="T22" s="86" t="str">
        <f t="shared" si="2"/>
        <v>MODERADO</v>
      </c>
      <c r="U22" s="86">
        <v>0</v>
      </c>
      <c r="V22" s="86">
        <v>2</v>
      </c>
      <c r="W22" s="86">
        <v>0</v>
      </c>
      <c r="X22" s="86">
        <v>2</v>
      </c>
      <c r="Y22" s="86" t="s">
        <v>67</v>
      </c>
      <c r="Z22" s="87" t="s">
        <v>206</v>
      </c>
      <c r="AA22" s="86" t="s">
        <v>70</v>
      </c>
      <c r="AB22" s="86" t="s">
        <v>70</v>
      </c>
      <c r="AC22" s="86" t="s">
        <v>70</v>
      </c>
      <c r="AD22" s="87" t="s">
        <v>190</v>
      </c>
      <c r="AE22" s="86" t="s">
        <v>70</v>
      </c>
    </row>
    <row r="23" spans="2:31" ht="67.5" customHeight="1" x14ac:dyDescent="0.2">
      <c r="B23" s="169"/>
      <c r="C23" s="156"/>
      <c r="D23" s="156"/>
      <c r="E23" s="156"/>
      <c r="F23" s="164"/>
      <c r="G23" s="75" t="s">
        <v>64</v>
      </c>
      <c r="H23" s="48" t="s">
        <v>178</v>
      </c>
      <c r="I23" s="54" t="s">
        <v>109</v>
      </c>
      <c r="J23" s="87" t="s">
        <v>203</v>
      </c>
      <c r="K23" s="86" t="s">
        <v>65</v>
      </c>
      <c r="L23" s="86" t="s">
        <v>65</v>
      </c>
      <c r="M23" s="86" t="s">
        <v>65</v>
      </c>
      <c r="N23" s="86" t="s">
        <v>70</v>
      </c>
      <c r="O23" s="86">
        <v>1</v>
      </c>
      <c r="P23" s="86">
        <v>3</v>
      </c>
      <c r="Q23" s="86" t="str">
        <f t="shared" si="0"/>
        <v>MUY PROBABLE</v>
      </c>
      <c r="R23" s="90" t="s">
        <v>118</v>
      </c>
      <c r="S23" s="86">
        <f t="shared" si="1"/>
        <v>3</v>
      </c>
      <c r="T23" s="86" t="str">
        <f t="shared" si="2"/>
        <v>MODERADO</v>
      </c>
      <c r="U23" s="86">
        <v>0</v>
      </c>
      <c r="V23" s="86">
        <v>2</v>
      </c>
      <c r="W23" s="86">
        <v>0</v>
      </c>
      <c r="X23" s="86">
        <v>2</v>
      </c>
      <c r="Y23" s="86" t="s">
        <v>67</v>
      </c>
      <c r="Z23" s="87" t="s">
        <v>207</v>
      </c>
      <c r="AA23" s="86" t="s">
        <v>70</v>
      </c>
      <c r="AB23" s="86" t="s">
        <v>70</v>
      </c>
      <c r="AC23" s="86" t="s">
        <v>70</v>
      </c>
      <c r="AD23" s="87" t="s">
        <v>190</v>
      </c>
      <c r="AE23" s="86" t="s">
        <v>70</v>
      </c>
    </row>
    <row r="24" spans="2:31" ht="117.75" customHeight="1" thickBot="1" x14ac:dyDescent="0.25">
      <c r="B24" s="170"/>
      <c r="C24" s="157"/>
      <c r="D24" s="157"/>
      <c r="E24" s="157"/>
      <c r="F24" s="165"/>
      <c r="G24" s="75" t="s">
        <v>64</v>
      </c>
      <c r="H24" s="48" t="s">
        <v>220</v>
      </c>
      <c r="I24" s="95" t="s">
        <v>222</v>
      </c>
      <c r="J24" s="87" t="s">
        <v>229</v>
      </c>
      <c r="K24" s="48" t="s">
        <v>65</v>
      </c>
      <c r="L24" s="48" t="s">
        <v>65</v>
      </c>
      <c r="M24" s="48" t="s">
        <v>225</v>
      </c>
      <c r="N24" s="86" t="s">
        <v>70</v>
      </c>
      <c r="O24" s="86">
        <v>2</v>
      </c>
      <c r="P24" s="86">
        <v>1</v>
      </c>
      <c r="Q24" s="86" t="s">
        <v>223</v>
      </c>
      <c r="R24" s="90" t="s">
        <v>224</v>
      </c>
      <c r="S24" s="86">
        <v>2</v>
      </c>
      <c r="T24" s="86" t="s">
        <v>226</v>
      </c>
      <c r="U24" s="86">
        <v>2</v>
      </c>
      <c r="V24" s="86">
        <v>0</v>
      </c>
      <c r="W24" s="86">
        <v>0</v>
      </c>
      <c r="X24" s="86">
        <v>2</v>
      </c>
      <c r="Y24" s="86" t="s">
        <v>67</v>
      </c>
      <c r="Z24" s="87" t="s">
        <v>119</v>
      </c>
      <c r="AA24" s="86" t="s">
        <v>227</v>
      </c>
      <c r="AB24" s="86" t="s">
        <v>70</v>
      </c>
      <c r="AC24" s="86" t="s">
        <v>70</v>
      </c>
      <c r="AD24" s="87" t="s">
        <v>233</v>
      </c>
      <c r="AE24" s="86" t="s">
        <v>70</v>
      </c>
    </row>
  </sheetData>
  <mergeCells count="41">
    <mergeCell ref="N9:N10"/>
    <mergeCell ref="N7:T8"/>
    <mergeCell ref="B5:AE5"/>
    <mergeCell ref="AD9:AD10"/>
    <mergeCell ref="AE9:AE10"/>
    <mergeCell ref="U9:X9"/>
    <mergeCell ref="Y9:Y10"/>
    <mergeCell ref="Z9:Z10"/>
    <mergeCell ref="AA9:AA10"/>
    <mergeCell ref="AB9:AB10"/>
    <mergeCell ref="AC9:AC10"/>
    <mergeCell ref="AA7:AE8"/>
    <mergeCell ref="H9:H10"/>
    <mergeCell ref="I9:I10"/>
    <mergeCell ref="K9:K10"/>
    <mergeCell ref="L9:L10"/>
    <mergeCell ref="M9:M10"/>
    <mergeCell ref="U7:Z8"/>
    <mergeCell ref="R9:R10"/>
    <mergeCell ref="S9:S10"/>
    <mergeCell ref="T9:T10"/>
    <mergeCell ref="B7:B10"/>
    <mergeCell ref="C7:C10"/>
    <mergeCell ref="D7:D10"/>
    <mergeCell ref="E7:E10"/>
    <mergeCell ref="F7:F10"/>
    <mergeCell ref="G7:G10"/>
    <mergeCell ref="O9:O10"/>
    <mergeCell ref="P9:P10"/>
    <mergeCell ref="Q9:Q10"/>
    <mergeCell ref="H7:I8"/>
    <mergeCell ref="J7:J10"/>
    <mergeCell ref="K7:M8"/>
    <mergeCell ref="D11:D24"/>
    <mergeCell ref="C11:C24"/>
    <mergeCell ref="B11:B24"/>
    <mergeCell ref="I11:I17"/>
    <mergeCell ref="I18:I19"/>
    <mergeCell ref="I20:I21"/>
    <mergeCell ref="F11:F24"/>
    <mergeCell ref="E11:E24"/>
  </mergeCells>
  <phoneticPr fontId="32" type="noConversion"/>
  <dataValidations count="2">
    <dataValidation type="list" allowBlank="1" showInputMessage="1" prompt="100= Muerte_x000a_60= Lesiones graves e irreparables (IPP o invalidez)_x000a_25= Lesiones con incapacidad laboral temporal_x000a_10= Lesiones que no requieren hospitalización_x000a_" sqref="Z24" xr:uid="{25933B5D-CB2B-4EBE-8C0C-3089EAFF9C84}">
      <formula1>"100,60,25,10"</formula1>
    </dataValidation>
    <dataValidation allowBlank="1" sqref="AA24" xr:uid="{6BF387FF-FB5E-42A1-818D-886A03A5F467}"/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INSTRUCCIONES</vt:lpstr>
      <vt:lpstr> CONDUCTORES DADEP</vt:lpstr>
      <vt:lpstr>CARRO Y MOTOCILISTAS</vt:lpstr>
      <vt:lpstr>CICLISTAS</vt:lpstr>
      <vt:lpstr>PEATONES</vt:lpstr>
      <vt:lpstr>PASAJEROS</vt:lpstr>
      <vt:lpstr>PATINETA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Martha Esparanza Mojica Lara</cp:lastModifiedBy>
  <cp:lastPrinted>2014-07-21T16:18:47Z</cp:lastPrinted>
  <dcterms:created xsi:type="dcterms:W3CDTF">2009-11-19T22:56:38Z</dcterms:created>
  <dcterms:modified xsi:type="dcterms:W3CDTF">2026-07-08T19:49:37Z</dcterms:modified>
</cp:coreProperties>
</file>