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MAYO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<sst xmlns="http://schemas.openxmlformats.org/spreadsheetml/2006/main" count="81" uniqueCount="80">
  <si>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</si>
  <si>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</si>
  <si>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</si>
  <si>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</si>
  <si>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</si>
  <si>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</si>
  <si>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</si>
  <si>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</si>
  <si>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</si>
  <si>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</si>
  <si>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</si>
  <si>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</si>
  <si>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</si>
  <si>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</si>
  <si>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</si>
  <si>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</si>
  <si>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</si>
  <si>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</si>
  <si>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</si>
  <si>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</si>
  <si>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</si>
  <si>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</si>
  <si>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</si>
  <si>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</si>
  <si>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</si>
  <si>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</si>
  <si>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</si>
  <si>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</si>
  <si>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</si>
  <si>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</si>
  <si>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</si>
  <si>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</si>
  <si>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</si>
  <si>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</si>
  <si>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</si>
  <si>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</si>
  <si>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</si>
  <si>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</si>
  <si>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</si>
  <si>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</si>
  <si>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</si>
  <si>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</si>
  <si>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</si>
  <si>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</si>
  <si>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</si>
  <si>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</si>
  <si>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</si>
  <si>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</si>
  <si>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</si>
  <si>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</si>
  <si>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</si>
  <si>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</si>
  <si>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</si>
  <si>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</si>
  <si>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</si>
  <si>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</si>
  <si>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</si>
  <si>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</si>
  <si>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</si>
  <si>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</si>
  <si>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</si>
  <si>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</si>
  <si>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</si>
  <si>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</si>
  <si>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</si>
  <si>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</si>
  <si>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</si>
  <si>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</si>
  <si>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</si>
  <si>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</si>
  <si>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</si>
  <si>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</si>
  <si>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</si>
  <si>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</si>
  <si>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</si>
  <si>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</si>
  <si>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</si>
  <si>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</si>
  <si>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</si>
  <si>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MAYO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</si>
</sst>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199001</v>
      </c>
      <c r="E6" s="20">
        <f>+E7+E24</f>
        <v>4729265</v>
      </c>
      <c r="F6" s="20">
        <f>+C6-E6</f>
        <v>6103243534</v>
      </c>
      <c r="G6" s="20">
        <f>+G7+G24</f>
        <v>1352415062</v>
      </c>
      <c r="H6" s="20">
        <f>+H7+H24</f>
        <v>3234551080</v>
      </c>
      <c r="I6" s="18">
        <f>+H6/F6</f>
        <v>0.5299724747965464</v>
      </c>
      <c r="J6" s="20">
        <f>+F6-H6</f>
        <v>2868692454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0</v>
      </c>
      <c r="E7" s="20">
        <f>+E8+E11</f>
        <v>705264</v>
      </c>
      <c r="F7" s="20">
        <f>+F8+F11</f>
        <v>342280277</v>
      </c>
      <c r="G7" s="20">
        <f>+G11</f>
        <v>12927086</v>
      </c>
      <c r="H7" s="20">
        <f>+H11</f>
        <v>235280905</v>
      </c>
      <c r="I7" s="18">
        <f>+H7/F7</f>
        <v>0.6873925283167864</v>
      </c>
      <c r="J7" s="20">
        <f>+J11</f>
        <v>106999372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0</v>
      </c>
      <c r="E11" s="20">
        <f t="shared" si="1"/>
        <v>705263</v>
      </c>
      <c r="F11" s="20">
        <f t="shared" si="1"/>
        <v>342280277</v>
      </c>
      <c r="G11" s="20">
        <f t="shared" si="1"/>
        <v>12927086</v>
      </c>
      <c r="H11" s="20">
        <f t="shared" si="1"/>
        <v>235280905</v>
      </c>
      <c r="I11" s="18">
        <f aca="true" t="shared" si="2" ref="I11:I40">+H11/F11</f>
        <v>0.6873925283167864</v>
      </c>
      <c r="J11" s="20">
        <f t="shared" si="1"/>
        <v>106999372</v>
      </c>
    </row>
    <row r="12" spans="1:10" ht="15" customHeight="1">
      <c r="A12" s="12" t="s">
        <v>32</v>
      </c>
      <c r="B12" s="9" t="s">
        <v>28</v>
      </c>
      <c r="C12" s="20">
        <f>+C13+C14+C15</f>
        <v>117802836</v>
      </c>
      <c r="D12" s="20">
        <f>SUM(D13:D14)</f>
        <v>0</v>
      </c>
      <c r="E12" s="20">
        <f>SUM(E13:E14)</f>
        <v>705263</v>
      </c>
      <c r="F12" s="20">
        <f>+F13+F14+F15</f>
        <v>117097573</v>
      </c>
      <c r="G12" s="20">
        <f>+G13+G14+G15</f>
        <v>1171896</v>
      </c>
      <c r="H12" s="20">
        <f>+H13+H14+H15</f>
        <v>61239752</v>
      </c>
      <c r="I12" s="18">
        <f t="shared" si="2"/>
        <v>0.5229805403396363</v>
      </c>
      <c r="J12" s="20">
        <f>+J13+J14+J15</f>
        <v>55857821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f>+C13-E13</f>
        <v>96927374</v>
      </c>
      <c r="G13" s="17">
        <v>0</v>
      </c>
      <c r="H13" s="17">
        <v>54806845</v>
      </c>
      <c r="I13" s="25">
        <f t="shared" si="2"/>
        <v>0.5654423795696766</v>
      </c>
      <c r="J13" s="17">
        <f>+F13-H13</f>
        <v>42120529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f>+C14-E14</f>
        <v>18410285</v>
      </c>
      <c r="G14" s="17">
        <v>1171896</v>
      </c>
      <c r="H14" s="17">
        <v>4673435</v>
      </c>
      <c r="I14" s="25">
        <f t="shared" si="2"/>
        <v>0.25384913921756236</v>
      </c>
      <c r="J14" s="17">
        <f>+F14-H14</f>
        <v>13736850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0</v>
      </c>
      <c r="F15" s="17">
        <f>+C15-E15</f>
        <v>1759914</v>
      </c>
      <c r="G15" s="17">
        <v>0</v>
      </c>
      <c r="H15" s="17">
        <v>1759472</v>
      </c>
      <c r="I15" s="25">
        <f t="shared" si="2"/>
        <v>0.999748851364328</v>
      </c>
      <c r="J15" s="17">
        <f>+F15-H15</f>
        <v>442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3" ref="D16:J16">SUM(D17:D23)</f>
        <v>0</v>
      </c>
      <c r="E16" s="21">
        <f t="shared" si="3"/>
        <v>0</v>
      </c>
      <c r="F16" s="21">
        <f t="shared" si="3"/>
        <v>225182704</v>
      </c>
      <c r="G16" s="21">
        <f t="shared" si="3"/>
        <v>11755190</v>
      </c>
      <c r="H16" s="21">
        <f t="shared" si="3"/>
        <v>174041153</v>
      </c>
      <c r="I16" s="18">
        <f>+H16/F16</f>
        <v>0.7728886362426841</v>
      </c>
      <c r="J16" s="21">
        <f t="shared" si="3"/>
        <v>51141551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0</v>
      </c>
      <c r="F17" s="17">
        <f aca="true" t="shared" si="4" ref="F17:F23">+C17-E17</f>
        <v>29213985</v>
      </c>
      <c r="G17" s="17">
        <v>0</v>
      </c>
      <c r="H17" s="17">
        <v>28286879</v>
      </c>
      <c r="I17" s="25">
        <f aca="true" t="shared" si="5" ref="I17:I23">+H17/F17</f>
        <v>0.9682649936323305</v>
      </c>
      <c r="J17" s="17">
        <f aca="true" t="shared" si="6" ref="J17:J23">+F17-H17</f>
        <v>927106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0</v>
      </c>
      <c r="F18" s="17">
        <f t="shared" si="4"/>
        <v>5630614</v>
      </c>
      <c r="G18" s="17">
        <v>845126</v>
      </c>
      <c r="H18" s="17">
        <v>3638572</v>
      </c>
      <c r="I18" s="25">
        <f t="shared" si="5"/>
        <v>0.6462122958526371</v>
      </c>
      <c r="J18" s="17">
        <f t="shared" si="6"/>
        <v>1992042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0</v>
      </c>
      <c r="F19" s="17">
        <f t="shared" si="4"/>
        <v>124244630</v>
      </c>
      <c r="G19" s="17">
        <v>7760379</v>
      </c>
      <c r="H19" s="17">
        <v>87820059</v>
      </c>
      <c r="I19" s="25">
        <f t="shared" si="5"/>
        <v>0.7068318284661478</v>
      </c>
      <c r="J19" s="17">
        <f t="shared" si="6"/>
        <v>36424571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f t="shared" si="4"/>
        <v>2936147</v>
      </c>
      <c r="G20" s="17">
        <v>0</v>
      </c>
      <c r="H20" s="17">
        <v>0</v>
      </c>
      <c r="I20" s="25">
        <f t="shared" si="5"/>
        <v>0</v>
      </c>
      <c r="J20" s="17">
        <f t="shared" si="6"/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f t="shared" si="4"/>
        <v>783747</v>
      </c>
      <c r="G21" s="17">
        <v>0</v>
      </c>
      <c r="H21" s="17">
        <v>783747</v>
      </c>
      <c r="I21" s="25">
        <f t="shared" si="5"/>
        <v>1</v>
      </c>
      <c r="J21" s="17">
        <f t="shared" si="6"/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f t="shared" si="4"/>
        <v>39733208</v>
      </c>
      <c r="G22" s="17">
        <v>0</v>
      </c>
      <c r="H22" s="17">
        <v>39733208</v>
      </c>
      <c r="I22" s="25">
        <f t="shared" si="5"/>
        <v>1</v>
      </c>
      <c r="J22" s="17">
        <f t="shared" si="6"/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f t="shared" si="4"/>
        <v>22640373</v>
      </c>
      <c r="G23" s="17">
        <v>3149685</v>
      </c>
      <c r="H23" s="17">
        <v>13778688</v>
      </c>
      <c r="I23" s="25">
        <f t="shared" si="5"/>
        <v>0.6085892666167647</v>
      </c>
      <c r="J23" s="17">
        <f t="shared" si="6"/>
        <v>8861685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7" ref="D24:J24">+D25</f>
        <v>199001</v>
      </c>
      <c r="E24" s="21">
        <f t="shared" si="7"/>
        <v>4024001</v>
      </c>
      <c r="F24" s="21">
        <f t="shared" si="7"/>
        <v>5760963257</v>
      </c>
      <c r="G24" s="21">
        <f t="shared" si="7"/>
        <v>1339487976</v>
      </c>
      <c r="H24" s="21">
        <f t="shared" si="7"/>
        <v>2999270175</v>
      </c>
      <c r="I24" s="18">
        <f t="shared" si="2"/>
        <v>0.5206195632918962</v>
      </c>
      <c r="J24" s="21">
        <f t="shared" si="7"/>
        <v>2761693082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8" ref="D25:J25">+D26</f>
        <v>199001</v>
      </c>
      <c r="E25" s="21">
        <f t="shared" si="8"/>
        <v>4024001</v>
      </c>
      <c r="F25" s="21">
        <f t="shared" si="8"/>
        <v>5760963257</v>
      </c>
      <c r="G25" s="21">
        <f t="shared" si="8"/>
        <v>1339487976</v>
      </c>
      <c r="H25" s="21">
        <f t="shared" si="8"/>
        <v>2999270175</v>
      </c>
      <c r="I25" s="18">
        <f t="shared" si="2"/>
        <v>0.5206195632918962</v>
      </c>
      <c r="J25" s="21">
        <f t="shared" si="8"/>
        <v>2761693082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9" ref="D26:J26">+D27+D33</f>
        <v>199001</v>
      </c>
      <c r="E26" s="21">
        <f t="shared" si="9"/>
        <v>4024001</v>
      </c>
      <c r="F26" s="21">
        <f t="shared" si="9"/>
        <v>5760963257</v>
      </c>
      <c r="G26" s="21">
        <f t="shared" si="9"/>
        <v>1339487976</v>
      </c>
      <c r="H26" s="21">
        <f t="shared" si="9"/>
        <v>2999270175</v>
      </c>
      <c r="I26" s="18">
        <f t="shared" si="2"/>
        <v>0.5206195632918962</v>
      </c>
      <c r="J26" s="21">
        <f t="shared" si="9"/>
        <v>2761693082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10" ref="D27:J27">+D28</f>
        <v>0</v>
      </c>
      <c r="E27" s="21">
        <f t="shared" si="10"/>
        <v>3825000</v>
      </c>
      <c r="F27" s="21">
        <f t="shared" si="10"/>
        <v>3245424824</v>
      </c>
      <c r="G27" s="21">
        <f t="shared" si="10"/>
        <v>1251058734</v>
      </c>
      <c r="H27" s="21">
        <f t="shared" si="10"/>
        <v>2448736995</v>
      </c>
      <c r="I27" s="18">
        <f t="shared" si="2"/>
        <v>0.7545197093741094</v>
      </c>
      <c r="J27" s="21">
        <f t="shared" si="10"/>
        <v>796687829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11" ref="D28:J28">+D29+D31</f>
        <v>0</v>
      </c>
      <c r="E28" s="21">
        <f t="shared" si="11"/>
        <v>3825000</v>
      </c>
      <c r="F28" s="21">
        <f t="shared" si="11"/>
        <v>3245424824</v>
      </c>
      <c r="G28" s="21">
        <f t="shared" si="11"/>
        <v>1251058734</v>
      </c>
      <c r="H28" s="21">
        <f t="shared" si="11"/>
        <v>2448736995</v>
      </c>
      <c r="I28" s="18">
        <f t="shared" si="2"/>
        <v>0.7545197093741094</v>
      </c>
      <c r="J28" s="21">
        <f t="shared" si="11"/>
        <v>796687829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2" ref="D29:J29">+D30</f>
        <v>0</v>
      </c>
      <c r="E29" s="22">
        <f t="shared" si="12"/>
        <v>0</v>
      </c>
      <c r="F29" s="22">
        <f t="shared" si="12"/>
        <v>549915949</v>
      </c>
      <c r="G29" s="22">
        <f t="shared" si="12"/>
        <v>6936400</v>
      </c>
      <c r="H29" s="22">
        <f t="shared" si="12"/>
        <v>459951397</v>
      </c>
      <c r="I29" s="19">
        <f t="shared" si="2"/>
        <v>0.8364030863923898</v>
      </c>
      <c r="J29" s="22">
        <f t="shared" si="12"/>
        <v>89964552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0</v>
      </c>
      <c r="F30" s="17">
        <f>+C30-E30</f>
        <v>549915949</v>
      </c>
      <c r="G30" s="17">
        <v>6936400</v>
      </c>
      <c r="H30" s="17">
        <v>459951397</v>
      </c>
      <c r="I30" s="25">
        <f t="shared" si="2"/>
        <v>0.8364030863923898</v>
      </c>
      <c r="J30" s="17">
        <f>+F30-H30</f>
        <v>89964552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3" ref="D31:J31">+D32</f>
        <v>0</v>
      </c>
      <c r="E31" s="17">
        <f t="shared" si="13"/>
        <v>3825000</v>
      </c>
      <c r="F31" s="17">
        <f t="shared" si="13"/>
        <v>2695508875</v>
      </c>
      <c r="G31" s="17">
        <f t="shared" si="13"/>
        <v>1244122334</v>
      </c>
      <c r="H31" s="17">
        <f t="shared" si="13"/>
        <v>1988785598</v>
      </c>
      <c r="I31" s="19">
        <f t="shared" si="2"/>
        <v>0.7378145241684653</v>
      </c>
      <c r="J31" s="17">
        <f t="shared" si="13"/>
        <v>706723277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0</v>
      </c>
      <c r="E32" s="17">
        <v>3825000</v>
      </c>
      <c r="F32" s="17">
        <f>+C32-E32</f>
        <v>2695508875</v>
      </c>
      <c r="G32" s="17">
        <v>1244122334</v>
      </c>
      <c r="H32" s="17">
        <v>1988785598</v>
      </c>
      <c r="I32" s="25">
        <f t="shared" si="2"/>
        <v>0.7378145241684653</v>
      </c>
      <c r="J32" s="17">
        <f>+F32-H32</f>
        <v>706723277</v>
      </c>
    </row>
    <row r="33" spans="1:10" ht="15">
      <c r="A33" s="2" t="s">
        <v>48</v>
      </c>
      <c r="B33" s="2" t="s">
        <v>59</v>
      </c>
      <c r="C33" s="17">
        <f aca="true" t="shared" si="14" ref="C33:H33">+C34+C37</f>
        <v>2515737434</v>
      </c>
      <c r="D33" s="17">
        <f t="shared" si="14"/>
        <v>199001</v>
      </c>
      <c r="E33" s="17">
        <f t="shared" si="14"/>
        <v>199001</v>
      </c>
      <c r="F33" s="17">
        <f t="shared" si="14"/>
        <v>2515538433</v>
      </c>
      <c r="G33" s="17">
        <f t="shared" si="14"/>
        <v>88429242</v>
      </c>
      <c r="H33" s="17">
        <f t="shared" si="14"/>
        <v>550533180</v>
      </c>
      <c r="I33" s="19">
        <f t="shared" si="2"/>
        <v>0.21885301881213595</v>
      </c>
      <c r="J33" s="17">
        <f>+J34+J37</f>
        <v>1965005253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5" ref="D34:J34">+D35</f>
        <v>0</v>
      </c>
      <c r="E34" s="17">
        <f t="shared" si="15"/>
        <v>0</v>
      </c>
      <c r="F34" s="17">
        <f t="shared" si="15"/>
        <v>2360766249</v>
      </c>
      <c r="G34" s="17">
        <f t="shared" si="15"/>
        <v>84752792</v>
      </c>
      <c r="H34" s="17">
        <f t="shared" si="15"/>
        <v>417015595</v>
      </c>
      <c r="I34" s="19">
        <f t="shared" si="2"/>
        <v>0.17664417016154996</v>
      </c>
      <c r="J34" s="17">
        <f t="shared" si="15"/>
        <v>1943750654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6" ref="D35:J35">+D36</f>
        <v>0</v>
      </c>
      <c r="E35" s="17">
        <f t="shared" si="16"/>
        <v>0</v>
      </c>
      <c r="F35" s="17">
        <f t="shared" si="16"/>
        <v>2360766249</v>
      </c>
      <c r="G35" s="17">
        <f t="shared" si="16"/>
        <v>84752792</v>
      </c>
      <c r="H35" s="17">
        <f t="shared" si="16"/>
        <v>417015595</v>
      </c>
      <c r="I35" s="19">
        <f t="shared" si="2"/>
        <v>0.17664417016154996</v>
      </c>
      <c r="J35" s="17">
        <f t="shared" si="16"/>
        <v>1943750654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0</v>
      </c>
      <c r="F36" s="17">
        <f>+C36-E36</f>
        <v>2360766249</v>
      </c>
      <c r="G36" s="17">
        <v>84752792</v>
      </c>
      <c r="H36" s="17">
        <v>417015595</v>
      </c>
      <c r="I36" s="25">
        <f t="shared" si="2"/>
        <v>0.17664417016154996</v>
      </c>
      <c r="J36" s="17">
        <f>+F36-H36</f>
        <v>1943750654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7" ref="D37:J37">+D38</f>
        <v>199001</v>
      </c>
      <c r="E37" s="17">
        <f t="shared" si="17"/>
        <v>199001</v>
      </c>
      <c r="F37" s="17">
        <f t="shared" si="17"/>
        <v>154772184</v>
      </c>
      <c r="G37" s="17">
        <f t="shared" si="17"/>
        <v>3676450</v>
      </c>
      <c r="H37" s="17">
        <f t="shared" si="17"/>
        <v>133517585</v>
      </c>
      <c r="I37" s="19">
        <f t="shared" si="2"/>
        <v>0.862671712379532</v>
      </c>
      <c r="J37" s="17">
        <f t="shared" si="17"/>
        <v>21254599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8" ref="D38:J38">+D39</f>
        <v>199001</v>
      </c>
      <c r="E38" s="17">
        <f t="shared" si="18"/>
        <v>199001</v>
      </c>
      <c r="F38" s="17">
        <f t="shared" si="18"/>
        <v>154772184</v>
      </c>
      <c r="G38" s="17">
        <f t="shared" si="18"/>
        <v>3676450</v>
      </c>
      <c r="H38" s="17">
        <f t="shared" si="18"/>
        <v>133517585</v>
      </c>
      <c r="I38" s="19">
        <f t="shared" si="2"/>
        <v>0.862671712379532</v>
      </c>
      <c r="J38" s="17">
        <f t="shared" si="18"/>
        <v>21254599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199001</v>
      </c>
      <c r="E39" s="17">
        <v>199001</v>
      </c>
      <c r="F39" s="17">
        <f>+C39-E39</f>
        <v>154772184</v>
      </c>
      <c r="G39" s="17">
        <v>3676450</v>
      </c>
      <c r="H39" s="17">
        <v>133517585</v>
      </c>
      <c r="I39" s="25">
        <f t="shared" si="2"/>
        <v>0.862671712379532</v>
      </c>
      <c r="J39" s="17">
        <f>+F39-H39</f>
        <v>21254599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199001</v>
      </c>
      <c r="E40" s="21">
        <f>+E24+E7</f>
        <v>4729265</v>
      </c>
      <c r="F40" s="20">
        <f>+C40-E40</f>
        <v>6103243534</v>
      </c>
      <c r="G40" s="21">
        <f>+G24+G7</f>
        <v>1352415062</v>
      </c>
      <c r="H40" s="21">
        <f>+H24+H7</f>
        <v>3234551080</v>
      </c>
      <c r="I40" s="18">
        <f t="shared" si="2"/>
        <v>0.5299724747965464</v>
      </c>
      <c r="J40" s="20">
        <f>+F40-H40</f>
        <v>2868692454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2019-06-06T19:38:06Z</dcterms:modified>
  <cp:category/>
  <cp:version/>
  <cp:contentType/>
  <cp:contentStatus/>
</cp:coreProperties>
</file>