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56" windowHeight="3648" activeTab="1"/>
  </bookViews>
  <sheets>
    <sheet name="REPORTE BOGDATA" sheetId="1" r:id="rId1"/>
    <sheet name="EJEC DADEP DIC 31 2021" sheetId="2" r:id="rId2"/>
  </sheets>
  <definedNames>
    <definedName name="_xlnm.Print_Titles" localSheetId="1">'EJEC DADEP DIC 31 2021'!$1:$7</definedName>
  </definedNames>
  <calcPr fullCalcOnLoad="1"/>
</workbook>
</file>

<file path=xl/sharedStrings.xml><?xml version="1.0" encoding="utf-8"?>
<sst xmlns="http://schemas.openxmlformats.org/spreadsheetml/2006/main" count="333" uniqueCount="176">
  <si>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</si>
  <si>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</si>
  <si>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</si>
  <si>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</si>
  <si>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</si>
  <si>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</si>
  <si>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</si>
  <si>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</si>
  <si>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</si>
  <si>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</si>
  <si>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</si>
  <si>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</si>
  <si>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</si>
  <si>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</si>
  <si>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</si>
  <si>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</si>
  <si>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</si>
  <si>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</si>
  <si>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</si>
  <si>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</si>
  <si>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</si>
  <si>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</si>
  <si>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0127-01  DEPARTAMENTO ADMINISTRATIVO DE LA DEFENS</t>
  </si>
  <si>
    <t>000000000000000000127  0127 - Programa Funcionamiento - DEPARTAMENTO ADMI</t>
  </si>
  <si>
    <t>1310101010101    Sueldo básico</t>
  </si>
  <si>
    <t>1-100-F001  VA-Recursos distrito</t>
  </si>
  <si>
    <t>1310101010103    Auxilio de incapacidad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</si>
  <si>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</si>
  <si>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</si>
  <si>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</si>
  <si>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</si>
  <si>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</si>
  <si>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</si>
  <si>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</si>
  <si>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</si>
  <si>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</si>
  <si>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</si>
  <si>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</si>
  <si>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</si>
  <si>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</si>
  <si>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</si>
  <si>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</si>
  <si>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</si>
  <si>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</si>
  <si>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</si>
  <si>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</si>
  <si>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</si>
  <si>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</si>
  <si>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</si>
  <si>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</si>
  <si>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</si>
  <si>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</si>
  <si>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1310201010103    Maquinaria para uso general</t>
  </si>
  <si>
    <t>1310201010105    Maquinaria de oficina, contabilidad e informática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</si>
  <si>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</si>
  <si>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</si>
  <si>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</si>
  <si>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</si>
  <si>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</si>
  <si>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</si>
  <si>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</si>
  <si>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</si>
  <si>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1310202020105    Servicios de parqueaderos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</si>
  <si>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</si>
  <si>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</si>
  <si>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</si>
  <si>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</si>
  <si>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</si>
  <si>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</si>
  <si>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131020202020202  Servicios de administración de bienes inmuebles a</t>
  </si>
  <si>
    <t>131020202020305  Derechos de uso de productos de propiedad intelect</t>
  </si>
  <si>
    <t>131020202030201  Servicios de documentación y certificación jurídic</t>
  </si>
  <si>
    <t>131020202030301  Servicios de consultoría en administración y servi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</si>
  <si>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</si>
  <si>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</si>
  <si>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</si>
  <si>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</si>
  <si>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</si>
  <si>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</si>
  <si>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131020202030603  Servicios de mantenimiento y reparación de computa</t>
  </si>
  <si>
    <t>131020202030604  Servicios de mantenimiento y reparación de maquina</t>
  </si>
  <si>
    <t>131020202030605  Servicios de mantenimiento y reparación de otra ma</t>
  </si>
  <si>
    <t>131020202030607  Servicios de instalación (distintos de los servici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</si>
  <si>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</si>
  <si>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</si>
  <si>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</si>
  <si>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</si>
  <si>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</si>
  <si>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</si>
  <si>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</si>
  <si>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</si>
  <si>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131020203        Gastos imprevistos</t>
  </si>
  <si>
    <t>131030103        Impuesto de vehículos</t>
  </si>
  <si>
    <t>131050701        Sentencias</t>
  </si>
  <si>
    <t>131050702        Conciliaciones</t>
  </si>
  <si>
    <t>133011602330000007838  Fortalecimiento de la sostenibilidad y defensa del</t>
  </si>
  <si>
    <t>1082001022       Servicios de alojamiento; servicios de suministro</t>
  </si>
  <si>
    <t>1082001032       Servicios financieros y servicios conexos, servici</t>
  </si>
  <si>
    <t>1082001042       Servicios prestados a las empresas y servicios de</t>
  </si>
  <si>
    <t>1-601-F001  PAS-Otros distrito</t>
  </si>
  <si>
    <t>1082001052       Servicios para la comunidad, sociales y personales</t>
  </si>
  <si>
    <t>1140100124       Impuesto predial unificado</t>
  </si>
  <si>
    <t>133011602330000007861  Implementación de la política de espacio público p</t>
  </si>
  <si>
    <t>1080100021       Maquinaria y equipo</t>
  </si>
  <si>
    <t>133011605560000007862  Fortalecimiento de la gestión y desempeño instituc</t>
  </si>
  <si>
    <t>1080100012       Edificaciones y estructuras - Mejoras de tierras y</t>
  </si>
  <si>
    <t>133011605560000007876  Fortalecimiento de las TIC como componente estraté</t>
  </si>
  <si>
    <t>1082000052       Productos metálicos y paquetes de software</t>
  </si>
  <si>
    <t>133011605560000007877  Fortalecimiento de la gestión y el conocimiento ju</t>
  </si>
  <si>
    <t>1090800012       Sentencias</t>
  </si>
  <si>
    <t>EJECUCION PRESUPUESTO</t>
  </si>
  <si>
    <t>INFORME DE EJECUCION DEL PRESUPUESTO DE GASTOS E INVERSIONES</t>
  </si>
  <si>
    <t>ENTIDAD</t>
  </si>
  <si>
    <t>127 - DEPARTAMENTO ADMINISTRATIVO DE LA DEFENSORÍA DEL ESPACIO PUBLICO DADEP</t>
  </si>
  <si>
    <t>DICIEMBRE</t>
  </si>
  <si>
    <t>UNIDAD EJECUTORA</t>
  </si>
  <si>
    <t>01</t>
  </si>
  <si>
    <t>13 GASTOS</t>
  </si>
  <si>
    <t>131 GASTOS DE FUNCIONAMIENTO</t>
  </si>
  <si>
    <t>13101 Gastos de personal</t>
  </si>
  <si>
    <t>1310101 Planta de personal permanente</t>
  </si>
  <si>
    <t>131010101 Factores constitutivos de salario</t>
  </si>
  <si>
    <t>13101010101 Factores salariales comunes</t>
  </si>
  <si>
    <t>13101010102 Factores salariales especiales</t>
  </si>
  <si>
    <t>131010102 Contribuciones inherentes a la nómina</t>
  </si>
  <si>
    <t>131010103 Remuneraciones no constitutivas de factor salarial</t>
  </si>
  <si>
    <t>13102 Adquisición de bienes y servicios</t>
  </si>
  <si>
    <t>1310201 Adquisición de activos no financieros</t>
  </si>
  <si>
    <t>131020101 Activos fijos</t>
  </si>
  <si>
    <t>13102010101 Maquinaria y equipo</t>
  </si>
  <si>
    <t>1310202 Adquisiciones diferentes de activos no financieros</t>
  </si>
  <si>
    <t>131020201 Materiales y suministros</t>
  </si>
  <si>
    <t>131020202 Adquisición de servicios</t>
  </si>
  <si>
    <t>13103 Gastos diversos</t>
  </si>
  <si>
    <t>1310301 Impuestos</t>
  </si>
  <si>
    <t>13105 Transferencias corrientes de funcionamiento</t>
  </si>
  <si>
    <t>1310507 Sentencias y conciliaciones</t>
  </si>
  <si>
    <t>133 INVERSION</t>
  </si>
  <si>
    <t>13301 DIRECTA</t>
  </si>
  <si>
    <t>1330116 Un Nuevo Contrato Social y Ambiental
para la Bogotá del Siglo XXI</t>
  </si>
  <si>
    <t>133011602 Cambiar nuestros hábitos de vida para reverdecer a Bogotá y adaptarnos y mitigar la crisis climática</t>
  </si>
  <si>
    <t>13301160233 Más árboles y más y mejor espacio público</t>
  </si>
  <si>
    <t>133011605 Construir Bogotá Región con gobierno abierto, transparente y ciudadanía consciente</t>
  </si>
  <si>
    <t>13301160556 Gestión Pública Efectiva</t>
  </si>
  <si>
    <t>1310101010105   Horas extras, dominicales, festivos, recargo nocturno y trabajo suplementario</t>
  </si>
  <si>
    <t>1310101020901    Aportes a escuelas industriales e institutos técnicos</t>
  </si>
  <si>
    <t>13101010305      Reconocimiento por permanencia en el servicio público</t>
  </si>
  <si>
    <t>1310202010203    Productos de hornos de coque, de refinación de petróleo</t>
  </si>
  <si>
    <t>1310202010205    Otros productos químicos; fibras artificiales (o fibras industriales hechas por el hombre)</t>
  </si>
  <si>
    <t>131020202020108  Servicios de seguros contra incendio, terremoto o sustracción</t>
  </si>
  <si>
    <t>131020202020109  Servicios de seguros generales de responsabilidad civil</t>
  </si>
  <si>
    <t>131020202020110  Servicios de seguro obligatorio de accidentes de tránsito (SOAT)</t>
  </si>
  <si>
    <t>131020202020112  Otros servicios de seguros distintos de los seguros de vida n.c.p.</t>
  </si>
  <si>
    <t>131020202020202  Servicios de administración de bienes inmuebles a comisión o por contrato</t>
  </si>
  <si>
    <t>131020202020305  Derechos de uso de productos de propiedad intelectual y otros productos similares</t>
  </si>
  <si>
    <t>131020202030201  Servicios de documentación y certificación jurídica</t>
  </si>
  <si>
    <t>131020202030301  Servicios de consultoría en administración y servicios de gestión; servicios de tecnología de la información</t>
  </si>
  <si>
    <t>131020202030404  Servicios de telecomunicaciones a través de internet</t>
  </si>
  <si>
    <t>131020202030603  Servicios de mantenimiento y reparación de computadores y equipo periférico</t>
  </si>
  <si>
    <t>131020202030604  Servicios de mantenimiento y reparación de maquinaria y equipo de transporte</t>
  </si>
  <si>
    <t>131020202030605  Servicios de mantenimiento y reparación de otra maquinaria y otro equipo</t>
  </si>
  <si>
    <t>131020202030607  Servicios de instalación (distintos de los servicios de construcción)</t>
  </si>
  <si>
    <t>133011602330000007838  Fortalecimiento de la sostenibilidad y defensa
del patrimonio inmobiliario distrital y el espacio
público a cargo del DADEP en Bogotá</t>
  </si>
  <si>
    <t>133011602330000007861  Implementación de la política de espacio
público para la generación de más y mejores
áreas para encuentro, cuidado y disfrute en
Bogotá</t>
  </si>
  <si>
    <t>133011605560000007862  Fortalecimiento de la gestión y desempeño
institucional del DADEP para un mejor servicio
a la ciudadanía en Bogotá</t>
  </si>
  <si>
    <t>133011605560000007876  Fortalecimiento de las TIC como componente
estratégico institucional del DADEP en Bogotá</t>
  </si>
  <si>
    <t>133011605560000007877  Fortalecimiento de la gestión y el conocimiento
jurídico en el DADEP para la defensa del
espacio público y el patrimonio inmobiliario de
Bogotá</t>
  </si>
  <si>
    <t>Código/Nombre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</si>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</sst>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3" fontId="35" fillId="0" borderId="0" xfId="0" applyNumberFormat="1" applyFont="1" applyAlignment="1">
      <alignment horizontal="left"/>
    </xf>
    <xf numFmtId="17" fontId="35" fillId="0" borderId="0" xfId="0" applyNumberFormat="1" applyFont="1" applyAlignment="1">
      <alignment horizontal="left"/>
    </xf>
    <xf numFmtId="0" fontId="35" fillId="0" borderId="0" xfId="0" applyFont="1" applyAlignment="1" quotePrefix="1">
      <alignment horizontal="left"/>
    </xf>
    <xf numFmtId="0" fontId="35" fillId="0" borderId="0" xfId="0" applyFont="1" applyAlignment="1">
      <alignment/>
    </xf>
    <xf numFmtId="3" fontId="35" fillId="0" borderId="0" xfId="0" applyNumberFormat="1" applyFont="1" applyFill="1" applyAlignment="1">
      <alignment/>
    </xf>
    <xf numFmtId="0" fontId="35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35" fillId="33" borderId="10" xfId="0" applyFont="1" applyFill="1" applyBorder="1" applyAlignment="1">
      <alignment vertical="top" wrapText="1"/>
    </xf>
    <xf numFmtId="0" fontId="35" fillId="33" borderId="10" xfId="0" applyFont="1" applyFill="1" applyBorder="1" applyAlignment="1">
      <alignment horizontal="left" vertical="top" wrapText="1"/>
    </xf>
    <xf numFmtId="3" fontId="3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left" wrapText="1"/>
    </xf>
    <xf numFmtId="0" fontId="35" fillId="33" borderId="10" xfId="0" applyFont="1" applyFill="1" applyBorder="1" applyAlignment="1">
      <alignment wrapText="1"/>
    </xf>
    <xf numFmtId="0" fontId="35" fillId="0" borderId="11" xfId="0" applyFont="1" applyBorder="1" applyAlignment="1">
      <alignment vertical="top" wrapText="1"/>
    </xf>
    <xf numFmtId="10" fontId="35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0" fontId="36" fillId="0" borderId="0" xfId="0" applyFont="1" applyAlignment="1">
      <alignment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3"/>
  <sheetViews>
    <sheetView zoomScalePageLayoutView="0" workbookViewId="0" topLeftCell="G1">
      <selection activeCell="K18" sqref="K18"/>
    </sheetView>
  </sheetViews>
  <sheetFormatPr defaultColWidth="11.421875" defaultRowHeight="15"/>
  <cols>
    <col min="1" max="1" width="24.421875" style="0" customWidth="1"/>
    <col min="2" max="2" width="13.7109375" style="0" bestFit="1" customWidth="1"/>
    <col min="3" max="4" width="11.7109375" style="0" bestFit="1" customWidth="1"/>
    <col min="5" max="5" width="13.7109375" style="0" bestFit="1" customWidth="1"/>
    <col min="6" max="6" width="11.7109375" style="0" bestFit="1" customWidth="1"/>
    <col min="7" max="7" width="13.7109375" style="0" bestFit="1" customWidth="1"/>
    <col min="8" max="8" width="12.7109375" style="0" bestFit="1" customWidth="1"/>
    <col min="9" max="9" width="13.7109375" style="0" bestFit="1" customWidth="1"/>
    <col min="10" max="11" width="12.7109375" style="0" bestFit="1" customWidth="1"/>
    <col min="12" max="12" width="13.7109375" style="0" bestFit="1" customWidth="1"/>
    <col min="13" max="13" width="11.7109375" style="0" bestFit="1" customWidth="1"/>
    <col min="15" max="15" width="12.7109375" style="0" bestFit="1" customWidth="1"/>
    <col min="16" max="16" width="13.7109375" style="0" bestFit="1" customWidth="1"/>
    <col min="17" max="17" width="12.7109375" style="0" bestFit="1" customWidth="1"/>
    <col min="19" max="19" width="12.7109375" style="0" bestFit="1" customWidth="1"/>
    <col min="20" max="20" width="13.7109375" style="0" bestFit="1" customWidth="1"/>
    <col min="21" max="21" width="12.7109375" style="0" bestFit="1" customWidth="1"/>
  </cols>
  <sheetData>
    <row r="1" spans="1:2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ht="14.25">
      <c r="A2" t="s">
        <v>21</v>
      </c>
      <c r="B2" s="1">
        <v>36546050000</v>
      </c>
      <c r="C2" s="1">
        <v>0</v>
      </c>
      <c r="D2" s="1">
        <v>-164000000</v>
      </c>
      <c r="E2" s="1">
        <v>36382050000</v>
      </c>
      <c r="F2" s="1">
        <v>0</v>
      </c>
      <c r="G2" s="1">
        <v>36382050000</v>
      </c>
      <c r="H2" s="1">
        <v>2154323059</v>
      </c>
      <c r="I2" s="1">
        <v>34825745179</v>
      </c>
      <c r="J2" s="1">
        <v>1556304821</v>
      </c>
      <c r="K2" s="1">
        <v>4751416228</v>
      </c>
      <c r="L2" s="1">
        <v>34825745179</v>
      </c>
      <c r="M2" s="1">
        <v>0</v>
      </c>
      <c r="N2">
        <v>95.7223</v>
      </c>
      <c r="O2" s="1">
        <v>7349161245</v>
      </c>
      <c r="P2" s="1">
        <v>31196128484</v>
      </c>
      <c r="Q2" s="1">
        <v>3629616695</v>
      </c>
      <c r="R2">
        <v>85.7459</v>
      </c>
      <c r="S2" s="1">
        <v>3779383264</v>
      </c>
      <c r="T2" s="1">
        <v>27614530089</v>
      </c>
      <c r="U2" s="1">
        <v>3581598395</v>
      </c>
    </row>
    <row r="3" spans="1:21" ht="14.25">
      <c r="A3" t="s">
        <v>22</v>
      </c>
      <c r="B3" s="1">
        <v>36546050000</v>
      </c>
      <c r="C3" s="1">
        <v>0</v>
      </c>
      <c r="D3" s="1">
        <v>-164000000</v>
      </c>
      <c r="E3" s="1">
        <v>36382050000</v>
      </c>
      <c r="F3" s="1">
        <v>0</v>
      </c>
      <c r="G3" s="1">
        <v>36382050000</v>
      </c>
      <c r="H3" s="1">
        <v>2154323059</v>
      </c>
      <c r="I3" s="1">
        <v>34825745179</v>
      </c>
      <c r="J3" s="1">
        <v>1556304821</v>
      </c>
      <c r="K3" s="1">
        <v>4751416228</v>
      </c>
      <c r="L3" s="1">
        <v>34825745179</v>
      </c>
      <c r="M3" s="1">
        <v>0</v>
      </c>
      <c r="N3">
        <v>95.7223</v>
      </c>
      <c r="O3" s="1">
        <v>7349161245</v>
      </c>
      <c r="P3" s="1">
        <v>31196128484</v>
      </c>
      <c r="Q3" s="1">
        <v>3629616695</v>
      </c>
      <c r="R3">
        <v>85.7459</v>
      </c>
      <c r="S3" s="1">
        <v>3779383264</v>
      </c>
      <c r="T3" s="1">
        <v>27614530089</v>
      </c>
      <c r="U3" s="1">
        <v>3581598395</v>
      </c>
    </row>
    <row r="4" spans="1:21" ht="14.25">
      <c r="A4" t="s">
        <v>23</v>
      </c>
      <c r="B4" s="1">
        <v>11868430000</v>
      </c>
      <c r="C4" s="1">
        <v>0</v>
      </c>
      <c r="D4" s="1">
        <v>0</v>
      </c>
      <c r="E4" s="1">
        <v>11868430000</v>
      </c>
      <c r="F4" s="1">
        <v>0</v>
      </c>
      <c r="G4" s="1">
        <v>11868430000</v>
      </c>
      <c r="H4" s="1">
        <v>2009239926</v>
      </c>
      <c r="I4" s="1">
        <v>11233933950</v>
      </c>
      <c r="J4" s="1">
        <v>634496050</v>
      </c>
      <c r="K4" s="1">
        <v>2312876849</v>
      </c>
      <c r="L4" s="1">
        <v>11233933950</v>
      </c>
      <c r="M4" s="1">
        <v>0</v>
      </c>
      <c r="N4">
        <v>94.6539</v>
      </c>
      <c r="O4" s="1">
        <v>2446441078</v>
      </c>
      <c r="P4" s="1">
        <v>10871485742</v>
      </c>
      <c r="Q4" s="1">
        <v>362448208</v>
      </c>
      <c r="R4">
        <v>91.6</v>
      </c>
      <c r="S4" s="1">
        <v>1577783060</v>
      </c>
      <c r="T4" s="1">
        <v>10002369707</v>
      </c>
      <c r="U4" s="1">
        <v>869116035</v>
      </c>
    </row>
    <row r="5" spans="1:21" ht="14.25">
      <c r="A5" t="s">
        <v>24</v>
      </c>
      <c r="B5" s="1">
        <v>3806753000</v>
      </c>
      <c r="C5" s="1">
        <v>-30500000</v>
      </c>
      <c r="D5" s="1">
        <v>-60500000</v>
      </c>
      <c r="E5" s="1">
        <v>3746253000</v>
      </c>
      <c r="F5" s="1">
        <v>0</v>
      </c>
      <c r="G5" s="1">
        <v>3746253000</v>
      </c>
      <c r="H5" s="1">
        <v>362200965</v>
      </c>
      <c r="I5" s="1">
        <v>3723927067</v>
      </c>
      <c r="J5" s="1">
        <v>22325933</v>
      </c>
      <c r="K5" s="1">
        <v>362200965</v>
      </c>
      <c r="L5" s="1">
        <v>3723927067</v>
      </c>
      <c r="M5" s="1">
        <v>0</v>
      </c>
      <c r="N5">
        <v>99.404</v>
      </c>
      <c r="O5" s="1">
        <v>402476765</v>
      </c>
      <c r="P5" s="1">
        <v>3723926567</v>
      </c>
      <c r="Q5" s="1">
        <v>500</v>
      </c>
      <c r="R5">
        <v>99.404</v>
      </c>
      <c r="S5" s="1">
        <v>402751136</v>
      </c>
      <c r="T5" s="1">
        <v>3723926506</v>
      </c>
      <c r="U5" s="1">
        <v>61</v>
      </c>
    </row>
    <row r="6" spans="1:21" ht="14.25">
      <c r="A6" t="s">
        <v>25</v>
      </c>
      <c r="B6" s="1">
        <v>3806753000</v>
      </c>
      <c r="C6" s="1">
        <v>-30500000</v>
      </c>
      <c r="D6" s="1">
        <v>-60500000</v>
      </c>
      <c r="E6" s="1">
        <v>3746253000</v>
      </c>
      <c r="F6" s="1">
        <v>0</v>
      </c>
      <c r="G6" s="1">
        <v>3746253000</v>
      </c>
      <c r="H6" s="1">
        <v>362200965</v>
      </c>
      <c r="I6" s="1">
        <v>3723927067</v>
      </c>
      <c r="J6" s="1">
        <v>22325933</v>
      </c>
      <c r="K6" s="1">
        <v>362200965</v>
      </c>
      <c r="L6" s="1">
        <v>3723927067</v>
      </c>
      <c r="M6" s="1">
        <v>0</v>
      </c>
      <c r="N6">
        <v>99.404</v>
      </c>
      <c r="O6" s="1">
        <v>402476765</v>
      </c>
      <c r="P6" s="1">
        <v>3723926567</v>
      </c>
      <c r="Q6" s="1">
        <v>500</v>
      </c>
      <c r="R6">
        <v>99.404</v>
      </c>
      <c r="S6" s="1">
        <v>402751136</v>
      </c>
      <c r="T6" s="1">
        <v>3723926506</v>
      </c>
      <c r="U6" s="1">
        <v>61</v>
      </c>
    </row>
    <row r="7" spans="1:21" ht="14.25">
      <c r="A7" t="s">
        <v>26</v>
      </c>
      <c r="B7" s="1">
        <v>0</v>
      </c>
      <c r="C7" s="1">
        <v>-16000000</v>
      </c>
      <c r="D7" s="1">
        <v>14000000</v>
      </c>
      <c r="E7" s="1">
        <v>14000000</v>
      </c>
      <c r="F7" s="1">
        <v>0</v>
      </c>
      <c r="G7" s="1">
        <v>14000000</v>
      </c>
      <c r="H7" s="1">
        <v>153733</v>
      </c>
      <c r="I7" s="1">
        <v>12304455</v>
      </c>
      <c r="J7" s="1">
        <v>1695545</v>
      </c>
      <c r="K7" s="1">
        <v>153733</v>
      </c>
      <c r="L7" s="1">
        <v>12304455</v>
      </c>
      <c r="M7" s="1">
        <v>0</v>
      </c>
      <c r="N7">
        <v>87.889</v>
      </c>
      <c r="O7" s="1">
        <v>153733</v>
      </c>
      <c r="P7" s="1">
        <v>12304455</v>
      </c>
      <c r="Q7" s="1">
        <v>0</v>
      </c>
      <c r="R7">
        <v>87.889</v>
      </c>
      <c r="S7" s="1">
        <v>154250</v>
      </c>
      <c r="T7" s="1">
        <v>12304450</v>
      </c>
      <c r="U7" s="1">
        <v>5</v>
      </c>
    </row>
    <row r="8" spans="1:21" ht="14.25">
      <c r="A8" t="s">
        <v>25</v>
      </c>
      <c r="B8" s="1">
        <v>0</v>
      </c>
      <c r="C8" s="1">
        <v>-16000000</v>
      </c>
      <c r="D8" s="1">
        <v>14000000</v>
      </c>
      <c r="E8" s="1">
        <v>14000000</v>
      </c>
      <c r="F8" s="1">
        <v>0</v>
      </c>
      <c r="G8" s="1">
        <v>14000000</v>
      </c>
      <c r="H8" s="1">
        <v>153733</v>
      </c>
      <c r="I8" s="1">
        <v>12304455</v>
      </c>
      <c r="J8" s="1">
        <v>1695545</v>
      </c>
      <c r="K8" s="1">
        <v>153733</v>
      </c>
      <c r="L8" s="1">
        <v>12304455</v>
      </c>
      <c r="M8" s="1">
        <v>0</v>
      </c>
      <c r="N8">
        <v>87.889</v>
      </c>
      <c r="O8" s="1">
        <v>153733</v>
      </c>
      <c r="P8" s="1">
        <v>12304455</v>
      </c>
      <c r="Q8" s="1">
        <v>0</v>
      </c>
      <c r="R8">
        <v>87.889</v>
      </c>
      <c r="S8" s="1">
        <v>154250</v>
      </c>
      <c r="T8" s="1">
        <v>12304450</v>
      </c>
      <c r="U8" s="1">
        <v>5</v>
      </c>
    </row>
    <row r="9" spans="1:21" ht="14.25">
      <c r="A9" t="s">
        <v>27</v>
      </c>
      <c r="B9" s="1">
        <v>475596000</v>
      </c>
      <c r="C9" s="1">
        <v>1500000</v>
      </c>
      <c r="D9" s="1">
        <v>1500000</v>
      </c>
      <c r="E9" s="1">
        <v>477096000</v>
      </c>
      <c r="F9" s="1">
        <v>0</v>
      </c>
      <c r="G9" s="1">
        <v>477096000</v>
      </c>
      <c r="H9" s="1">
        <v>38391282</v>
      </c>
      <c r="I9" s="1">
        <v>476324993</v>
      </c>
      <c r="J9" s="1">
        <v>771007</v>
      </c>
      <c r="K9" s="1">
        <v>38391282</v>
      </c>
      <c r="L9" s="1">
        <v>476324993</v>
      </c>
      <c r="M9" s="1">
        <v>0</v>
      </c>
      <c r="N9">
        <v>99.8384</v>
      </c>
      <c r="O9" s="1">
        <v>38391282</v>
      </c>
      <c r="P9" s="1">
        <v>476324993</v>
      </c>
      <c r="Q9" s="1">
        <v>0</v>
      </c>
      <c r="R9">
        <v>99.8384</v>
      </c>
      <c r="S9" s="1">
        <v>38436828</v>
      </c>
      <c r="T9" s="1">
        <v>476324976</v>
      </c>
      <c r="U9" s="1">
        <v>17</v>
      </c>
    </row>
    <row r="10" spans="1:21" ht="14.25">
      <c r="A10" t="s">
        <v>25</v>
      </c>
      <c r="B10" s="1">
        <v>475596000</v>
      </c>
      <c r="C10" s="1">
        <v>1500000</v>
      </c>
      <c r="D10" s="1">
        <v>1500000</v>
      </c>
      <c r="E10" s="1">
        <v>477096000</v>
      </c>
      <c r="F10" s="1">
        <v>0</v>
      </c>
      <c r="G10" s="1">
        <v>477096000</v>
      </c>
      <c r="H10" s="1">
        <v>38391282</v>
      </c>
      <c r="I10" s="1">
        <v>476324993</v>
      </c>
      <c r="J10" s="1">
        <v>771007</v>
      </c>
      <c r="K10" s="1">
        <v>38391282</v>
      </c>
      <c r="L10" s="1">
        <v>476324993</v>
      </c>
      <c r="M10" s="1">
        <v>0</v>
      </c>
      <c r="N10">
        <v>99.8384</v>
      </c>
      <c r="O10" s="1">
        <v>38391282</v>
      </c>
      <c r="P10" s="1">
        <v>476324993</v>
      </c>
      <c r="Q10" s="1">
        <v>0</v>
      </c>
      <c r="R10">
        <v>99.8384</v>
      </c>
      <c r="S10" s="1">
        <v>38436828</v>
      </c>
      <c r="T10" s="1">
        <v>476324976</v>
      </c>
      <c r="U10" s="1">
        <v>17</v>
      </c>
    </row>
    <row r="11" spans="1:21" ht="14.25">
      <c r="A11" t="s">
        <v>28</v>
      </c>
      <c r="B11" s="1">
        <v>38740000</v>
      </c>
      <c r="C11" s="1">
        <v>-28000000</v>
      </c>
      <c r="D11" s="1">
        <v>-28000000</v>
      </c>
      <c r="E11" s="1">
        <v>10740000</v>
      </c>
      <c r="F11" s="1">
        <v>0</v>
      </c>
      <c r="G11" s="1">
        <v>10740000</v>
      </c>
      <c r="H11" s="1">
        <v>940338</v>
      </c>
      <c r="I11" s="1">
        <v>10045959</v>
      </c>
      <c r="J11" s="1">
        <v>694041</v>
      </c>
      <c r="K11" s="1">
        <v>940338</v>
      </c>
      <c r="L11" s="1">
        <v>10045959</v>
      </c>
      <c r="M11" s="1">
        <v>0</v>
      </c>
      <c r="N11">
        <v>93.5378</v>
      </c>
      <c r="O11" s="1">
        <v>940338</v>
      </c>
      <c r="P11" s="1">
        <v>10045959</v>
      </c>
      <c r="Q11" s="1">
        <v>0</v>
      </c>
      <c r="R11">
        <v>93.5378</v>
      </c>
      <c r="S11" s="1">
        <v>941231</v>
      </c>
      <c r="T11" s="1">
        <v>10045974</v>
      </c>
      <c r="U11" s="1">
        <v>-15</v>
      </c>
    </row>
    <row r="12" spans="1:21" ht="14.25">
      <c r="A12" t="s">
        <v>25</v>
      </c>
      <c r="B12" s="1">
        <v>38740000</v>
      </c>
      <c r="C12" s="1">
        <v>-28000000</v>
      </c>
      <c r="D12" s="1">
        <v>-28000000</v>
      </c>
      <c r="E12" s="1">
        <v>10740000</v>
      </c>
      <c r="F12" s="1">
        <v>0</v>
      </c>
      <c r="G12" s="1">
        <v>10740000</v>
      </c>
      <c r="H12" s="1">
        <v>940338</v>
      </c>
      <c r="I12" s="1">
        <v>10045959</v>
      </c>
      <c r="J12" s="1">
        <v>694041</v>
      </c>
      <c r="K12" s="1">
        <v>940338</v>
      </c>
      <c r="L12" s="1">
        <v>10045959</v>
      </c>
      <c r="M12" s="1">
        <v>0</v>
      </c>
      <c r="N12">
        <v>93.5378</v>
      </c>
      <c r="O12" s="1">
        <v>940338</v>
      </c>
      <c r="P12" s="1">
        <v>10045959</v>
      </c>
      <c r="Q12" s="1">
        <v>0</v>
      </c>
      <c r="R12">
        <v>93.5378</v>
      </c>
      <c r="S12" s="1">
        <v>941231</v>
      </c>
      <c r="T12" s="1">
        <v>10045974</v>
      </c>
      <c r="U12" s="1">
        <v>-15</v>
      </c>
    </row>
    <row r="13" spans="1:21" ht="14.25">
      <c r="A13" t="s">
        <v>29</v>
      </c>
      <c r="B13" s="1">
        <v>21186000</v>
      </c>
      <c r="C13" s="1">
        <v>0</v>
      </c>
      <c r="D13" s="1">
        <v>0</v>
      </c>
      <c r="E13" s="1">
        <v>21186000</v>
      </c>
      <c r="F13" s="1">
        <v>0</v>
      </c>
      <c r="G13" s="1">
        <v>21186000</v>
      </c>
      <c r="H13" s="1">
        <v>1447774</v>
      </c>
      <c r="I13" s="1">
        <v>19432706</v>
      </c>
      <c r="J13" s="1">
        <v>1753294</v>
      </c>
      <c r="K13" s="1">
        <v>1447774</v>
      </c>
      <c r="L13" s="1">
        <v>19432706</v>
      </c>
      <c r="M13" s="1">
        <v>0</v>
      </c>
      <c r="N13">
        <v>91.7243</v>
      </c>
      <c r="O13" s="1">
        <v>1447774</v>
      </c>
      <c r="P13" s="1">
        <v>19432706</v>
      </c>
      <c r="Q13" s="1">
        <v>0</v>
      </c>
      <c r="R13">
        <v>91.7243</v>
      </c>
      <c r="S13" s="1">
        <v>1449480</v>
      </c>
      <c r="T13" s="1">
        <v>19432708</v>
      </c>
      <c r="U13" s="1">
        <v>-2</v>
      </c>
    </row>
    <row r="14" spans="1:21" ht="14.25">
      <c r="A14" t="s">
        <v>25</v>
      </c>
      <c r="B14" s="1">
        <v>21186000</v>
      </c>
      <c r="C14" s="1">
        <v>0</v>
      </c>
      <c r="D14" s="1">
        <v>0</v>
      </c>
      <c r="E14" s="1">
        <v>21186000</v>
      </c>
      <c r="F14" s="1">
        <v>0</v>
      </c>
      <c r="G14" s="1">
        <v>21186000</v>
      </c>
      <c r="H14" s="1">
        <v>1447774</v>
      </c>
      <c r="I14" s="1">
        <v>19432706</v>
      </c>
      <c r="J14" s="1">
        <v>1753294</v>
      </c>
      <c r="K14" s="1">
        <v>1447774</v>
      </c>
      <c r="L14" s="1">
        <v>19432706</v>
      </c>
      <c r="M14" s="1">
        <v>0</v>
      </c>
      <c r="N14">
        <v>91.7243</v>
      </c>
      <c r="O14" s="1">
        <v>1447774</v>
      </c>
      <c r="P14" s="1">
        <v>19432706</v>
      </c>
      <c r="Q14" s="1">
        <v>0</v>
      </c>
      <c r="R14">
        <v>91.7243</v>
      </c>
      <c r="S14" s="1">
        <v>1449480</v>
      </c>
      <c r="T14" s="1">
        <v>19432708</v>
      </c>
      <c r="U14" s="1">
        <v>-2</v>
      </c>
    </row>
    <row r="15" spans="1:21" ht="14.25">
      <c r="A15" t="s">
        <v>30</v>
      </c>
      <c r="B15" s="1">
        <v>13718000</v>
      </c>
      <c r="C15" s="1">
        <v>0</v>
      </c>
      <c r="D15" s="1">
        <v>0</v>
      </c>
      <c r="E15" s="1">
        <v>13718000</v>
      </c>
      <c r="F15" s="1">
        <v>0</v>
      </c>
      <c r="G15" s="1">
        <v>13718000</v>
      </c>
      <c r="H15" s="1">
        <v>922407</v>
      </c>
      <c r="I15" s="1">
        <v>12370096</v>
      </c>
      <c r="J15" s="1">
        <v>1347904</v>
      </c>
      <c r="K15" s="1">
        <v>922407</v>
      </c>
      <c r="L15" s="1">
        <v>12370096</v>
      </c>
      <c r="M15" s="1">
        <v>0</v>
      </c>
      <c r="N15">
        <v>90.1742</v>
      </c>
      <c r="O15" s="1">
        <v>922407</v>
      </c>
      <c r="P15" s="1">
        <v>12370096</v>
      </c>
      <c r="Q15" s="1">
        <v>0</v>
      </c>
      <c r="R15">
        <v>90.1742</v>
      </c>
      <c r="S15" s="1">
        <v>923500</v>
      </c>
      <c r="T15" s="1">
        <v>12370121</v>
      </c>
      <c r="U15" s="1">
        <v>-25</v>
      </c>
    </row>
    <row r="16" spans="1:21" ht="14.25">
      <c r="A16" t="s">
        <v>25</v>
      </c>
      <c r="B16" s="1">
        <v>13718000</v>
      </c>
      <c r="C16" s="1">
        <v>0</v>
      </c>
      <c r="D16" s="1">
        <v>0</v>
      </c>
      <c r="E16" s="1">
        <v>13718000</v>
      </c>
      <c r="F16" s="1">
        <v>0</v>
      </c>
      <c r="G16" s="1">
        <v>13718000</v>
      </c>
      <c r="H16" s="1">
        <v>922407</v>
      </c>
      <c r="I16" s="1">
        <v>12370096</v>
      </c>
      <c r="J16" s="1">
        <v>1347904</v>
      </c>
      <c r="K16" s="1">
        <v>922407</v>
      </c>
      <c r="L16" s="1">
        <v>12370096</v>
      </c>
      <c r="M16" s="1">
        <v>0</v>
      </c>
      <c r="N16">
        <v>90.1742</v>
      </c>
      <c r="O16" s="1">
        <v>922407</v>
      </c>
      <c r="P16" s="1">
        <v>12370096</v>
      </c>
      <c r="Q16" s="1">
        <v>0</v>
      </c>
      <c r="R16">
        <v>90.1742</v>
      </c>
      <c r="S16" s="1">
        <v>923500</v>
      </c>
      <c r="T16" s="1">
        <v>12370121</v>
      </c>
      <c r="U16" s="1">
        <v>-25</v>
      </c>
    </row>
    <row r="17" spans="1:21" ht="14.25">
      <c r="A17" t="s">
        <v>31</v>
      </c>
      <c r="B17" s="1">
        <v>132570000</v>
      </c>
      <c r="C17" s="1">
        <v>-9000000</v>
      </c>
      <c r="D17" s="1">
        <v>-9000000</v>
      </c>
      <c r="E17" s="1">
        <v>123570000</v>
      </c>
      <c r="F17" s="1">
        <v>0</v>
      </c>
      <c r="G17" s="1">
        <v>123570000</v>
      </c>
      <c r="H17" s="1">
        <v>6051846</v>
      </c>
      <c r="I17" s="1">
        <v>119652148</v>
      </c>
      <c r="J17" s="1">
        <v>3917852</v>
      </c>
      <c r="K17" s="1">
        <v>6051846</v>
      </c>
      <c r="L17" s="1">
        <v>119652148</v>
      </c>
      <c r="M17" s="1">
        <v>0</v>
      </c>
      <c r="N17">
        <v>96.8294</v>
      </c>
      <c r="O17" s="1">
        <v>6051846</v>
      </c>
      <c r="P17" s="1">
        <v>119652148</v>
      </c>
      <c r="Q17" s="1">
        <v>0</v>
      </c>
      <c r="R17">
        <v>96.8294</v>
      </c>
      <c r="S17" s="1">
        <v>6055664</v>
      </c>
      <c r="T17" s="1">
        <v>119652162</v>
      </c>
      <c r="U17" s="1">
        <v>-14</v>
      </c>
    </row>
    <row r="18" spans="1:21" ht="14.25">
      <c r="A18" t="s">
        <v>25</v>
      </c>
      <c r="B18" s="1">
        <v>132570000</v>
      </c>
      <c r="C18" s="1">
        <v>-9000000</v>
      </c>
      <c r="D18" s="1">
        <v>-9000000</v>
      </c>
      <c r="E18" s="1">
        <v>123570000</v>
      </c>
      <c r="F18" s="1">
        <v>0</v>
      </c>
      <c r="G18" s="1">
        <v>123570000</v>
      </c>
      <c r="H18" s="1">
        <v>6051846</v>
      </c>
      <c r="I18" s="1">
        <v>119652148</v>
      </c>
      <c r="J18" s="1">
        <v>3917852</v>
      </c>
      <c r="K18" s="1">
        <v>6051846</v>
      </c>
      <c r="L18" s="1">
        <v>119652148</v>
      </c>
      <c r="M18" s="1">
        <v>0</v>
      </c>
      <c r="N18">
        <v>96.8294</v>
      </c>
      <c r="O18" s="1">
        <v>6051846</v>
      </c>
      <c r="P18" s="1">
        <v>119652148</v>
      </c>
      <c r="Q18" s="1">
        <v>0</v>
      </c>
      <c r="R18">
        <v>96.8294</v>
      </c>
      <c r="S18" s="1">
        <v>6055664</v>
      </c>
      <c r="T18" s="1">
        <v>119652162</v>
      </c>
      <c r="U18" s="1">
        <v>-14</v>
      </c>
    </row>
    <row r="19" spans="1:21" ht="14.25">
      <c r="A19" t="s">
        <v>32</v>
      </c>
      <c r="B19" s="1">
        <v>568997000</v>
      </c>
      <c r="C19" s="1">
        <v>256000000</v>
      </c>
      <c r="D19" s="1">
        <v>-22179986</v>
      </c>
      <c r="E19" s="1">
        <v>546817014</v>
      </c>
      <c r="F19" s="1">
        <v>0</v>
      </c>
      <c r="G19" s="1">
        <v>546817014</v>
      </c>
      <c r="H19" s="1">
        <v>517316921</v>
      </c>
      <c r="I19" s="1">
        <v>542957323</v>
      </c>
      <c r="J19" s="1">
        <v>3859691</v>
      </c>
      <c r="K19" s="1">
        <v>517316921</v>
      </c>
      <c r="L19" s="1">
        <v>542957323</v>
      </c>
      <c r="M19" s="1">
        <v>0</v>
      </c>
      <c r="N19">
        <v>99.2942</v>
      </c>
      <c r="O19" s="1">
        <v>517316921</v>
      </c>
      <c r="P19" s="1">
        <v>542957323</v>
      </c>
      <c r="Q19" s="1">
        <v>0</v>
      </c>
      <c r="R19">
        <v>99.2942</v>
      </c>
      <c r="S19" s="1">
        <v>517316913</v>
      </c>
      <c r="T19" s="1">
        <v>542957317</v>
      </c>
      <c r="U19" s="1">
        <v>6</v>
      </c>
    </row>
    <row r="20" spans="1:21" ht="14.25">
      <c r="A20" t="s">
        <v>25</v>
      </c>
      <c r="B20" s="1">
        <v>568997000</v>
      </c>
      <c r="C20" s="1">
        <v>256000000</v>
      </c>
      <c r="D20" s="1">
        <v>-22179986</v>
      </c>
      <c r="E20" s="1">
        <v>546817014</v>
      </c>
      <c r="F20" s="1">
        <v>0</v>
      </c>
      <c r="G20" s="1">
        <v>546817014</v>
      </c>
      <c r="H20" s="1">
        <v>517316921</v>
      </c>
      <c r="I20" s="1">
        <v>542957323</v>
      </c>
      <c r="J20" s="1">
        <v>3859691</v>
      </c>
      <c r="K20" s="1">
        <v>517316921</v>
      </c>
      <c r="L20" s="1">
        <v>542957323</v>
      </c>
      <c r="M20" s="1">
        <v>0</v>
      </c>
      <c r="N20">
        <v>99.2942</v>
      </c>
      <c r="O20" s="1">
        <v>517316921</v>
      </c>
      <c r="P20" s="1">
        <v>542957323</v>
      </c>
      <c r="Q20" s="1">
        <v>0</v>
      </c>
      <c r="R20">
        <v>99.2942</v>
      </c>
      <c r="S20" s="1">
        <v>517316913</v>
      </c>
      <c r="T20" s="1">
        <v>542957317</v>
      </c>
      <c r="U20" s="1">
        <v>6</v>
      </c>
    </row>
    <row r="21" spans="1:21" ht="14.25">
      <c r="A21" t="s">
        <v>33</v>
      </c>
      <c r="B21" s="1">
        <v>273120000</v>
      </c>
      <c r="C21" s="1">
        <v>-12000000</v>
      </c>
      <c r="D21" s="1">
        <v>-12000000</v>
      </c>
      <c r="E21" s="1">
        <v>261120000</v>
      </c>
      <c r="F21" s="1">
        <v>0</v>
      </c>
      <c r="G21" s="1">
        <v>261120000</v>
      </c>
      <c r="H21" s="1">
        <v>59527555</v>
      </c>
      <c r="I21" s="1">
        <v>259303932</v>
      </c>
      <c r="J21" s="1">
        <v>1816068</v>
      </c>
      <c r="K21" s="1">
        <v>59527555</v>
      </c>
      <c r="L21" s="1">
        <v>259303932</v>
      </c>
      <c r="M21" s="1">
        <v>0</v>
      </c>
      <c r="N21">
        <v>99.3045</v>
      </c>
      <c r="O21" s="1">
        <v>59527555</v>
      </c>
      <c r="P21" s="1">
        <v>259303932</v>
      </c>
      <c r="Q21" s="1">
        <v>0</v>
      </c>
      <c r="R21">
        <v>99.3045</v>
      </c>
      <c r="S21" s="1">
        <v>59528544</v>
      </c>
      <c r="T21" s="1">
        <v>259303920</v>
      </c>
      <c r="U21" s="1">
        <v>12</v>
      </c>
    </row>
    <row r="22" spans="1:21" ht="14.25">
      <c r="A22" t="s">
        <v>25</v>
      </c>
      <c r="B22" s="1">
        <v>273120000</v>
      </c>
      <c r="C22" s="1">
        <v>-12000000</v>
      </c>
      <c r="D22" s="1">
        <v>-12000000</v>
      </c>
      <c r="E22" s="1">
        <v>261120000</v>
      </c>
      <c r="F22" s="1">
        <v>0</v>
      </c>
      <c r="G22" s="1">
        <v>261120000</v>
      </c>
      <c r="H22" s="1">
        <v>59527555</v>
      </c>
      <c r="I22" s="1">
        <v>259303932</v>
      </c>
      <c r="J22" s="1">
        <v>1816068</v>
      </c>
      <c r="K22" s="1">
        <v>59527555</v>
      </c>
      <c r="L22" s="1">
        <v>259303932</v>
      </c>
      <c r="M22" s="1">
        <v>0</v>
      </c>
      <c r="N22">
        <v>99.3045</v>
      </c>
      <c r="O22" s="1">
        <v>59527555</v>
      </c>
      <c r="P22" s="1">
        <v>259303932</v>
      </c>
      <c r="Q22" s="1">
        <v>0</v>
      </c>
      <c r="R22">
        <v>99.3045</v>
      </c>
      <c r="S22" s="1">
        <v>59528544</v>
      </c>
      <c r="T22" s="1">
        <v>259303920</v>
      </c>
      <c r="U22" s="1">
        <v>12</v>
      </c>
    </row>
    <row r="23" spans="1:21" ht="14.25">
      <c r="A23" t="s">
        <v>34</v>
      </c>
      <c r="B23" s="1">
        <v>137648000</v>
      </c>
      <c r="C23" s="1">
        <v>-13000000</v>
      </c>
      <c r="D23" s="1">
        <v>-13000000</v>
      </c>
      <c r="E23" s="1">
        <v>124648000</v>
      </c>
      <c r="F23" s="1">
        <v>0</v>
      </c>
      <c r="G23" s="1">
        <v>124648000</v>
      </c>
      <c r="H23" s="1">
        <v>8686556</v>
      </c>
      <c r="I23" s="1">
        <v>101134493</v>
      </c>
      <c r="J23" s="1">
        <v>23513507</v>
      </c>
      <c r="K23" s="1">
        <v>8686556</v>
      </c>
      <c r="L23" s="1">
        <v>101134493</v>
      </c>
      <c r="M23" s="1">
        <v>0</v>
      </c>
      <c r="N23">
        <v>81.1361</v>
      </c>
      <c r="O23" s="1">
        <v>8686556</v>
      </c>
      <c r="P23" s="1">
        <v>101134493</v>
      </c>
      <c r="Q23" s="1">
        <v>0</v>
      </c>
      <c r="R23">
        <v>81.1361</v>
      </c>
      <c r="S23" s="1">
        <v>8696455</v>
      </c>
      <c r="T23" s="1">
        <v>101134508</v>
      </c>
      <c r="U23" s="1">
        <v>-15</v>
      </c>
    </row>
    <row r="24" spans="1:21" ht="14.25">
      <c r="A24" t="s">
        <v>25</v>
      </c>
      <c r="B24" s="1">
        <v>137648000</v>
      </c>
      <c r="C24" s="1">
        <v>-13000000</v>
      </c>
      <c r="D24" s="1">
        <v>-13000000</v>
      </c>
      <c r="E24" s="1">
        <v>124648000</v>
      </c>
      <c r="F24" s="1">
        <v>0</v>
      </c>
      <c r="G24" s="1">
        <v>124648000</v>
      </c>
      <c r="H24" s="1">
        <v>8686556</v>
      </c>
      <c r="I24" s="1">
        <v>101134493</v>
      </c>
      <c r="J24" s="1">
        <v>23513507</v>
      </c>
      <c r="K24" s="1">
        <v>8686556</v>
      </c>
      <c r="L24" s="1">
        <v>101134493</v>
      </c>
      <c r="M24" s="1">
        <v>0</v>
      </c>
      <c r="N24">
        <v>81.1361</v>
      </c>
      <c r="O24" s="1">
        <v>8686556</v>
      </c>
      <c r="P24" s="1">
        <v>101134493</v>
      </c>
      <c r="Q24" s="1">
        <v>0</v>
      </c>
      <c r="R24">
        <v>81.1361</v>
      </c>
      <c r="S24" s="1">
        <v>8696455</v>
      </c>
      <c r="T24" s="1">
        <v>101134508</v>
      </c>
      <c r="U24" s="1">
        <v>-15</v>
      </c>
    </row>
    <row r="25" spans="1:21" ht="14.25">
      <c r="A25" t="s">
        <v>35</v>
      </c>
      <c r="B25" s="1">
        <v>1336372000</v>
      </c>
      <c r="C25" s="1">
        <v>-54000000</v>
      </c>
      <c r="D25" s="1">
        <v>-54000000</v>
      </c>
      <c r="E25" s="1">
        <v>1282372000</v>
      </c>
      <c r="F25" s="1">
        <v>0</v>
      </c>
      <c r="G25" s="1">
        <v>1282372000</v>
      </c>
      <c r="H25" s="1">
        <v>103414526</v>
      </c>
      <c r="I25" s="1">
        <v>1276641153</v>
      </c>
      <c r="J25" s="1">
        <v>5730847</v>
      </c>
      <c r="K25" s="1">
        <v>103414526</v>
      </c>
      <c r="L25" s="1">
        <v>1276641153</v>
      </c>
      <c r="M25" s="1">
        <v>0</v>
      </c>
      <c r="N25">
        <v>99.5531</v>
      </c>
      <c r="O25" s="1">
        <v>103414526</v>
      </c>
      <c r="P25" s="1">
        <v>1276641153</v>
      </c>
      <c r="Q25" s="1">
        <v>0</v>
      </c>
      <c r="R25">
        <v>99.5531</v>
      </c>
      <c r="S25" s="1">
        <v>103533370</v>
      </c>
      <c r="T25" s="1">
        <v>1276641166</v>
      </c>
      <c r="U25" s="1">
        <v>-13</v>
      </c>
    </row>
    <row r="26" spans="1:21" ht="14.25">
      <c r="A26" t="s">
        <v>25</v>
      </c>
      <c r="B26" s="1">
        <v>1336372000</v>
      </c>
      <c r="C26" s="1">
        <v>-54000000</v>
      </c>
      <c r="D26" s="1">
        <v>-54000000</v>
      </c>
      <c r="E26" s="1">
        <v>1282372000</v>
      </c>
      <c r="F26" s="1">
        <v>0</v>
      </c>
      <c r="G26" s="1">
        <v>1282372000</v>
      </c>
      <c r="H26" s="1">
        <v>103414526</v>
      </c>
      <c r="I26" s="1">
        <v>1276641153</v>
      </c>
      <c r="J26" s="1">
        <v>5730847</v>
      </c>
      <c r="K26" s="1">
        <v>103414526</v>
      </c>
      <c r="L26" s="1">
        <v>1276641153</v>
      </c>
      <c r="M26" s="1">
        <v>0</v>
      </c>
      <c r="N26">
        <v>99.5531</v>
      </c>
      <c r="O26" s="1">
        <v>103414526</v>
      </c>
      <c r="P26" s="1">
        <v>1276641153</v>
      </c>
      <c r="Q26" s="1">
        <v>0</v>
      </c>
      <c r="R26">
        <v>99.5531</v>
      </c>
      <c r="S26" s="1">
        <v>103533370</v>
      </c>
      <c r="T26" s="1">
        <v>1276641166</v>
      </c>
      <c r="U26" s="1">
        <v>-13</v>
      </c>
    </row>
    <row r="27" spans="1:21" ht="14.25">
      <c r="A27" t="s">
        <v>36</v>
      </c>
      <c r="B27" s="1">
        <v>628338000</v>
      </c>
      <c r="C27" s="1">
        <v>-108000000</v>
      </c>
      <c r="D27" s="1">
        <v>-108000000</v>
      </c>
      <c r="E27" s="1">
        <v>520338000</v>
      </c>
      <c r="F27" s="1">
        <v>0</v>
      </c>
      <c r="G27" s="1">
        <v>520338000</v>
      </c>
      <c r="H27" s="1">
        <v>0</v>
      </c>
      <c r="I27" s="1">
        <v>520094946</v>
      </c>
      <c r="J27" s="1">
        <v>243054</v>
      </c>
      <c r="K27" s="1">
        <v>0</v>
      </c>
      <c r="L27" s="1">
        <v>520094946</v>
      </c>
      <c r="M27" s="1">
        <v>0</v>
      </c>
      <c r="N27">
        <v>99.9533</v>
      </c>
      <c r="O27" s="1">
        <v>0</v>
      </c>
      <c r="P27" s="1">
        <v>520094946</v>
      </c>
      <c r="Q27" s="1">
        <v>0</v>
      </c>
      <c r="R27">
        <v>99.9533</v>
      </c>
      <c r="S27" s="1">
        <v>0</v>
      </c>
      <c r="T27" s="1">
        <v>520094942</v>
      </c>
      <c r="U27" s="1">
        <v>4</v>
      </c>
    </row>
    <row r="28" spans="1:21" ht="14.25">
      <c r="A28" t="s">
        <v>25</v>
      </c>
      <c r="B28" s="1">
        <v>628338000</v>
      </c>
      <c r="C28" s="1">
        <v>-108000000</v>
      </c>
      <c r="D28" s="1">
        <v>-108000000</v>
      </c>
      <c r="E28" s="1">
        <v>520338000</v>
      </c>
      <c r="F28" s="1">
        <v>0</v>
      </c>
      <c r="G28" s="1">
        <v>520338000</v>
      </c>
      <c r="H28" s="1">
        <v>0</v>
      </c>
      <c r="I28" s="1">
        <v>520094946</v>
      </c>
      <c r="J28" s="1">
        <v>243054</v>
      </c>
      <c r="K28" s="1">
        <v>0</v>
      </c>
      <c r="L28" s="1">
        <v>520094946</v>
      </c>
      <c r="M28" s="1">
        <v>0</v>
      </c>
      <c r="N28">
        <v>99.9533</v>
      </c>
      <c r="O28" s="1">
        <v>0</v>
      </c>
      <c r="P28" s="1">
        <v>520094946</v>
      </c>
      <c r="Q28" s="1">
        <v>0</v>
      </c>
      <c r="R28">
        <v>99.9533</v>
      </c>
      <c r="S28" s="1">
        <v>0</v>
      </c>
      <c r="T28" s="1">
        <v>520094942</v>
      </c>
      <c r="U28" s="1">
        <v>4</v>
      </c>
    </row>
    <row r="29" spans="1:21" ht="14.25">
      <c r="A29" t="s">
        <v>37</v>
      </c>
      <c r="B29" s="1">
        <v>432200000</v>
      </c>
      <c r="C29" s="1">
        <v>28000000</v>
      </c>
      <c r="D29" s="1">
        <v>20500000</v>
      </c>
      <c r="E29" s="1">
        <v>452700000</v>
      </c>
      <c r="F29" s="1">
        <v>0</v>
      </c>
      <c r="G29" s="1">
        <v>452700000</v>
      </c>
      <c r="H29" s="1">
        <v>67593800</v>
      </c>
      <c r="I29" s="1">
        <v>420177200</v>
      </c>
      <c r="J29" s="1">
        <v>32522800</v>
      </c>
      <c r="K29" s="1">
        <v>67593800</v>
      </c>
      <c r="L29" s="1">
        <v>420177200</v>
      </c>
      <c r="M29" s="1">
        <v>0</v>
      </c>
      <c r="N29">
        <v>92.8158</v>
      </c>
      <c r="O29" s="1">
        <v>67593800</v>
      </c>
      <c r="P29" s="1">
        <v>420177200</v>
      </c>
      <c r="Q29" s="1">
        <v>0</v>
      </c>
      <c r="R29">
        <v>92.8158</v>
      </c>
      <c r="S29" s="1">
        <v>67593797</v>
      </c>
      <c r="T29" s="1">
        <v>420177201</v>
      </c>
      <c r="U29" s="1">
        <v>-1</v>
      </c>
    </row>
    <row r="30" spans="1:21" ht="14.25">
      <c r="A30" t="s">
        <v>25</v>
      </c>
      <c r="B30" s="1">
        <v>432200000</v>
      </c>
      <c r="C30" s="1">
        <v>28000000</v>
      </c>
      <c r="D30" s="1">
        <v>20500000</v>
      </c>
      <c r="E30" s="1">
        <v>452700000</v>
      </c>
      <c r="F30" s="1">
        <v>0</v>
      </c>
      <c r="G30" s="1">
        <v>452700000</v>
      </c>
      <c r="H30" s="1">
        <v>67593800</v>
      </c>
      <c r="I30" s="1">
        <v>420177200</v>
      </c>
      <c r="J30" s="1">
        <v>32522800</v>
      </c>
      <c r="K30" s="1">
        <v>67593800</v>
      </c>
      <c r="L30" s="1">
        <v>420177200</v>
      </c>
      <c r="M30" s="1">
        <v>0</v>
      </c>
      <c r="N30">
        <v>92.8158</v>
      </c>
      <c r="O30" s="1">
        <v>67593800</v>
      </c>
      <c r="P30" s="1">
        <v>420177200</v>
      </c>
      <c r="Q30" s="1">
        <v>0</v>
      </c>
      <c r="R30">
        <v>92.8158</v>
      </c>
      <c r="S30" s="1">
        <v>67593797</v>
      </c>
      <c r="T30" s="1">
        <v>420177201</v>
      </c>
      <c r="U30" s="1">
        <v>-1</v>
      </c>
    </row>
    <row r="31" spans="1:21" ht="14.25">
      <c r="A31" t="s">
        <v>38</v>
      </c>
      <c r="B31" s="1">
        <v>279447000</v>
      </c>
      <c r="C31" s="1">
        <v>2000000</v>
      </c>
      <c r="D31" s="1">
        <v>-5500000</v>
      </c>
      <c r="E31" s="1">
        <v>273947000</v>
      </c>
      <c r="F31" s="1">
        <v>0</v>
      </c>
      <c r="G31" s="1">
        <v>273947000</v>
      </c>
      <c r="H31" s="1">
        <v>43069600</v>
      </c>
      <c r="I31" s="1">
        <v>255861300</v>
      </c>
      <c r="J31" s="1">
        <v>18085700</v>
      </c>
      <c r="K31" s="1">
        <v>43069600</v>
      </c>
      <c r="L31" s="1">
        <v>255861300</v>
      </c>
      <c r="M31" s="1">
        <v>0</v>
      </c>
      <c r="N31">
        <v>93.3981</v>
      </c>
      <c r="O31" s="1">
        <v>43069600</v>
      </c>
      <c r="P31" s="1">
        <v>255861300</v>
      </c>
      <c r="Q31" s="1">
        <v>0</v>
      </c>
      <c r="R31">
        <v>93.3981</v>
      </c>
      <c r="S31" s="1">
        <v>43069605</v>
      </c>
      <c r="T31" s="1">
        <v>255861308</v>
      </c>
      <c r="U31" s="1">
        <v>-8</v>
      </c>
    </row>
    <row r="32" spans="1:21" ht="14.25">
      <c r="A32" t="s">
        <v>25</v>
      </c>
      <c r="B32" s="1">
        <v>279447000</v>
      </c>
      <c r="C32" s="1">
        <v>2000000</v>
      </c>
      <c r="D32" s="1">
        <v>-5500000</v>
      </c>
      <c r="E32" s="1">
        <v>273947000</v>
      </c>
      <c r="F32" s="1">
        <v>0</v>
      </c>
      <c r="G32" s="1">
        <v>273947000</v>
      </c>
      <c r="H32" s="1">
        <v>43069600</v>
      </c>
      <c r="I32" s="1">
        <v>255861300</v>
      </c>
      <c r="J32" s="1">
        <v>18085700</v>
      </c>
      <c r="K32" s="1">
        <v>43069600</v>
      </c>
      <c r="L32" s="1">
        <v>255861300</v>
      </c>
      <c r="M32" s="1">
        <v>0</v>
      </c>
      <c r="N32">
        <v>93.3981</v>
      </c>
      <c r="O32" s="1">
        <v>43069600</v>
      </c>
      <c r="P32" s="1">
        <v>255861300</v>
      </c>
      <c r="Q32" s="1">
        <v>0</v>
      </c>
      <c r="R32">
        <v>93.3981</v>
      </c>
      <c r="S32" s="1">
        <v>43069605</v>
      </c>
      <c r="T32" s="1">
        <v>255861308</v>
      </c>
      <c r="U32" s="1">
        <v>-8</v>
      </c>
    </row>
    <row r="33" spans="1:21" ht="14.25">
      <c r="A33" t="s">
        <v>39</v>
      </c>
      <c r="B33" s="1">
        <v>504076000</v>
      </c>
      <c r="C33" s="1">
        <v>20400000</v>
      </c>
      <c r="D33" s="1">
        <v>20400000</v>
      </c>
      <c r="E33" s="1">
        <v>524476000</v>
      </c>
      <c r="F33" s="1">
        <v>0</v>
      </c>
      <c r="G33" s="1">
        <v>524476000</v>
      </c>
      <c r="H33" s="1">
        <v>79171700</v>
      </c>
      <c r="I33" s="1">
        <v>484453400</v>
      </c>
      <c r="J33" s="1">
        <v>40022600</v>
      </c>
      <c r="K33" s="1">
        <v>79171700</v>
      </c>
      <c r="L33" s="1">
        <v>484453400</v>
      </c>
      <c r="M33" s="1">
        <v>0</v>
      </c>
      <c r="N33">
        <v>92.369</v>
      </c>
      <c r="O33" s="1">
        <v>79171700</v>
      </c>
      <c r="P33" s="1">
        <v>484453400</v>
      </c>
      <c r="Q33" s="1">
        <v>0</v>
      </c>
      <c r="R33">
        <v>92.369</v>
      </c>
      <c r="S33" s="1">
        <v>79171703</v>
      </c>
      <c r="T33" s="1">
        <v>484453409</v>
      </c>
      <c r="U33" s="1">
        <v>-9</v>
      </c>
    </row>
    <row r="34" spans="1:21" ht="14.25">
      <c r="A34" t="s">
        <v>25</v>
      </c>
      <c r="B34" s="1">
        <v>504076000</v>
      </c>
      <c r="C34" s="1">
        <v>20400000</v>
      </c>
      <c r="D34" s="1">
        <v>20400000</v>
      </c>
      <c r="E34" s="1">
        <v>524476000</v>
      </c>
      <c r="F34" s="1">
        <v>0</v>
      </c>
      <c r="G34" s="1">
        <v>524476000</v>
      </c>
      <c r="H34" s="1">
        <v>79171700</v>
      </c>
      <c r="I34" s="1">
        <v>484453400</v>
      </c>
      <c r="J34" s="1">
        <v>40022600</v>
      </c>
      <c r="K34" s="1">
        <v>79171700</v>
      </c>
      <c r="L34" s="1">
        <v>484453400</v>
      </c>
      <c r="M34" s="1">
        <v>0</v>
      </c>
      <c r="N34">
        <v>92.369</v>
      </c>
      <c r="O34" s="1">
        <v>79171700</v>
      </c>
      <c r="P34" s="1">
        <v>484453400</v>
      </c>
      <c r="Q34" s="1">
        <v>0</v>
      </c>
      <c r="R34">
        <v>92.369</v>
      </c>
      <c r="S34" s="1">
        <v>79171703</v>
      </c>
      <c r="T34" s="1">
        <v>484453409</v>
      </c>
      <c r="U34" s="1">
        <v>-9</v>
      </c>
    </row>
    <row r="35" spans="1:21" ht="14.25">
      <c r="A35" t="s">
        <v>40</v>
      </c>
      <c r="B35" s="1">
        <v>21514000</v>
      </c>
      <c r="C35" s="1">
        <v>0</v>
      </c>
      <c r="D35" s="1">
        <v>162179986</v>
      </c>
      <c r="E35" s="1">
        <v>183693986</v>
      </c>
      <c r="F35" s="1">
        <v>0</v>
      </c>
      <c r="G35" s="1">
        <v>183693986</v>
      </c>
      <c r="H35" s="1">
        <v>0</v>
      </c>
      <c r="I35" s="1">
        <v>174114981</v>
      </c>
      <c r="J35" s="1">
        <v>9579005</v>
      </c>
      <c r="K35" s="1">
        <v>0</v>
      </c>
      <c r="L35" s="1">
        <v>174114981</v>
      </c>
      <c r="M35" s="1">
        <v>0</v>
      </c>
      <c r="N35">
        <v>94.7853</v>
      </c>
      <c r="O35" s="1">
        <v>0</v>
      </c>
      <c r="P35" s="1">
        <v>174114981</v>
      </c>
      <c r="Q35" s="1">
        <v>0</v>
      </c>
      <c r="R35">
        <v>94.7853</v>
      </c>
      <c r="S35" s="1">
        <v>0</v>
      </c>
      <c r="T35" s="1">
        <v>174114982</v>
      </c>
      <c r="U35" s="1">
        <v>-1</v>
      </c>
    </row>
    <row r="36" spans="1:21" ht="14.25">
      <c r="A36" t="s">
        <v>25</v>
      </c>
      <c r="B36" s="1">
        <v>21514000</v>
      </c>
      <c r="C36" s="1">
        <v>0</v>
      </c>
      <c r="D36" s="1">
        <v>162179986</v>
      </c>
      <c r="E36" s="1">
        <v>183693986</v>
      </c>
      <c r="F36" s="1">
        <v>0</v>
      </c>
      <c r="G36" s="1">
        <v>183693986</v>
      </c>
      <c r="H36" s="1">
        <v>0</v>
      </c>
      <c r="I36" s="1">
        <v>174114981</v>
      </c>
      <c r="J36" s="1">
        <v>9579005</v>
      </c>
      <c r="K36" s="1">
        <v>0</v>
      </c>
      <c r="L36" s="1">
        <v>174114981</v>
      </c>
      <c r="M36" s="1">
        <v>0</v>
      </c>
      <c r="N36">
        <v>94.7853</v>
      </c>
      <c r="O36" s="1">
        <v>0</v>
      </c>
      <c r="P36" s="1">
        <v>174114981</v>
      </c>
      <c r="Q36" s="1">
        <v>0</v>
      </c>
      <c r="R36">
        <v>94.7853</v>
      </c>
      <c r="S36" s="1">
        <v>0</v>
      </c>
      <c r="T36" s="1">
        <v>174114982</v>
      </c>
      <c r="U36" s="1">
        <v>-1</v>
      </c>
    </row>
    <row r="37" spans="1:21" ht="14.25">
      <c r="A37" t="s">
        <v>41</v>
      </c>
      <c r="B37" s="1">
        <v>671689000</v>
      </c>
      <c r="C37" s="1">
        <v>-28000000</v>
      </c>
      <c r="D37" s="1">
        <v>-28000000</v>
      </c>
      <c r="E37" s="1">
        <v>643689000</v>
      </c>
      <c r="F37" s="1">
        <v>0</v>
      </c>
      <c r="G37" s="1">
        <v>643689000</v>
      </c>
      <c r="H37" s="1">
        <v>574487781</v>
      </c>
      <c r="I37" s="1">
        <v>599778112</v>
      </c>
      <c r="J37" s="1">
        <v>43910888</v>
      </c>
      <c r="K37" s="1">
        <v>574487781</v>
      </c>
      <c r="L37" s="1">
        <v>599778112</v>
      </c>
      <c r="M37" s="1">
        <v>0</v>
      </c>
      <c r="N37">
        <v>93.1782</v>
      </c>
      <c r="O37" s="1">
        <v>574487781</v>
      </c>
      <c r="P37" s="1">
        <v>599778112</v>
      </c>
      <c r="Q37" s="1">
        <v>0</v>
      </c>
      <c r="R37">
        <v>93.1782</v>
      </c>
      <c r="S37" s="1">
        <v>16074345</v>
      </c>
      <c r="T37" s="1">
        <v>41364683</v>
      </c>
      <c r="U37" s="1">
        <v>558413429</v>
      </c>
    </row>
    <row r="38" spans="1:21" ht="14.25">
      <c r="A38" t="s">
        <v>25</v>
      </c>
      <c r="B38" s="1">
        <v>671689000</v>
      </c>
      <c r="C38" s="1">
        <v>-28000000</v>
      </c>
      <c r="D38" s="1">
        <v>-28000000</v>
      </c>
      <c r="E38" s="1">
        <v>643689000</v>
      </c>
      <c r="F38" s="1">
        <v>0</v>
      </c>
      <c r="G38" s="1">
        <v>643689000</v>
      </c>
      <c r="H38" s="1">
        <v>574487781</v>
      </c>
      <c r="I38" s="1">
        <v>599778112</v>
      </c>
      <c r="J38" s="1">
        <v>43910888</v>
      </c>
      <c r="K38" s="1">
        <v>574487781</v>
      </c>
      <c r="L38" s="1">
        <v>599778112</v>
      </c>
      <c r="M38" s="1">
        <v>0</v>
      </c>
      <c r="N38">
        <v>93.1782</v>
      </c>
      <c r="O38" s="1">
        <v>574487781</v>
      </c>
      <c r="P38" s="1">
        <v>599778112</v>
      </c>
      <c r="Q38" s="1">
        <v>0</v>
      </c>
      <c r="R38">
        <v>93.1782</v>
      </c>
      <c r="S38" s="1">
        <v>16074345</v>
      </c>
      <c r="T38" s="1">
        <v>41364683</v>
      </c>
      <c r="U38" s="1">
        <v>558413429</v>
      </c>
    </row>
    <row r="39" spans="1:21" ht="14.25">
      <c r="A39" t="s">
        <v>42</v>
      </c>
      <c r="B39" s="1">
        <v>273825000</v>
      </c>
      <c r="C39" s="1">
        <v>-17000000</v>
      </c>
      <c r="D39" s="1">
        <v>-17000000</v>
      </c>
      <c r="E39" s="1">
        <v>256825000</v>
      </c>
      <c r="F39" s="1">
        <v>0</v>
      </c>
      <c r="G39" s="1">
        <v>256825000</v>
      </c>
      <c r="H39" s="1">
        <v>40120500</v>
      </c>
      <c r="I39" s="1">
        <v>255680600</v>
      </c>
      <c r="J39" s="1">
        <v>1144400</v>
      </c>
      <c r="K39" s="1">
        <v>40120500</v>
      </c>
      <c r="L39" s="1">
        <v>255680600</v>
      </c>
      <c r="M39" s="1">
        <v>0</v>
      </c>
      <c r="N39">
        <v>99.5544</v>
      </c>
      <c r="O39" s="1">
        <v>40120500</v>
      </c>
      <c r="P39" s="1">
        <v>255680600</v>
      </c>
      <c r="Q39" s="1">
        <v>0</v>
      </c>
      <c r="R39">
        <v>99.5544</v>
      </c>
      <c r="S39" s="1">
        <v>40120498</v>
      </c>
      <c r="T39" s="1">
        <v>255680600</v>
      </c>
      <c r="U39" s="1">
        <v>0</v>
      </c>
    </row>
    <row r="40" spans="1:21" ht="14.25">
      <c r="A40" t="s">
        <v>25</v>
      </c>
      <c r="B40" s="1">
        <v>273825000</v>
      </c>
      <c r="C40" s="1">
        <v>-17000000</v>
      </c>
      <c r="D40" s="1">
        <v>-17000000</v>
      </c>
      <c r="E40" s="1">
        <v>256825000</v>
      </c>
      <c r="F40" s="1">
        <v>0</v>
      </c>
      <c r="G40" s="1">
        <v>256825000</v>
      </c>
      <c r="H40" s="1">
        <v>40120500</v>
      </c>
      <c r="I40" s="1">
        <v>255680600</v>
      </c>
      <c r="J40" s="1">
        <v>1144400</v>
      </c>
      <c r="K40" s="1">
        <v>40120500</v>
      </c>
      <c r="L40" s="1">
        <v>255680600</v>
      </c>
      <c r="M40" s="1">
        <v>0</v>
      </c>
      <c r="N40">
        <v>99.5544</v>
      </c>
      <c r="O40" s="1">
        <v>40120500</v>
      </c>
      <c r="P40" s="1">
        <v>255680600</v>
      </c>
      <c r="Q40" s="1">
        <v>0</v>
      </c>
      <c r="R40">
        <v>99.5544</v>
      </c>
      <c r="S40" s="1">
        <v>40120498</v>
      </c>
      <c r="T40" s="1">
        <v>255680600</v>
      </c>
      <c r="U40" s="1">
        <v>0</v>
      </c>
    </row>
    <row r="41" spans="1:21" ht="14.25">
      <c r="A41" t="s">
        <v>43</v>
      </c>
      <c r="B41" s="1">
        <v>58574000</v>
      </c>
      <c r="C41" s="1">
        <v>-2000000</v>
      </c>
      <c r="D41" s="1">
        <v>13000000</v>
      </c>
      <c r="E41" s="1">
        <v>71574000</v>
      </c>
      <c r="F41" s="1">
        <v>0</v>
      </c>
      <c r="G41" s="1">
        <v>71574000</v>
      </c>
      <c r="H41" s="1">
        <v>10893800</v>
      </c>
      <c r="I41" s="1">
        <v>70367200</v>
      </c>
      <c r="J41" s="1">
        <v>1206800</v>
      </c>
      <c r="K41" s="1">
        <v>10893800</v>
      </c>
      <c r="L41" s="1">
        <v>70367200</v>
      </c>
      <c r="M41" s="1">
        <v>0</v>
      </c>
      <c r="N41">
        <v>98.3139</v>
      </c>
      <c r="O41" s="1">
        <v>10893800</v>
      </c>
      <c r="P41" s="1">
        <v>70367200</v>
      </c>
      <c r="Q41" s="1">
        <v>0</v>
      </c>
      <c r="R41">
        <v>98.3139</v>
      </c>
      <c r="S41" s="1">
        <v>10893798</v>
      </c>
      <c r="T41" s="1">
        <v>70367199</v>
      </c>
      <c r="U41" s="1">
        <v>1</v>
      </c>
    </row>
    <row r="42" spans="1:21" ht="14.25">
      <c r="A42" t="s">
        <v>25</v>
      </c>
      <c r="B42" s="1">
        <v>58574000</v>
      </c>
      <c r="C42" s="1">
        <v>-2000000</v>
      </c>
      <c r="D42" s="1">
        <v>13000000</v>
      </c>
      <c r="E42" s="1">
        <v>71574000</v>
      </c>
      <c r="F42" s="1">
        <v>0</v>
      </c>
      <c r="G42" s="1">
        <v>71574000</v>
      </c>
      <c r="H42" s="1">
        <v>10893800</v>
      </c>
      <c r="I42" s="1">
        <v>70367200</v>
      </c>
      <c r="J42" s="1">
        <v>1206800</v>
      </c>
      <c r="K42" s="1">
        <v>10893800</v>
      </c>
      <c r="L42" s="1">
        <v>70367200</v>
      </c>
      <c r="M42" s="1">
        <v>0</v>
      </c>
      <c r="N42">
        <v>98.3139</v>
      </c>
      <c r="O42" s="1">
        <v>10893800</v>
      </c>
      <c r="P42" s="1">
        <v>70367200</v>
      </c>
      <c r="Q42" s="1">
        <v>0</v>
      </c>
      <c r="R42">
        <v>98.3139</v>
      </c>
      <c r="S42" s="1">
        <v>10893798</v>
      </c>
      <c r="T42" s="1">
        <v>70367199</v>
      </c>
      <c r="U42" s="1">
        <v>1</v>
      </c>
    </row>
    <row r="43" spans="1:21" ht="14.25">
      <c r="A43" t="s">
        <v>44</v>
      </c>
      <c r="B43" s="1">
        <v>205360000</v>
      </c>
      <c r="C43" s="1">
        <v>-3400000</v>
      </c>
      <c r="D43" s="1">
        <v>-3400000</v>
      </c>
      <c r="E43" s="1">
        <v>201960000</v>
      </c>
      <c r="F43" s="1">
        <v>0</v>
      </c>
      <c r="G43" s="1">
        <v>201960000</v>
      </c>
      <c r="H43" s="1">
        <v>30092500</v>
      </c>
      <c r="I43" s="1">
        <v>191770700</v>
      </c>
      <c r="J43" s="1">
        <v>10189300</v>
      </c>
      <c r="K43" s="1">
        <v>30092500</v>
      </c>
      <c r="L43" s="1">
        <v>191770700</v>
      </c>
      <c r="M43" s="1">
        <v>0</v>
      </c>
      <c r="N43">
        <v>94.9548</v>
      </c>
      <c r="O43" s="1">
        <v>30092500</v>
      </c>
      <c r="P43" s="1">
        <v>191770700</v>
      </c>
      <c r="Q43" s="1">
        <v>0</v>
      </c>
      <c r="R43">
        <v>94.9548</v>
      </c>
      <c r="S43" s="1">
        <v>30092501</v>
      </c>
      <c r="T43" s="1">
        <v>191770702</v>
      </c>
      <c r="U43" s="1">
        <v>-2</v>
      </c>
    </row>
    <row r="44" spans="1:21" ht="14.25">
      <c r="A44" t="s">
        <v>25</v>
      </c>
      <c r="B44" s="1">
        <v>205360000</v>
      </c>
      <c r="C44" s="1">
        <v>-3400000</v>
      </c>
      <c r="D44" s="1">
        <v>-3400000</v>
      </c>
      <c r="E44" s="1">
        <v>201960000</v>
      </c>
      <c r="F44" s="1">
        <v>0</v>
      </c>
      <c r="G44" s="1">
        <v>201960000</v>
      </c>
      <c r="H44" s="1">
        <v>30092500</v>
      </c>
      <c r="I44" s="1">
        <v>191770700</v>
      </c>
      <c r="J44" s="1">
        <v>10189300</v>
      </c>
      <c r="K44" s="1">
        <v>30092500</v>
      </c>
      <c r="L44" s="1">
        <v>191770700</v>
      </c>
      <c r="M44" s="1">
        <v>0</v>
      </c>
      <c r="N44">
        <v>94.9548</v>
      </c>
      <c r="O44" s="1">
        <v>30092500</v>
      </c>
      <c r="P44" s="1">
        <v>191770700</v>
      </c>
      <c r="Q44" s="1">
        <v>0</v>
      </c>
      <c r="R44">
        <v>94.9548</v>
      </c>
      <c r="S44" s="1">
        <v>30092501</v>
      </c>
      <c r="T44" s="1">
        <v>191770702</v>
      </c>
      <c r="U44" s="1">
        <v>-2</v>
      </c>
    </row>
    <row r="45" spans="1:21" ht="14.25">
      <c r="A45" t="s">
        <v>45</v>
      </c>
      <c r="B45" s="1">
        <v>34234000</v>
      </c>
      <c r="C45" s="1">
        <v>0</v>
      </c>
      <c r="D45" s="1">
        <v>0</v>
      </c>
      <c r="E45" s="1">
        <v>34234000</v>
      </c>
      <c r="F45" s="1">
        <v>0</v>
      </c>
      <c r="G45" s="1">
        <v>34234000</v>
      </c>
      <c r="H45" s="1">
        <v>5022200</v>
      </c>
      <c r="I45" s="1">
        <v>32001800</v>
      </c>
      <c r="J45" s="1">
        <v>2232200</v>
      </c>
      <c r="K45" s="1">
        <v>5022200</v>
      </c>
      <c r="L45" s="1">
        <v>32001800</v>
      </c>
      <c r="M45" s="1">
        <v>0</v>
      </c>
      <c r="N45">
        <v>93.4796</v>
      </c>
      <c r="O45" s="1">
        <v>5022200</v>
      </c>
      <c r="P45" s="1">
        <v>32001800</v>
      </c>
      <c r="Q45" s="1">
        <v>0</v>
      </c>
      <c r="R45">
        <v>93.4796</v>
      </c>
      <c r="S45" s="1">
        <v>5022199</v>
      </c>
      <c r="T45" s="1">
        <v>32001799</v>
      </c>
      <c r="U45" s="1">
        <v>1</v>
      </c>
    </row>
    <row r="46" spans="1:21" ht="14.25">
      <c r="A46" t="s">
        <v>25</v>
      </c>
      <c r="B46" s="1">
        <v>34234000</v>
      </c>
      <c r="C46" s="1">
        <v>0</v>
      </c>
      <c r="D46" s="1">
        <v>0</v>
      </c>
      <c r="E46" s="1">
        <v>34234000</v>
      </c>
      <c r="F46" s="1">
        <v>0</v>
      </c>
      <c r="G46" s="1">
        <v>34234000</v>
      </c>
      <c r="H46" s="1">
        <v>5022200</v>
      </c>
      <c r="I46" s="1">
        <v>32001800</v>
      </c>
      <c r="J46" s="1">
        <v>2232200</v>
      </c>
      <c r="K46" s="1">
        <v>5022200</v>
      </c>
      <c r="L46" s="1">
        <v>32001800</v>
      </c>
      <c r="M46" s="1">
        <v>0</v>
      </c>
      <c r="N46">
        <v>93.4796</v>
      </c>
      <c r="O46" s="1">
        <v>5022200</v>
      </c>
      <c r="P46" s="1">
        <v>32001800</v>
      </c>
      <c r="Q46" s="1">
        <v>0</v>
      </c>
      <c r="R46">
        <v>93.4796</v>
      </c>
      <c r="S46" s="1">
        <v>5022199</v>
      </c>
      <c r="T46" s="1">
        <v>32001799</v>
      </c>
      <c r="U46" s="1">
        <v>1</v>
      </c>
    </row>
    <row r="47" spans="1:21" ht="14.25">
      <c r="A47" t="s">
        <v>46</v>
      </c>
      <c r="B47" s="1">
        <v>34234000</v>
      </c>
      <c r="C47" s="1">
        <v>0</v>
      </c>
      <c r="D47" s="1">
        <v>0</v>
      </c>
      <c r="E47" s="1">
        <v>34234000</v>
      </c>
      <c r="F47" s="1">
        <v>0</v>
      </c>
      <c r="G47" s="1">
        <v>34234000</v>
      </c>
      <c r="H47" s="1">
        <v>5022200</v>
      </c>
      <c r="I47" s="1">
        <v>32001800</v>
      </c>
      <c r="J47" s="1">
        <v>2232200</v>
      </c>
      <c r="K47" s="1">
        <v>5022200</v>
      </c>
      <c r="L47" s="1">
        <v>32001800</v>
      </c>
      <c r="M47" s="1">
        <v>0</v>
      </c>
      <c r="N47">
        <v>93.4796</v>
      </c>
      <c r="O47" s="1">
        <v>5022200</v>
      </c>
      <c r="P47" s="1">
        <v>32001800</v>
      </c>
      <c r="Q47" s="1">
        <v>0</v>
      </c>
      <c r="R47">
        <v>93.4796</v>
      </c>
      <c r="S47" s="1">
        <v>5022199</v>
      </c>
      <c r="T47" s="1">
        <v>32001799</v>
      </c>
      <c r="U47" s="1">
        <v>1</v>
      </c>
    </row>
    <row r="48" spans="1:21" ht="14.25">
      <c r="A48" t="s">
        <v>25</v>
      </c>
      <c r="B48" s="1">
        <v>34234000</v>
      </c>
      <c r="C48" s="1">
        <v>0</v>
      </c>
      <c r="D48" s="1">
        <v>0</v>
      </c>
      <c r="E48" s="1">
        <v>34234000</v>
      </c>
      <c r="F48" s="1">
        <v>0</v>
      </c>
      <c r="G48" s="1">
        <v>34234000</v>
      </c>
      <c r="H48" s="1">
        <v>5022200</v>
      </c>
      <c r="I48" s="1">
        <v>32001800</v>
      </c>
      <c r="J48" s="1">
        <v>2232200</v>
      </c>
      <c r="K48" s="1">
        <v>5022200</v>
      </c>
      <c r="L48" s="1">
        <v>32001800</v>
      </c>
      <c r="M48" s="1">
        <v>0</v>
      </c>
      <c r="N48">
        <v>93.4796</v>
      </c>
      <c r="O48" s="1">
        <v>5022200</v>
      </c>
      <c r="P48" s="1">
        <v>32001800</v>
      </c>
      <c r="Q48" s="1">
        <v>0</v>
      </c>
      <c r="R48">
        <v>93.4796</v>
      </c>
      <c r="S48" s="1">
        <v>5022199</v>
      </c>
      <c r="T48" s="1">
        <v>32001799</v>
      </c>
      <c r="U48" s="1">
        <v>1</v>
      </c>
    </row>
    <row r="49" spans="1:21" ht="14.25">
      <c r="A49" t="s">
        <v>47</v>
      </c>
      <c r="B49" s="1">
        <v>65916000</v>
      </c>
      <c r="C49" s="1">
        <v>0</v>
      </c>
      <c r="D49" s="1">
        <v>0</v>
      </c>
      <c r="E49" s="1">
        <v>65916000</v>
      </c>
      <c r="F49" s="1">
        <v>0</v>
      </c>
      <c r="G49" s="1">
        <v>65916000</v>
      </c>
      <c r="H49" s="1">
        <v>10035900</v>
      </c>
      <c r="I49" s="1">
        <v>63952000</v>
      </c>
      <c r="J49" s="1">
        <v>1964000</v>
      </c>
      <c r="K49" s="1">
        <v>10035900</v>
      </c>
      <c r="L49" s="1">
        <v>63952000</v>
      </c>
      <c r="M49" s="1">
        <v>0</v>
      </c>
      <c r="N49">
        <v>97.0205</v>
      </c>
      <c r="O49" s="1">
        <v>10035900</v>
      </c>
      <c r="P49" s="1">
        <v>63952000</v>
      </c>
      <c r="Q49" s="1">
        <v>0</v>
      </c>
      <c r="R49">
        <v>97.0205</v>
      </c>
      <c r="S49" s="1">
        <v>10035898</v>
      </c>
      <c r="T49" s="1">
        <v>63951989</v>
      </c>
      <c r="U49" s="1">
        <v>11</v>
      </c>
    </row>
    <row r="50" spans="1:21" ht="14.25">
      <c r="A50" t="s">
        <v>25</v>
      </c>
      <c r="B50" s="1">
        <v>65916000</v>
      </c>
      <c r="C50" s="1">
        <v>0</v>
      </c>
      <c r="D50" s="1">
        <v>0</v>
      </c>
      <c r="E50" s="1">
        <v>65916000</v>
      </c>
      <c r="F50" s="1">
        <v>0</v>
      </c>
      <c r="G50" s="1">
        <v>65916000</v>
      </c>
      <c r="H50" s="1">
        <v>10035900</v>
      </c>
      <c r="I50" s="1">
        <v>63952000</v>
      </c>
      <c r="J50" s="1">
        <v>1964000</v>
      </c>
      <c r="K50" s="1">
        <v>10035900</v>
      </c>
      <c r="L50" s="1">
        <v>63952000</v>
      </c>
      <c r="M50" s="1">
        <v>0</v>
      </c>
      <c r="N50">
        <v>97.0205</v>
      </c>
      <c r="O50" s="1">
        <v>10035900</v>
      </c>
      <c r="P50" s="1">
        <v>63952000</v>
      </c>
      <c r="Q50" s="1">
        <v>0</v>
      </c>
      <c r="R50">
        <v>97.0205</v>
      </c>
      <c r="S50" s="1">
        <v>10035898</v>
      </c>
      <c r="T50" s="1">
        <v>63951989</v>
      </c>
      <c r="U50" s="1">
        <v>11</v>
      </c>
    </row>
    <row r="51" spans="1:21" ht="14.25">
      <c r="A51" t="s">
        <v>48</v>
      </c>
      <c r="B51" s="1">
        <v>0</v>
      </c>
      <c r="C51" s="1">
        <v>9400000</v>
      </c>
      <c r="D51" s="1">
        <v>139571000</v>
      </c>
      <c r="E51" s="1">
        <v>139571000</v>
      </c>
      <c r="F51" s="1">
        <v>0</v>
      </c>
      <c r="G51" s="1">
        <v>139571000</v>
      </c>
      <c r="H51" s="1">
        <v>9388022</v>
      </c>
      <c r="I51" s="1">
        <v>139557122</v>
      </c>
      <c r="J51" s="1">
        <v>13878</v>
      </c>
      <c r="K51" s="1">
        <v>9388022</v>
      </c>
      <c r="L51" s="1">
        <v>139557122</v>
      </c>
      <c r="M51" s="1">
        <v>0</v>
      </c>
      <c r="N51">
        <v>99.9901</v>
      </c>
      <c r="O51" s="1">
        <v>9388022</v>
      </c>
      <c r="P51" s="1">
        <v>139557122</v>
      </c>
      <c r="Q51" s="1">
        <v>0</v>
      </c>
      <c r="R51">
        <v>99.9901</v>
      </c>
      <c r="S51" s="1">
        <v>9388019</v>
      </c>
      <c r="T51" s="1">
        <v>139557128</v>
      </c>
      <c r="U51" s="1">
        <v>-6</v>
      </c>
    </row>
    <row r="52" spans="1:21" ht="14.25">
      <c r="A52" t="s">
        <v>25</v>
      </c>
      <c r="B52" s="1">
        <v>0</v>
      </c>
      <c r="C52" s="1">
        <v>9400000</v>
      </c>
      <c r="D52" s="1">
        <v>139571000</v>
      </c>
      <c r="E52" s="1">
        <v>139571000</v>
      </c>
      <c r="F52" s="1">
        <v>0</v>
      </c>
      <c r="G52" s="1">
        <v>139571000</v>
      </c>
      <c r="H52" s="1">
        <v>9388022</v>
      </c>
      <c r="I52" s="1">
        <v>139557122</v>
      </c>
      <c r="J52" s="1">
        <v>13878</v>
      </c>
      <c r="K52" s="1">
        <v>9388022</v>
      </c>
      <c r="L52" s="1">
        <v>139557122</v>
      </c>
      <c r="M52" s="1">
        <v>0</v>
      </c>
      <c r="N52">
        <v>99.9901</v>
      </c>
      <c r="O52" s="1">
        <v>9388022</v>
      </c>
      <c r="P52" s="1">
        <v>139557122</v>
      </c>
      <c r="Q52" s="1">
        <v>0</v>
      </c>
      <c r="R52">
        <v>99.9901</v>
      </c>
      <c r="S52" s="1">
        <v>9388019</v>
      </c>
      <c r="T52" s="1">
        <v>139557128</v>
      </c>
      <c r="U52" s="1">
        <v>-6</v>
      </c>
    </row>
    <row r="53" spans="1:21" ht="14.25">
      <c r="A53" t="s">
        <v>49</v>
      </c>
      <c r="B53" s="1">
        <v>21168000</v>
      </c>
      <c r="C53" s="1">
        <v>3600000</v>
      </c>
      <c r="D53" s="1">
        <v>397000</v>
      </c>
      <c r="E53" s="1">
        <v>21565000</v>
      </c>
      <c r="F53" s="1">
        <v>0</v>
      </c>
      <c r="G53" s="1">
        <v>21565000</v>
      </c>
      <c r="H53" s="1">
        <v>5025882</v>
      </c>
      <c r="I53" s="1">
        <v>20047054</v>
      </c>
      <c r="J53" s="1">
        <v>1517946</v>
      </c>
      <c r="K53" s="1">
        <v>5025882</v>
      </c>
      <c r="L53" s="1">
        <v>20047054</v>
      </c>
      <c r="M53" s="1">
        <v>0</v>
      </c>
      <c r="N53">
        <v>92.9611</v>
      </c>
      <c r="O53" s="1">
        <v>5025882</v>
      </c>
      <c r="P53" s="1">
        <v>20047054</v>
      </c>
      <c r="Q53" s="1">
        <v>0</v>
      </c>
      <c r="R53">
        <v>92.9611</v>
      </c>
      <c r="S53" s="1">
        <v>5025983</v>
      </c>
      <c r="T53" s="1">
        <v>20047066</v>
      </c>
      <c r="U53" s="1">
        <v>-12</v>
      </c>
    </row>
    <row r="54" spans="1:21" ht="14.25">
      <c r="A54" t="s">
        <v>25</v>
      </c>
      <c r="B54" s="1">
        <v>21168000</v>
      </c>
      <c r="C54" s="1">
        <v>3600000</v>
      </c>
      <c r="D54" s="1">
        <v>397000</v>
      </c>
      <c r="E54" s="1">
        <v>21565000</v>
      </c>
      <c r="F54" s="1">
        <v>0</v>
      </c>
      <c r="G54" s="1">
        <v>21565000</v>
      </c>
      <c r="H54" s="1">
        <v>5025882</v>
      </c>
      <c r="I54" s="1">
        <v>20047054</v>
      </c>
      <c r="J54" s="1">
        <v>1517946</v>
      </c>
      <c r="K54" s="1">
        <v>5025882</v>
      </c>
      <c r="L54" s="1">
        <v>20047054</v>
      </c>
      <c r="M54" s="1">
        <v>0</v>
      </c>
      <c r="N54">
        <v>92.9611</v>
      </c>
      <c r="O54" s="1">
        <v>5025882</v>
      </c>
      <c r="P54" s="1">
        <v>20047054</v>
      </c>
      <c r="Q54" s="1">
        <v>0</v>
      </c>
      <c r="R54">
        <v>92.9611</v>
      </c>
      <c r="S54" s="1">
        <v>5025983</v>
      </c>
      <c r="T54" s="1">
        <v>20047066</v>
      </c>
      <c r="U54" s="1">
        <v>-12</v>
      </c>
    </row>
    <row r="55" spans="1:21" ht="14.25">
      <c r="A55" t="s">
        <v>50</v>
      </c>
      <c r="B55" s="1">
        <v>70303000</v>
      </c>
      <c r="C55" s="1">
        <v>0</v>
      </c>
      <c r="D55" s="1">
        <v>-10968000</v>
      </c>
      <c r="E55" s="1">
        <v>59335000</v>
      </c>
      <c r="F55" s="1">
        <v>0</v>
      </c>
      <c r="G55" s="1">
        <v>59335000</v>
      </c>
      <c r="H55" s="1">
        <v>0</v>
      </c>
      <c r="I55" s="1">
        <v>59334911</v>
      </c>
      <c r="J55" s="1">
        <v>89</v>
      </c>
      <c r="K55" s="1">
        <v>0</v>
      </c>
      <c r="L55" s="1">
        <v>59334911</v>
      </c>
      <c r="M55" s="1">
        <v>0</v>
      </c>
      <c r="N55">
        <v>99.9999</v>
      </c>
      <c r="O55" s="1">
        <v>0</v>
      </c>
      <c r="P55" s="1">
        <v>59334911</v>
      </c>
      <c r="Q55" s="1">
        <v>0</v>
      </c>
      <c r="R55">
        <v>99.9999</v>
      </c>
      <c r="S55" s="1">
        <v>0</v>
      </c>
      <c r="T55" s="1">
        <v>59334913</v>
      </c>
      <c r="U55" s="1">
        <v>-2</v>
      </c>
    </row>
    <row r="56" spans="1:21" ht="14.25">
      <c r="A56" t="s">
        <v>25</v>
      </c>
      <c r="B56" s="1">
        <v>70303000</v>
      </c>
      <c r="C56" s="1">
        <v>0</v>
      </c>
      <c r="D56" s="1">
        <v>-10968000</v>
      </c>
      <c r="E56" s="1">
        <v>59335000</v>
      </c>
      <c r="F56" s="1">
        <v>0</v>
      </c>
      <c r="G56" s="1">
        <v>59335000</v>
      </c>
      <c r="H56" s="1">
        <v>0</v>
      </c>
      <c r="I56" s="1">
        <v>59334911</v>
      </c>
      <c r="J56" s="1">
        <v>89</v>
      </c>
      <c r="K56" s="1">
        <v>0</v>
      </c>
      <c r="L56" s="1">
        <v>59334911</v>
      </c>
      <c r="M56" s="1">
        <v>0</v>
      </c>
      <c r="N56">
        <v>99.9999</v>
      </c>
      <c r="O56" s="1">
        <v>0</v>
      </c>
      <c r="P56" s="1">
        <v>59334911</v>
      </c>
      <c r="Q56" s="1">
        <v>0</v>
      </c>
      <c r="R56">
        <v>99.9999</v>
      </c>
      <c r="S56" s="1">
        <v>0</v>
      </c>
      <c r="T56" s="1">
        <v>59334913</v>
      </c>
      <c r="U56" s="1">
        <v>-2</v>
      </c>
    </row>
    <row r="57" spans="1:21" ht="14.25">
      <c r="A57" t="s">
        <v>51</v>
      </c>
      <c r="B57" s="1">
        <v>2652000</v>
      </c>
      <c r="C57" s="1">
        <v>0</v>
      </c>
      <c r="D57" s="1">
        <v>0</v>
      </c>
      <c r="E57" s="1">
        <v>2652000</v>
      </c>
      <c r="F57" s="1">
        <v>0</v>
      </c>
      <c r="G57" s="1">
        <v>2652000</v>
      </c>
      <c r="H57" s="1">
        <v>207544</v>
      </c>
      <c r="I57" s="1">
        <v>2515934</v>
      </c>
      <c r="J57" s="1">
        <v>136066</v>
      </c>
      <c r="K57" s="1">
        <v>207544</v>
      </c>
      <c r="L57" s="1">
        <v>2515934</v>
      </c>
      <c r="M57" s="1">
        <v>0</v>
      </c>
      <c r="N57">
        <v>94.8693</v>
      </c>
      <c r="O57" s="1">
        <v>207544</v>
      </c>
      <c r="P57" s="1">
        <v>2515934</v>
      </c>
      <c r="Q57" s="1">
        <v>0</v>
      </c>
      <c r="R57">
        <v>94.8693</v>
      </c>
      <c r="S57" s="1">
        <v>207789</v>
      </c>
      <c r="T57" s="1">
        <v>2515913</v>
      </c>
      <c r="U57" s="1">
        <v>21</v>
      </c>
    </row>
    <row r="58" spans="1:21" ht="14.25">
      <c r="A58" t="s">
        <v>25</v>
      </c>
      <c r="B58" s="1">
        <v>2652000</v>
      </c>
      <c r="C58" s="1">
        <v>0</v>
      </c>
      <c r="D58" s="1">
        <v>0</v>
      </c>
      <c r="E58" s="1">
        <v>2652000</v>
      </c>
      <c r="F58" s="1">
        <v>0</v>
      </c>
      <c r="G58" s="1">
        <v>2652000</v>
      </c>
      <c r="H58" s="1">
        <v>207544</v>
      </c>
      <c r="I58" s="1">
        <v>2515934</v>
      </c>
      <c r="J58" s="1">
        <v>136066</v>
      </c>
      <c r="K58" s="1">
        <v>207544</v>
      </c>
      <c r="L58" s="1">
        <v>2515934</v>
      </c>
      <c r="M58" s="1">
        <v>0</v>
      </c>
      <c r="N58">
        <v>94.8693</v>
      </c>
      <c r="O58" s="1">
        <v>207544</v>
      </c>
      <c r="P58" s="1">
        <v>2515934</v>
      </c>
      <c r="Q58" s="1">
        <v>0</v>
      </c>
      <c r="R58">
        <v>94.8693</v>
      </c>
      <c r="S58" s="1">
        <v>207789</v>
      </c>
      <c r="T58" s="1">
        <v>2515913</v>
      </c>
      <c r="U58" s="1">
        <v>21</v>
      </c>
    </row>
    <row r="59" spans="1:21" ht="14.25">
      <c r="A59" t="s">
        <v>52</v>
      </c>
      <c r="B59" s="1">
        <v>1061000</v>
      </c>
      <c r="C59" s="1">
        <v>0</v>
      </c>
      <c r="D59" s="1">
        <v>0</v>
      </c>
      <c r="E59" s="1">
        <v>1061000</v>
      </c>
      <c r="F59" s="1">
        <v>0</v>
      </c>
      <c r="G59" s="1">
        <v>1061000</v>
      </c>
      <c r="H59" s="1">
        <v>-176830</v>
      </c>
      <c r="I59" s="1">
        <v>135300</v>
      </c>
      <c r="J59" s="1">
        <v>925700</v>
      </c>
      <c r="K59" s="1">
        <v>-88417</v>
      </c>
      <c r="L59" s="1">
        <v>135300</v>
      </c>
      <c r="M59" s="1">
        <v>0</v>
      </c>
      <c r="N59">
        <v>12.7521</v>
      </c>
      <c r="O59" s="1">
        <v>-88417</v>
      </c>
      <c r="P59" s="1">
        <v>135300</v>
      </c>
      <c r="Q59" s="1">
        <v>0</v>
      </c>
      <c r="R59">
        <v>12.7521</v>
      </c>
      <c r="S59" s="1">
        <v>0</v>
      </c>
      <c r="T59" s="1">
        <v>223717</v>
      </c>
      <c r="U59" s="1">
        <v>-88417</v>
      </c>
    </row>
    <row r="60" spans="1:21" ht="14.25">
      <c r="A60" t="s">
        <v>25</v>
      </c>
      <c r="B60" s="1">
        <v>1061000</v>
      </c>
      <c r="C60" s="1">
        <v>0</v>
      </c>
      <c r="D60" s="1">
        <v>0</v>
      </c>
      <c r="E60" s="1">
        <v>1061000</v>
      </c>
      <c r="F60" s="1">
        <v>0</v>
      </c>
      <c r="G60" s="1">
        <v>1061000</v>
      </c>
      <c r="H60" s="1">
        <v>-176830</v>
      </c>
      <c r="I60" s="1">
        <v>135300</v>
      </c>
      <c r="J60" s="1">
        <v>925700</v>
      </c>
      <c r="K60" s="1">
        <v>-88417</v>
      </c>
      <c r="L60" s="1">
        <v>135300</v>
      </c>
      <c r="M60" s="1">
        <v>0</v>
      </c>
      <c r="N60">
        <v>12.7521</v>
      </c>
      <c r="O60" s="1">
        <v>-88417</v>
      </c>
      <c r="P60" s="1">
        <v>135300</v>
      </c>
      <c r="Q60" s="1">
        <v>0</v>
      </c>
      <c r="R60">
        <v>12.7521</v>
      </c>
      <c r="S60" s="1">
        <v>0</v>
      </c>
      <c r="T60" s="1">
        <v>223717</v>
      </c>
      <c r="U60" s="1">
        <v>-88417</v>
      </c>
    </row>
    <row r="61" spans="1:21" ht="14.25">
      <c r="A61" t="s">
        <v>53</v>
      </c>
      <c r="B61" s="1">
        <v>1061000</v>
      </c>
      <c r="C61" s="1">
        <v>0</v>
      </c>
      <c r="D61" s="1">
        <v>0</v>
      </c>
      <c r="E61" s="1">
        <v>1061000</v>
      </c>
      <c r="F61" s="1">
        <v>0</v>
      </c>
      <c r="G61" s="1">
        <v>1061000</v>
      </c>
      <c r="H61" s="1">
        <v>0</v>
      </c>
      <c r="I61" s="1">
        <v>532192</v>
      </c>
      <c r="J61" s="1">
        <v>528808</v>
      </c>
      <c r="K61" s="1">
        <v>0</v>
      </c>
      <c r="L61" s="1">
        <v>532192</v>
      </c>
      <c r="M61" s="1">
        <v>0</v>
      </c>
      <c r="N61">
        <v>50.1595</v>
      </c>
      <c r="O61" s="1">
        <v>532192</v>
      </c>
      <c r="P61" s="1">
        <v>532192</v>
      </c>
      <c r="Q61" s="1">
        <v>0</v>
      </c>
      <c r="R61">
        <v>50.1595</v>
      </c>
      <c r="S61" s="1">
        <v>532192</v>
      </c>
      <c r="T61" s="1">
        <v>532192</v>
      </c>
      <c r="U61" s="1">
        <v>0</v>
      </c>
    </row>
    <row r="62" spans="1:21" ht="14.25">
      <c r="A62" t="s">
        <v>25</v>
      </c>
      <c r="B62" s="1">
        <v>1061000</v>
      </c>
      <c r="C62" s="1">
        <v>0</v>
      </c>
      <c r="D62" s="1">
        <v>0</v>
      </c>
      <c r="E62" s="1">
        <v>1061000</v>
      </c>
      <c r="F62" s="1">
        <v>0</v>
      </c>
      <c r="G62" s="1">
        <v>1061000</v>
      </c>
      <c r="H62" s="1">
        <v>0</v>
      </c>
      <c r="I62" s="1">
        <v>532192</v>
      </c>
      <c r="J62" s="1">
        <v>528808</v>
      </c>
      <c r="K62" s="1">
        <v>0</v>
      </c>
      <c r="L62" s="1">
        <v>532192</v>
      </c>
      <c r="M62" s="1">
        <v>0</v>
      </c>
      <c r="N62">
        <v>50.1595</v>
      </c>
      <c r="O62" s="1">
        <v>532192</v>
      </c>
      <c r="P62" s="1">
        <v>532192</v>
      </c>
      <c r="Q62" s="1">
        <v>0</v>
      </c>
      <c r="R62">
        <v>50.1595</v>
      </c>
      <c r="S62" s="1">
        <v>532192</v>
      </c>
      <c r="T62" s="1">
        <v>532192</v>
      </c>
      <c r="U62" s="1">
        <v>0</v>
      </c>
    </row>
    <row r="63" spans="1:21" ht="14.25">
      <c r="A63" t="s">
        <v>54</v>
      </c>
      <c r="B63" s="1">
        <v>31827000</v>
      </c>
      <c r="C63" s="1">
        <v>0</v>
      </c>
      <c r="D63" s="1">
        <v>0</v>
      </c>
      <c r="E63" s="1">
        <v>31827000</v>
      </c>
      <c r="F63" s="1">
        <v>0</v>
      </c>
      <c r="G63" s="1">
        <v>31827000</v>
      </c>
      <c r="H63" s="1">
        <v>0</v>
      </c>
      <c r="I63" s="1">
        <v>20702649</v>
      </c>
      <c r="J63" s="1">
        <v>11124351</v>
      </c>
      <c r="K63" s="1">
        <v>0</v>
      </c>
      <c r="L63" s="1">
        <v>20702649</v>
      </c>
      <c r="M63" s="1">
        <v>0</v>
      </c>
      <c r="N63">
        <v>65.0474</v>
      </c>
      <c r="O63" s="1">
        <v>0</v>
      </c>
      <c r="P63" s="1">
        <v>0</v>
      </c>
      <c r="Q63" s="1">
        <v>20702649</v>
      </c>
      <c r="R63">
        <v>0</v>
      </c>
      <c r="S63" s="1">
        <v>0</v>
      </c>
      <c r="T63" s="1">
        <v>0</v>
      </c>
      <c r="U63" s="1">
        <v>0</v>
      </c>
    </row>
    <row r="64" spans="1:21" ht="14.25">
      <c r="A64" t="s">
        <v>25</v>
      </c>
      <c r="B64" s="1">
        <v>31827000</v>
      </c>
      <c r="C64" s="1">
        <v>0</v>
      </c>
      <c r="D64" s="1">
        <v>0</v>
      </c>
      <c r="E64" s="1">
        <v>31827000</v>
      </c>
      <c r="F64" s="1">
        <v>0</v>
      </c>
      <c r="G64" s="1">
        <v>31827000</v>
      </c>
      <c r="H64" s="1">
        <v>0</v>
      </c>
      <c r="I64" s="1">
        <v>20702649</v>
      </c>
      <c r="J64" s="1">
        <v>11124351</v>
      </c>
      <c r="K64" s="1">
        <v>0</v>
      </c>
      <c r="L64" s="1">
        <v>20702649</v>
      </c>
      <c r="M64" s="1">
        <v>0</v>
      </c>
      <c r="N64">
        <v>65.0474</v>
      </c>
      <c r="O64" s="1">
        <v>0</v>
      </c>
      <c r="P64" s="1">
        <v>0</v>
      </c>
      <c r="Q64" s="1">
        <v>20702649</v>
      </c>
      <c r="R64">
        <v>0</v>
      </c>
      <c r="S64" s="1">
        <v>0</v>
      </c>
      <c r="T64" s="1">
        <v>0</v>
      </c>
      <c r="U64" s="1">
        <v>0</v>
      </c>
    </row>
    <row r="65" spans="1:21" ht="14.25">
      <c r="A65" t="s">
        <v>55</v>
      </c>
      <c r="B65" s="1">
        <v>16257000</v>
      </c>
      <c r="C65" s="1">
        <v>0</v>
      </c>
      <c r="D65" s="1">
        <v>3565958</v>
      </c>
      <c r="E65" s="1">
        <v>19822958</v>
      </c>
      <c r="F65" s="1">
        <v>0</v>
      </c>
      <c r="G65" s="1">
        <v>19822958</v>
      </c>
      <c r="H65" s="1">
        <v>-176820</v>
      </c>
      <c r="I65" s="1">
        <v>14412821</v>
      </c>
      <c r="J65" s="1">
        <v>5410137</v>
      </c>
      <c r="K65" s="1">
        <v>4526200</v>
      </c>
      <c r="L65" s="1">
        <v>14412821</v>
      </c>
      <c r="M65" s="1">
        <v>0</v>
      </c>
      <c r="N65">
        <v>72.7077</v>
      </c>
      <c r="O65" s="1">
        <v>8214808</v>
      </c>
      <c r="P65" s="1">
        <v>9798213</v>
      </c>
      <c r="Q65" s="1">
        <v>4614608</v>
      </c>
      <c r="R65">
        <v>49.4286</v>
      </c>
      <c r="S65" s="1">
        <v>8303216</v>
      </c>
      <c r="T65" s="1">
        <v>9886621</v>
      </c>
      <c r="U65" s="1">
        <v>-88408</v>
      </c>
    </row>
    <row r="66" spans="1:21" ht="14.25">
      <c r="A66" t="s">
        <v>25</v>
      </c>
      <c r="B66" s="1">
        <v>16257000</v>
      </c>
      <c r="C66" s="1">
        <v>0</v>
      </c>
      <c r="D66" s="1">
        <v>3565958</v>
      </c>
      <c r="E66" s="1">
        <v>19822958</v>
      </c>
      <c r="F66" s="1">
        <v>0</v>
      </c>
      <c r="G66" s="1">
        <v>19822958</v>
      </c>
      <c r="H66" s="1">
        <v>-176820</v>
      </c>
      <c r="I66" s="1">
        <v>14412821</v>
      </c>
      <c r="J66" s="1">
        <v>5410137</v>
      </c>
      <c r="K66" s="1">
        <v>4526200</v>
      </c>
      <c r="L66" s="1">
        <v>14412821</v>
      </c>
      <c r="M66" s="1">
        <v>0</v>
      </c>
      <c r="N66">
        <v>72.7077</v>
      </c>
      <c r="O66" s="1">
        <v>8214808</v>
      </c>
      <c r="P66" s="1">
        <v>9798213</v>
      </c>
      <c r="Q66" s="1">
        <v>4614608</v>
      </c>
      <c r="R66">
        <v>49.4286</v>
      </c>
      <c r="S66" s="1">
        <v>8303216</v>
      </c>
      <c r="T66" s="1">
        <v>9886621</v>
      </c>
      <c r="U66" s="1">
        <v>-88408</v>
      </c>
    </row>
    <row r="67" spans="1:21" ht="14.25">
      <c r="A67" t="s">
        <v>56</v>
      </c>
      <c r="B67" s="1">
        <v>12000000</v>
      </c>
      <c r="C67" s="1">
        <v>0</v>
      </c>
      <c r="D67" s="1">
        <v>0</v>
      </c>
      <c r="E67" s="1">
        <v>12000000</v>
      </c>
      <c r="F67" s="1">
        <v>0</v>
      </c>
      <c r="G67" s="1">
        <v>12000000</v>
      </c>
      <c r="H67" s="1">
        <v>0</v>
      </c>
      <c r="I67" s="1">
        <v>10000000</v>
      </c>
      <c r="J67" s="1">
        <v>2000000</v>
      </c>
      <c r="K67" s="1">
        <v>0</v>
      </c>
      <c r="L67" s="1">
        <v>10000000</v>
      </c>
      <c r="M67" s="1">
        <v>0</v>
      </c>
      <c r="N67">
        <v>83.3333</v>
      </c>
      <c r="O67" s="1">
        <v>1199542</v>
      </c>
      <c r="P67" s="1">
        <v>1317369</v>
      </c>
      <c r="Q67" s="1">
        <v>8682631</v>
      </c>
      <c r="R67">
        <v>10.9781</v>
      </c>
      <c r="S67" s="1">
        <v>740833</v>
      </c>
      <c r="T67" s="1">
        <v>858660</v>
      </c>
      <c r="U67" s="1">
        <v>458709</v>
      </c>
    </row>
    <row r="68" spans="1:21" ht="14.25">
      <c r="A68" t="s">
        <v>25</v>
      </c>
      <c r="B68" s="1">
        <v>12000000</v>
      </c>
      <c r="C68" s="1">
        <v>0</v>
      </c>
      <c r="D68" s="1">
        <v>0</v>
      </c>
      <c r="E68" s="1">
        <v>12000000</v>
      </c>
      <c r="F68" s="1">
        <v>0</v>
      </c>
      <c r="G68" s="1">
        <v>12000000</v>
      </c>
      <c r="H68" s="1">
        <v>0</v>
      </c>
      <c r="I68" s="1">
        <v>10000000</v>
      </c>
      <c r="J68" s="1">
        <v>2000000</v>
      </c>
      <c r="K68" s="1">
        <v>0</v>
      </c>
      <c r="L68" s="1">
        <v>10000000</v>
      </c>
      <c r="M68" s="1">
        <v>0</v>
      </c>
      <c r="N68">
        <v>83.3333</v>
      </c>
      <c r="O68" s="1">
        <v>1199542</v>
      </c>
      <c r="P68" s="1">
        <v>1317369</v>
      </c>
      <c r="Q68" s="1">
        <v>8682631</v>
      </c>
      <c r="R68">
        <v>10.9781</v>
      </c>
      <c r="S68" s="1">
        <v>740833</v>
      </c>
      <c r="T68" s="1">
        <v>858660</v>
      </c>
      <c r="U68" s="1">
        <v>458709</v>
      </c>
    </row>
    <row r="69" spans="1:21" ht="14.25">
      <c r="A69" t="s">
        <v>57</v>
      </c>
      <c r="B69" s="1">
        <v>1502000</v>
      </c>
      <c r="C69" s="1">
        <v>0</v>
      </c>
      <c r="D69" s="1">
        <v>-1075574</v>
      </c>
      <c r="E69" s="1">
        <v>426426</v>
      </c>
      <c r="F69" s="1">
        <v>0</v>
      </c>
      <c r="G69" s="1">
        <v>426426</v>
      </c>
      <c r="H69" s="1">
        <v>0</v>
      </c>
      <c r="I69" s="1">
        <v>88488</v>
      </c>
      <c r="J69" s="1">
        <v>337938</v>
      </c>
      <c r="K69" s="1">
        <v>0</v>
      </c>
      <c r="L69" s="1">
        <v>88488</v>
      </c>
      <c r="M69" s="1">
        <v>0</v>
      </c>
      <c r="N69">
        <v>20.7511</v>
      </c>
      <c r="O69" s="1">
        <v>88488</v>
      </c>
      <c r="P69" s="1">
        <v>88488</v>
      </c>
      <c r="Q69" s="1">
        <v>0</v>
      </c>
      <c r="R69">
        <v>20.7511</v>
      </c>
      <c r="S69" s="1">
        <v>88488</v>
      </c>
      <c r="T69" s="1">
        <v>88488</v>
      </c>
      <c r="U69" s="1">
        <v>0</v>
      </c>
    </row>
    <row r="70" spans="1:21" ht="14.25">
      <c r="A70" t="s">
        <v>25</v>
      </c>
      <c r="B70" s="1">
        <v>1502000</v>
      </c>
      <c r="C70" s="1">
        <v>0</v>
      </c>
      <c r="D70" s="1">
        <v>-1075574</v>
      </c>
      <c r="E70" s="1">
        <v>426426</v>
      </c>
      <c r="F70" s="1">
        <v>0</v>
      </c>
      <c r="G70" s="1">
        <v>426426</v>
      </c>
      <c r="H70" s="1">
        <v>0</v>
      </c>
      <c r="I70" s="1">
        <v>88488</v>
      </c>
      <c r="J70" s="1">
        <v>337938</v>
      </c>
      <c r="K70" s="1">
        <v>0</v>
      </c>
      <c r="L70" s="1">
        <v>88488</v>
      </c>
      <c r="M70" s="1">
        <v>0</v>
      </c>
      <c r="N70">
        <v>20.7511</v>
      </c>
      <c r="O70" s="1">
        <v>88488</v>
      </c>
      <c r="P70" s="1">
        <v>88488</v>
      </c>
      <c r="Q70" s="1">
        <v>0</v>
      </c>
      <c r="R70">
        <v>20.7511</v>
      </c>
      <c r="S70" s="1">
        <v>88488</v>
      </c>
      <c r="T70" s="1">
        <v>88488</v>
      </c>
      <c r="U70" s="1">
        <v>0</v>
      </c>
    </row>
    <row r="71" spans="1:21" ht="14.25">
      <c r="A71" t="s">
        <v>58</v>
      </c>
      <c r="B71" s="1">
        <v>41635000</v>
      </c>
      <c r="C71" s="1">
        <v>0</v>
      </c>
      <c r="D71" s="1">
        <v>517010</v>
      </c>
      <c r="E71" s="1">
        <v>42152010</v>
      </c>
      <c r="F71" s="1">
        <v>0</v>
      </c>
      <c r="G71" s="1">
        <v>42152010</v>
      </c>
      <c r="H71" s="1">
        <v>-150260</v>
      </c>
      <c r="I71" s="1">
        <v>29109936</v>
      </c>
      <c r="J71" s="1">
        <v>13042074</v>
      </c>
      <c r="K71" s="1">
        <v>-75131</v>
      </c>
      <c r="L71" s="1">
        <v>29109936</v>
      </c>
      <c r="M71" s="1">
        <v>0</v>
      </c>
      <c r="N71">
        <v>69.0594</v>
      </c>
      <c r="O71" s="1">
        <v>28999605</v>
      </c>
      <c r="P71" s="1">
        <v>29109936</v>
      </c>
      <c r="Q71" s="1">
        <v>0</v>
      </c>
      <c r="R71">
        <v>69.0594</v>
      </c>
      <c r="S71" s="1">
        <v>29074736</v>
      </c>
      <c r="T71" s="1">
        <v>29185067</v>
      </c>
      <c r="U71" s="1">
        <v>-75131</v>
      </c>
    </row>
    <row r="72" spans="1:21" ht="14.25">
      <c r="A72" t="s">
        <v>25</v>
      </c>
      <c r="B72" s="1">
        <v>41635000</v>
      </c>
      <c r="C72" s="1">
        <v>0</v>
      </c>
      <c r="D72" s="1">
        <v>517010</v>
      </c>
      <c r="E72" s="1">
        <v>42152010</v>
      </c>
      <c r="F72" s="1">
        <v>0</v>
      </c>
      <c r="G72" s="1">
        <v>42152010</v>
      </c>
      <c r="H72" s="1">
        <v>-150260</v>
      </c>
      <c r="I72" s="1">
        <v>29109936</v>
      </c>
      <c r="J72" s="1">
        <v>13042074</v>
      </c>
      <c r="K72" s="1">
        <v>-75131</v>
      </c>
      <c r="L72" s="1">
        <v>29109936</v>
      </c>
      <c r="M72" s="1">
        <v>0</v>
      </c>
      <c r="N72">
        <v>69.0594</v>
      </c>
      <c r="O72" s="1">
        <v>28999605</v>
      </c>
      <c r="P72" s="1">
        <v>29109936</v>
      </c>
      <c r="Q72" s="1">
        <v>0</v>
      </c>
      <c r="R72">
        <v>69.0594</v>
      </c>
      <c r="S72" s="1">
        <v>29074736</v>
      </c>
      <c r="T72" s="1">
        <v>29185067</v>
      </c>
      <c r="U72" s="1">
        <v>-75131</v>
      </c>
    </row>
    <row r="73" spans="1:21" ht="14.25">
      <c r="A73" t="s">
        <v>59</v>
      </c>
      <c r="B73" s="1">
        <v>2308000</v>
      </c>
      <c r="C73" s="1">
        <v>0</v>
      </c>
      <c r="D73" s="1">
        <v>-1630778</v>
      </c>
      <c r="E73" s="1">
        <v>677222</v>
      </c>
      <c r="F73" s="1">
        <v>0</v>
      </c>
      <c r="G73" s="1">
        <v>677222</v>
      </c>
      <c r="H73" s="1">
        <v>0</v>
      </c>
      <c r="I73" s="1">
        <v>344363</v>
      </c>
      <c r="J73" s="1">
        <v>332859</v>
      </c>
      <c r="K73" s="1">
        <v>0</v>
      </c>
      <c r="L73" s="1">
        <v>344363</v>
      </c>
      <c r="M73" s="1">
        <v>0</v>
      </c>
      <c r="N73">
        <v>50.8494</v>
      </c>
      <c r="O73" s="1">
        <v>344363</v>
      </c>
      <c r="P73" s="1">
        <v>344363</v>
      </c>
      <c r="Q73" s="1">
        <v>0</v>
      </c>
      <c r="R73">
        <v>50.8494</v>
      </c>
      <c r="S73" s="1">
        <v>344363</v>
      </c>
      <c r="T73" s="1">
        <v>344363</v>
      </c>
      <c r="U73" s="1">
        <v>0</v>
      </c>
    </row>
    <row r="74" spans="1:21" ht="14.25">
      <c r="A74" t="s">
        <v>25</v>
      </c>
      <c r="B74" s="1">
        <v>2308000</v>
      </c>
      <c r="C74" s="1">
        <v>0</v>
      </c>
      <c r="D74" s="1">
        <v>-1630778</v>
      </c>
      <c r="E74" s="1">
        <v>677222</v>
      </c>
      <c r="F74" s="1">
        <v>0</v>
      </c>
      <c r="G74" s="1">
        <v>677222</v>
      </c>
      <c r="H74" s="1">
        <v>0</v>
      </c>
      <c r="I74" s="1">
        <v>344363</v>
      </c>
      <c r="J74" s="1">
        <v>332859</v>
      </c>
      <c r="K74" s="1">
        <v>0</v>
      </c>
      <c r="L74" s="1">
        <v>344363</v>
      </c>
      <c r="M74" s="1">
        <v>0</v>
      </c>
      <c r="N74">
        <v>50.8494</v>
      </c>
      <c r="O74" s="1">
        <v>344363</v>
      </c>
      <c r="P74" s="1">
        <v>344363</v>
      </c>
      <c r="Q74" s="1">
        <v>0</v>
      </c>
      <c r="R74">
        <v>50.8494</v>
      </c>
      <c r="S74" s="1">
        <v>344363</v>
      </c>
      <c r="T74" s="1">
        <v>344363</v>
      </c>
      <c r="U74" s="1">
        <v>0</v>
      </c>
    </row>
    <row r="75" spans="1:21" ht="14.25">
      <c r="A75" t="s">
        <v>60</v>
      </c>
      <c r="B75" s="1">
        <v>5829000</v>
      </c>
      <c r="C75" s="1">
        <v>0</v>
      </c>
      <c r="D75" s="1">
        <v>-1376616</v>
      </c>
      <c r="E75" s="1">
        <v>4452384</v>
      </c>
      <c r="F75" s="1">
        <v>0</v>
      </c>
      <c r="G75" s="1">
        <v>4452384</v>
      </c>
      <c r="H75" s="1">
        <v>-176820</v>
      </c>
      <c r="I75" s="1">
        <v>1664184</v>
      </c>
      <c r="J75" s="1">
        <v>2788200</v>
      </c>
      <c r="K75" s="1">
        <v>-88408</v>
      </c>
      <c r="L75" s="1">
        <v>1664184</v>
      </c>
      <c r="M75" s="1">
        <v>0</v>
      </c>
      <c r="N75">
        <v>37.3774</v>
      </c>
      <c r="O75" s="1">
        <v>1468176</v>
      </c>
      <c r="P75" s="1">
        <v>1664184</v>
      </c>
      <c r="Q75" s="1">
        <v>0</v>
      </c>
      <c r="R75">
        <v>37.3774</v>
      </c>
      <c r="S75" s="1">
        <v>1556584</v>
      </c>
      <c r="T75" s="1">
        <v>1752592</v>
      </c>
      <c r="U75" s="1">
        <v>-88408</v>
      </c>
    </row>
    <row r="76" spans="1:21" ht="14.25">
      <c r="A76" t="s">
        <v>25</v>
      </c>
      <c r="B76" s="1">
        <v>5829000</v>
      </c>
      <c r="C76" s="1">
        <v>0</v>
      </c>
      <c r="D76" s="1">
        <v>-1376616</v>
      </c>
      <c r="E76" s="1">
        <v>4452384</v>
      </c>
      <c r="F76" s="1">
        <v>0</v>
      </c>
      <c r="G76" s="1">
        <v>4452384</v>
      </c>
      <c r="H76" s="1">
        <v>-176820</v>
      </c>
      <c r="I76" s="1">
        <v>1664184</v>
      </c>
      <c r="J76" s="1">
        <v>2788200</v>
      </c>
      <c r="K76" s="1">
        <v>-88408</v>
      </c>
      <c r="L76" s="1">
        <v>1664184</v>
      </c>
      <c r="M76" s="1">
        <v>0</v>
      </c>
      <c r="N76">
        <v>37.3774</v>
      </c>
      <c r="O76" s="1">
        <v>1468176</v>
      </c>
      <c r="P76" s="1">
        <v>1664184</v>
      </c>
      <c r="Q76" s="1">
        <v>0</v>
      </c>
      <c r="R76">
        <v>37.3774</v>
      </c>
      <c r="S76" s="1">
        <v>1556584</v>
      </c>
      <c r="T76" s="1">
        <v>1752592</v>
      </c>
      <c r="U76" s="1">
        <v>-88408</v>
      </c>
    </row>
    <row r="77" spans="1:21" ht="14.25">
      <c r="A77" t="s">
        <v>61</v>
      </c>
      <c r="B77" s="1">
        <v>3979000</v>
      </c>
      <c r="C77" s="1">
        <v>0</v>
      </c>
      <c r="D77" s="1">
        <v>-1906012</v>
      </c>
      <c r="E77" s="1">
        <v>2072988</v>
      </c>
      <c r="F77" s="1">
        <v>0</v>
      </c>
      <c r="G77" s="1">
        <v>2072988</v>
      </c>
      <c r="H77" s="1">
        <v>-663170</v>
      </c>
      <c r="I77" s="1">
        <v>25000</v>
      </c>
      <c r="J77" s="1">
        <v>2047988</v>
      </c>
      <c r="K77" s="1">
        <v>-331583</v>
      </c>
      <c r="L77" s="1">
        <v>25000</v>
      </c>
      <c r="M77" s="1">
        <v>0</v>
      </c>
      <c r="N77">
        <v>1.206</v>
      </c>
      <c r="O77" s="1">
        <v>-331583</v>
      </c>
      <c r="P77" s="1">
        <v>25000</v>
      </c>
      <c r="Q77" s="1">
        <v>0</v>
      </c>
      <c r="R77">
        <v>1.206</v>
      </c>
      <c r="S77" s="1">
        <v>0</v>
      </c>
      <c r="T77" s="1">
        <v>356583</v>
      </c>
      <c r="U77" s="1">
        <v>-331583</v>
      </c>
    </row>
    <row r="78" spans="1:21" ht="14.25">
      <c r="A78" t="s">
        <v>25</v>
      </c>
      <c r="B78" s="1">
        <v>3979000</v>
      </c>
      <c r="C78" s="1">
        <v>0</v>
      </c>
      <c r="D78" s="1">
        <v>-1906012</v>
      </c>
      <c r="E78" s="1">
        <v>2072988</v>
      </c>
      <c r="F78" s="1">
        <v>0</v>
      </c>
      <c r="G78" s="1">
        <v>2072988</v>
      </c>
      <c r="H78" s="1">
        <v>-663170</v>
      </c>
      <c r="I78" s="1">
        <v>25000</v>
      </c>
      <c r="J78" s="1">
        <v>2047988</v>
      </c>
      <c r="K78" s="1">
        <v>-331583</v>
      </c>
      <c r="L78" s="1">
        <v>25000</v>
      </c>
      <c r="M78" s="1">
        <v>0</v>
      </c>
      <c r="N78">
        <v>1.206</v>
      </c>
      <c r="O78" s="1">
        <v>-331583</v>
      </c>
      <c r="P78" s="1">
        <v>25000</v>
      </c>
      <c r="Q78" s="1">
        <v>0</v>
      </c>
      <c r="R78">
        <v>1.206</v>
      </c>
      <c r="S78" s="1">
        <v>0</v>
      </c>
      <c r="T78" s="1">
        <v>356583</v>
      </c>
      <c r="U78" s="1">
        <v>-331583</v>
      </c>
    </row>
    <row r="79" spans="1:21" ht="14.25">
      <c r="A79" t="s">
        <v>62</v>
      </c>
      <c r="B79" s="1">
        <v>1167000</v>
      </c>
      <c r="C79" s="1">
        <v>0</v>
      </c>
      <c r="D79" s="1">
        <v>0</v>
      </c>
      <c r="E79" s="1">
        <v>1167000</v>
      </c>
      <c r="F79" s="1">
        <v>0</v>
      </c>
      <c r="G79" s="1">
        <v>1167000</v>
      </c>
      <c r="H79" s="1">
        <v>-194500</v>
      </c>
      <c r="I79" s="1">
        <v>0</v>
      </c>
      <c r="J79" s="1">
        <v>1167000</v>
      </c>
      <c r="K79" s="1">
        <v>-97250</v>
      </c>
      <c r="L79" s="1">
        <v>0</v>
      </c>
      <c r="M79" s="1">
        <v>0</v>
      </c>
      <c r="N79">
        <v>0</v>
      </c>
      <c r="O79" s="1">
        <v>-97250</v>
      </c>
      <c r="P79" s="1">
        <v>0</v>
      </c>
      <c r="Q79" s="1">
        <v>0</v>
      </c>
      <c r="R79">
        <v>0</v>
      </c>
      <c r="S79" s="1">
        <v>0</v>
      </c>
      <c r="T79" s="1">
        <v>97250</v>
      </c>
      <c r="U79" s="1">
        <v>-97250</v>
      </c>
    </row>
    <row r="80" spans="1:21" ht="14.25">
      <c r="A80" t="s">
        <v>25</v>
      </c>
      <c r="B80" s="1">
        <v>1167000</v>
      </c>
      <c r="C80" s="1">
        <v>0</v>
      </c>
      <c r="D80" s="1">
        <v>0</v>
      </c>
      <c r="E80" s="1">
        <v>1167000</v>
      </c>
      <c r="F80" s="1">
        <v>0</v>
      </c>
      <c r="G80" s="1">
        <v>1167000</v>
      </c>
      <c r="H80" s="1">
        <v>-194500</v>
      </c>
      <c r="I80" s="1">
        <v>0</v>
      </c>
      <c r="J80" s="1">
        <v>1167000</v>
      </c>
      <c r="K80" s="1">
        <v>-97250</v>
      </c>
      <c r="L80" s="1">
        <v>0</v>
      </c>
      <c r="M80" s="1">
        <v>0</v>
      </c>
      <c r="N80">
        <v>0</v>
      </c>
      <c r="O80" s="1">
        <v>-97250</v>
      </c>
      <c r="P80" s="1">
        <v>0</v>
      </c>
      <c r="Q80" s="1">
        <v>0</v>
      </c>
      <c r="R80">
        <v>0</v>
      </c>
      <c r="S80" s="1">
        <v>0</v>
      </c>
      <c r="T80" s="1">
        <v>97250</v>
      </c>
      <c r="U80" s="1">
        <v>-97250</v>
      </c>
    </row>
    <row r="81" spans="1:21" ht="14.25">
      <c r="A81" t="s">
        <v>63</v>
      </c>
      <c r="B81" s="1">
        <v>103000000</v>
      </c>
      <c r="C81" s="1">
        <v>0</v>
      </c>
      <c r="D81" s="1">
        <v>-53000000</v>
      </c>
      <c r="E81" s="1">
        <v>50000000</v>
      </c>
      <c r="F81" s="1">
        <v>0</v>
      </c>
      <c r="G81" s="1">
        <v>50000000</v>
      </c>
      <c r="H81" s="1">
        <v>0</v>
      </c>
      <c r="I81" s="1">
        <v>50000000</v>
      </c>
      <c r="J81" s="1">
        <v>0</v>
      </c>
      <c r="K81" s="1">
        <v>50000000</v>
      </c>
      <c r="L81" s="1">
        <v>50000000</v>
      </c>
      <c r="M81" s="1">
        <v>0</v>
      </c>
      <c r="N81">
        <v>100</v>
      </c>
      <c r="O81" s="1">
        <v>0</v>
      </c>
      <c r="P81" s="1">
        <v>0</v>
      </c>
      <c r="Q81" s="1">
        <v>50000000</v>
      </c>
      <c r="R81">
        <v>0</v>
      </c>
      <c r="S81" s="1">
        <v>0</v>
      </c>
      <c r="T81" s="1">
        <v>0</v>
      </c>
      <c r="U81" s="1">
        <v>0</v>
      </c>
    </row>
    <row r="82" spans="1:21" ht="14.25">
      <c r="A82" t="s">
        <v>25</v>
      </c>
      <c r="B82" s="1">
        <v>103000000</v>
      </c>
      <c r="C82" s="1">
        <v>0</v>
      </c>
      <c r="D82" s="1">
        <v>-53000000</v>
      </c>
      <c r="E82" s="1">
        <v>50000000</v>
      </c>
      <c r="F82" s="1">
        <v>0</v>
      </c>
      <c r="G82" s="1">
        <v>50000000</v>
      </c>
      <c r="H82" s="1">
        <v>0</v>
      </c>
      <c r="I82" s="1">
        <v>50000000</v>
      </c>
      <c r="J82" s="1">
        <v>0</v>
      </c>
      <c r="K82" s="1">
        <v>50000000</v>
      </c>
      <c r="L82" s="1">
        <v>50000000</v>
      </c>
      <c r="M82" s="1">
        <v>0</v>
      </c>
      <c r="N82">
        <v>100</v>
      </c>
      <c r="O82" s="1">
        <v>0</v>
      </c>
      <c r="P82" s="1">
        <v>0</v>
      </c>
      <c r="Q82" s="1">
        <v>50000000</v>
      </c>
      <c r="R82">
        <v>0</v>
      </c>
      <c r="S82" s="1">
        <v>0</v>
      </c>
      <c r="T82" s="1">
        <v>0</v>
      </c>
      <c r="U82" s="1">
        <v>0</v>
      </c>
    </row>
    <row r="83" spans="1:21" ht="14.25">
      <c r="A83" t="s">
        <v>64</v>
      </c>
      <c r="B83" s="1">
        <v>20936000</v>
      </c>
      <c r="C83" s="1">
        <v>-3161639</v>
      </c>
      <c r="D83" s="1">
        <v>-3161639</v>
      </c>
      <c r="E83" s="1">
        <v>17774361</v>
      </c>
      <c r="F83" s="1">
        <v>0</v>
      </c>
      <c r="G83" s="1">
        <v>17774361</v>
      </c>
      <c r="H83" s="1">
        <v>2264418</v>
      </c>
      <c r="I83" s="1">
        <v>8057555</v>
      </c>
      <c r="J83" s="1">
        <v>9716806</v>
      </c>
      <c r="K83" s="1">
        <v>2264418</v>
      </c>
      <c r="L83" s="1">
        <v>8057555</v>
      </c>
      <c r="M83" s="1">
        <v>0</v>
      </c>
      <c r="N83">
        <v>45.3325</v>
      </c>
      <c r="O83" s="1">
        <v>2264418</v>
      </c>
      <c r="P83" s="1">
        <v>8057555</v>
      </c>
      <c r="Q83" s="1">
        <v>0</v>
      </c>
      <c r="R83">
        <v>45.3325</v>
      </c>
      <c r="S83" s="1">
        <v>0</v>
      </c>
      <c r="T83" s="1">
        <v>5793137</v>
      </c>
      <c r="U83" s="1">
        <v>2264418</v>
      </c>
    </row>
    <row r="84" spans="1:21" ht="14.25">
      <c r="A84" t="s">
        <v>25</v>
      </c>
      <c r="B84" s="1">
        <v>20936000</v>
      </c>
      <c r="C84" s="1">
        <v>-3161639</v>
      </c>
      <c r="D84" s="1">
        <v>-3161639</v>
      </c>
      <c r="E84" s="1">
        <v>17774361</v>
      </c>
      <c r="F84" s="1">
        <v>0</v>
      </c>
      <c r="G84" s="1">
        <v>17774361</v>
      </c>
      <c r="H84" s="1">
        <v>2264418</v>
      </c>
      <c r="I84" s="1">
        <v>8057555</v>
      </c>
      <c r="J84" s="1">
        <v>9716806</v>
      </c>
      <c r="K84" s="1">
        <v>2264418</v>
      </c>
      <c r="L84" s="1">
        <v>8057555</v>
      </c>
      <c r="M84" s="1">
        <v>0</v>
      </c>
      <c r="N84">
        <v>45.3325</v>
      </c>
      <c r="O84" s="1">
        <v>2264418</v>
      </c>
      <c r="P84" s="1">
        <v>8057555</v>
      </c>
      <c r="Q84" s="1">
        <v>0</v>
      </c>
      <c r="R84">
        <v>45.3325</v>
      </c>
      <c r="S84" s="1">
        <v>0</v>
      </c>
      <c r="T84" s="1">
        <v>5793137</v>
      </c>
      <c r="U84" s="1">
        <v>2264418</v>
      </c>
    </row>
    <row r="85" spans="1:21" ht="14.25">
      <c r="A85" t="s">
        <v>65</v>
      </c>
      <c r="B85" s="1">
        <v>43283000</v>
      </c>
      <c r="C85" s="1">
        <v>-23686147</v>
      </c>
      <c r="D85" s="1">
        <v>-23686147</v>
      </c>
      <c r="E85" s="1">
        <v>19596853</v>
      </c>
      <c r="F85" s="1">
        <v>0</v>
      </c>
      <c r="G85" s="1">
        <v>19596853</v>
      </c>
      <c r="H85" s="1">
        <v>5507312</v>
      </c>
      <c r="I85" s="1">
        <v>19596853</v>
      </c>
      <c r="J85" s="1">
        <v>0</v>
      </c>
      <c r="K85" s="1">
        <v>5507312</v>
      </c>
      <c r="L85" s="1">
        <v>19596853</v>
      </c>
      <c r="M85" s="1">
        <v>0</v>
      </c>
      <c r="N85">
        <v>100</v>
      </c>
      <c r="O85" s="1">
        <v>5507312</v>
      </c>
      <c r="P85" s="1">
        <v>19596853</v>
      </c>
      <c r="Q85" s="1">
        <v>0</v>
      </c>
      <c r="R85">
        <v>100</v>
      </c>
      <c r="S85" s="1">
        <v>0</v>
      </c>
      <c r="T85" s="1">
        <v>14089541</v>
      </c>
      <c r="U85" s="1">
        <v>5507312</v>
      </c>
    </row>
    <row r="86" spans="1:21" ht="14.25">
      <c r="A86" t="s">
        <v>25</v>
      </c>
      <c r="B86" s="1">
        <v>43283000</v>
      </c>
      <c r="C86" s="1">
        <v>-23686147</v>
      </c>
      <c r="D86" s="1">
        <v>-23686147</v>
      </c>
      <c r="E86" s="1">
        <v>19596853</v>
      </c>
      <c r="F86" s="1">
        <v>0</v>
      </c>
      <c r="G86" s="1">
        <v>19596853</v>
      </c>
      <c r="H86" s="1">
        <v>5507312</v>
      </c>
      <c r="I86" s="1">
        <v>19596853</v>
      </c>
      <c r="J86" s="1">
        <v>0</v>
      </c>
      <c r="K86" s="1">
        <v>5507312</v>
      </c>
      <c r="L86" s="1">
        <v>19596853</v>
      </c>
      <c r="M86" s="1">
        <v>0</v>
      </c>
      <c r="N86">
        <v>100</v>
      </c>
      <c r="O86" s="1">
        <v>5507312</v>
      </c>
      <c r="P86" s="1">
        <v>19596853</v>
      </c>
      <c r="Q86" s="1">
        <v>0</v>
      </c>
      <c r="R86">
        <v>100</v>
      </c>
      <c r="S86" s="1">
        <v>0</v>
      </c>
      <c r="T86" s="1">
        <v>14089541</v>
      </c>
      <c r="U86" s="1">
        <v>5507312</v>
      </c>
    </row>
    <row r="87" spans="1:21" ht="14.25">
      <c r="A87" t="s">
        <v>66</v>
      </c>
      <c r="B87" s="1">
        <v>236000000</v>
      </c>
      <c r="C87" s="1">
        <v>23633546</v>
      </c>
      <c r="D87" s="1">
        <v>23633546</v>
      </c>
      <c r="E87" s="1">
        <v>259633546</v>
      </c>
      <c r="F87" s="1">
        <v>0</v>
      </c>
      <c r="G87" s="1">
        <v>259633546</v>
      </c>
      <c r="H87" s="1">
        <v>72964931</v>
      </c>
      <c r="I87" s="1">
        <v>259633546</v>
      </c>
      <c r="J87" s="1">
        <v>0</v>
      </c>
      <c r="K87" s="1">
        <v>72964931</v>
      </c>
      <c r="L87" s="1">
        <v>259633546</v>
      </c>
      <c r="M87" s="1">
        <v>0</v>
      </c>
      <c r="N87">
        <v>100</v>
      </c>
      <c r="O87" s="1">
        <v>72964931</v>
      </c>
      <c r="P87" s="1">
        <v>259633546</v>
      </c>
      <c r="Q87" s="1">
        <v>0</v>
      </c>
      <c r="R87">
        <v>100</v>
      </c>
      <c r="S87" s="1">
        <v>0</v>
      </c>
      <c r="T87" s="1">
        <v>186668615</v>
      </c>
      <c r="U87" s="1">
        <v>72964931</v>
      </c>
    </row>
    <row r="88" spans="1:21" ht="14.25">
      <c r="A88" t="s">
        <v>25</v>
      </c>
      <c r="B88" s="1">
        <v>236000000</v>
      </c>
      <c r="C88" s="1">
        <v>23633546</v>
      </c>
      <c r="D88" s="1">
        <v>23633546</v>
      </c>
      <c r="E88" s="1">
        <v>259633546</v>
      </c>
      <c r="F88" s="1">
        <v>0</v>
      </c>
      <c r="G88" s="1">
        <v>259633546</v>
      </c>
      <c r="H88" s="1">
        <v>72964931</v>
      </c>
      <c r="I88" s="1">
        <v>259633546</v>
      </c>
      <c r="J88" s="1">
        <v>0</v>
      </c>
      <c r="K88" s="1">
        <v>72964931</v>
      </c>
      <c r="L88" s="1">
        <v>259633546</v>
      </c>
      <c r="M88" s="1">
        <v>0</v>
      </c>
      <c r="N88">
        <v>100</v>
      </c>
      <c r="O88" s="1">
        <v>72964931</v>
      </c>
      <c r="P88" s="1">
        <v>259633546</v>
      </c>
      <c r="Q88" s="1">
        <v>0</v>
      </c>
      <c r="R88">
        <v>100</v>
      </c>
      <c r="S88" s="1">
        <v>0</v>
      </c>
      <c r="T88" s="1">
        <v>186668615</v>
      </c>
      <c r="U88" s="1">
        <v>72964931</v>
      </c>
    </row>
    <row r="89" spans="1:21" ht="14.25">
      <c r="A89" t="s">
        <v>67</v>
      </c>
      <c r="B89" s="1">
        <v>2060000</v>
      </c>
      <c r="C89" s="1">
        <v>495500</v>
      </c>
      <c r="D89" s="1">
        <v>495500</v>
      </c>
      <c r="E89" s="1">
        <v>2555500</v>
      </c>
      <c r="F89" s="1">
        <v>0</v>
      </c>
      <c r="G89" s="1">
        <v>2555500</v>
      </c>
      <c r="H89" s="1">
        <v>750000</v>
      </c>
      <c r="I89" s="1">
        <v>2555500</v>
      </c>
      <c r="J89" s="1">
        <v>0</v>
      </c>
      <c r="K89" s="1">
        <v>750000</v>
      </c>
      <c r="L89" s="1">
        <v>2555500</v>
      </c>
      <c r="M89" s="1">
        <v>0</v>
      </c>
      <c r="N89">
        <v>100</v>
      </c>
      <c r="O89" s="1">
        <v>695500</v>
      </c>
      <c r="P89" s="1">
        <v>2086300</v>
      </c>
      <c r="Q89" s="1">
        <v>469200</v>
      </c>
      <c r="R89">
        <v>81.6396</v>
      </c>
      <c r="S89" s="1">
        <v>0</v>
      </c>
      <c r="T89" s="1">
        <v>1390800</v>
      </c>
      <c r="U89" s="1">
        <v>695500</v>
      </c>
    </row>
    <row r="90" spans="1:21" ht="14.25">
      <c r="A90" t="s">
        <v>25</v>
      </c>
      <c r="B90" s="1">
        <v>2060000</v>
      </c>
      <c r="C90" s="1">
        <v>495500</v>
      </c>
      <c r="D90" s="1">
        <v>495500</v>
      </c>
      <c r="E90" s="1">
        <v>2555500</v>
      </c>
      <c r="F90" s="1">
        <v>0</v>
      </c>
      <c r="G90" s="1">
        <v>2555500</v>
      </c>
      <c r="H90" s="1">
        <v>750000</v>
      </c>
      <c r="I90" s="1">
        <v>2555500</v>
      </c>
      <c r="J90" s="1">
        <v>0</v>
      </c>
      <c r="K90" s="1">
        <v>750000</v>
      </c>
      <c r="L90" s="1">
        <v>2555500</v>
      </c>
      <c r="M90" s="1">
        <v>0</v>
      </c>
      <c r="N90">
        <v>100</v>
      </c>
      <c r="O90" s="1">
        <v>695500</v>
      </c>
      <c r="P90" s="1">
        <v>2086300</v>
      </c>
      <c r="Q90" s="1">
        <v>469200</v>
      </c>
      <c r="R90">
        <v>81.6396</v>
      </c>
      <c r="S90" s="1">
        <v>0</v>
      </c>
      <c r="T90" s="1">
        <v>1390800</v>
      </c>
      <c r="U90" s="1">
        <v>695500</v>
      </c>
    </row>
    <row r="91" spans="1:21" ht="14.25">
      <c r="A91" t="s">
        <v>68</v>
      </c>
      <c r="B91" s="1">
        <v>27038000</v>
      </c>
      <c r="C91" s="1">
        <v>2718740</v>
      </c>
      <c r="D91" s="1">
        <v>2718740</v>
      </c>
      <c r="E91" s="1">
        <v>29756740</v>
      </c>
      <c r="F91" s="1">
        <v>0</v>
      </c>
      <c r="G91" s="1">
        <v>29756740</v>
      </c>
      <c r="H91" s="1">
        <v>8181658</v>
      </c>
      <c r="I91" s="1">
        <v>29756740</v>
      </c>
      <c r="J91" s="1">
        <v>0</v>
      </c>
      <c r="K91" s="1">
        <v>8181658</v>
      </c>
      <c r="L91" s="1">
        <v>29756740</v>
      </c>
      <c r="M91" s="1">
        <v>0</v>
      </c>
      <c r="N91">
        <v>100</v>
      </c>
      <c r="O91" s="1">
        <v>8181658</v>
      </c>
      <c r="P91" s="1">
        <v>28556740</v>
      </c>
      <c r="Q91" s="1">
        <v>1200000</v>
      </c>
      <c r="R91">
        <v>95.9673</v>
      </c>
      <c r="S91" s="1">
        <v>0</v>
      </c>
      <c r="T91" s="1">
        <v>20375082</v>
      </c>
      <c r="U91" s="1">
        <v>8181658</v>
      </c>
    </row>
    <row r="92" spans="1:21" ht="14.25">
      <c r="A92" t="s">
        <v>25</v>
      </c>
      <c r="B92" s="1">
        <v>27038000</v>
      </c>
      <c r="C92" s="1">
        <v>2718740</v>
      </c>
      <c r="D92" s="1">
        <v>2718740</v>
      </c>
      <c r="E92" s="1">
        <v>29756740</v>
      </c>
      <c r="F92" s="1">
        <v>0</v>
      </c>
      <c r="G92" s="1">
        <v>29756740</v>
      </c>
      <c r="H92" s="1">
        <v>8181658</v>
      </c>
      <c r="I92" s="1">
        <v>29756740</v>
      </c>
      <c r="J92" s="1">
        <v>0</v>
      </c>
      <c r="K92" s="1">
        <v>8181658</v>
      </c>
      <c r="L92" s="1">
        <v>29756740</v>
      </c>
      <c r="M92" s="1">
        <v>0</v>
      </c>
      <c r="N92">
        <v>100</v>
      </c>
      <c r="O92" s="1">
        <v>8181658</v>
      </c>
      <c r="P92" s="1">
        <v>28556740</v>
      </c>
      <c r="Q92" s="1">
        <v>1200000</v>
      </c>
      <c r="R92">
        <v>95.9673</v>
      </c>
      <c r="S92" s="1">
        <v>0</v>
      </c>
      <c r="T92" s="1">
        <v>20375082</v>
      </c>
      <c r="U92" s="1">
        <v>8181658</v>
      </c>
    </row>
    <row r="93" spans="1:21" ht="14.25">
      <c r="A93" t="s">
        <v>69</v>
      </c>
      <c r="B93" s="1">
        <v>9548000</v>
      </c>
      <c r="C93" s="1">
        <v>0</v>
      </c>
      <c r="D93" s="1">
        <v>0</v>
      </c>
      <c r="E93" s="1">
        <v>9548000</v>
      </c>
      <c r="F93" s="1">
        <v>0</v>
      </c>
      <c r="G93" s="1">
        <v>9548000</v>
      </c>
      <c r="H93" s="1">
        <v>-1288000</v>
      </c>
      <c r="I93" s="1">
        <v>8260000</v>
      </c>
      <c r="J93" s="1">
        <v>1288000</v>
      </c>
      <c r="K93" s="1">
        <v>682000</v>
      </c>
      <c r="L93" s="1">
        <v>8260000</v>
      </c>
      <c r="M93" s="1">
        <v>0</v>
      </c>
      <c r="N93">
        <v>86.5103</v>
      </c>
      <c r="O93" s="1">
        <v>682000</v>
      </c>
      <c r="P93" s="1">
        <v>8260000</v>
      </c>
      <c r="Q93" s="1">
        <v>0</v>
      </c>
      <c r="R93">
        <v>86.5103</v>
      </c>
      <c r="S93" s="1">
        <v>682000</v>
      </c>
      <c r="T93" s="1">
        <v>8260000</v>
      </c>
      <c r="U93" s="1">
        <v>0</v>
      </c>
    </row>
    <row r="94" spans="1:21" ht="14.25">
      <c r="A94" t="s">
        <v>25</v>
      </c>
      <c r="B94" s="1">
        <v>9548000</v>
      </c>
      <c r="C94" s="1">
        <v>0</v>
      </c>
      <c r="D94" s="1">
        <v>0</v>
      </c>
      <c r="E94" s="1">
        <v>9548000</v>
      </c>
      <c r="F94" s="1">
        <v>0</v>
      </c>
      <c r="G94" s="1">
        <v>9548000</v>
      </c>
      <c r="H94" s="1">
        <v>-1288000</v>
      </c>
      <c r="I94" s="1">
        <v>8260000</v>
      </c>
      <c r="J94" s="1">
        <v>1288000</v>
      </c>
      <c r="K94" s="1">
        <v>682000</v>
      </c>
      <c r="L94" s="1">
        <v>8260000</v>
      </c>
      <c r="M94" s="1">
        <v>0</v>
      </c>
      <c r="N94">
        <v>86.5103</v>
      </c>
      <c r="O94" s="1">
        <v>682000</v>
      </c>
      <c r="P94" s="1">
        <v>8260000</v>
      </c>
      <c r="Q94" s="1">
        <v>0</v>
      </c>
      <c r="R94">
        <v>86.5103</v>
      </c>
      <c r="S94" s="1">
        <v>682000</v>
      </c>
      <c r="T94" s="1">
        <v>8260000</v>
      </c>
      <c r="U94" s="1">
        <v>0</v>
      </c>
    </row>
    <row r="95" spans="1:21" ht="14.25">
      <c r="A95" t="s">
        <v>70</v>
      </c>
      <c r="B95" s="1">
        <v>43000000</v>
      </c>
      <c r="C95" s="1">
        <v>0</v>
      </c>
      <c r="D95" s="1">
        <v>0</v>
      </c>
      <c r="E95" s="1">
        <v>43000000</v>
      </c>
      <c r="F95" s="1">
        <v>0</v>
      </c>
      <c r="G95" s="1">
        <v>43000000</v>
      </c>
      <c r="H95" s="1">
        <v>-28222405</v>
      </c>
      <c r="I95" s="1">
        <v>14777595</v>
      </c>
      <c r="J95" s="1">
        <v>28222405</v>
      </c>
      <c r="K95" s="1">
        <v>14777595</v>
      </c>
      <c r="L95" s="1">
        <v>14777595</v>
      </c>
      <c r="M95" s="1">
        <v>0</v>
      </c>
      <c r="N95">
        <v>34.3665</v>
      </c>
      <c r="O95" s="1">
        <v>14777595</v>
      </c>
      <c r="P95" s="1">
        <v>14777595</v>
      </c>
      <c r="Q95" s="1">
        <v>0</v>
      </c>
      <c r="R95">
        <v>34.3665</v>
      </c>
      <c r="S95" s="1">
        <v>0</v>
      </c>
      <c r="T95" s="1">
        <v>0</v>
      </c>
      <c r="U95" s="1">
        <v>14777595</v>
      </c>
    </row>
    <row r="96" spans="1:21" ht="14.25">
      <c r="A96" t="s">
        <v>25</v>
      </c>
      <c r="B96" s="1">
        <v>43000000</v>
      </c>
      <c r="C96" s="1">
        <v>0</v>
      </c>
      <c r="D96" s="1">
        <v>0</v>
      </c>
      <c r="E96" s="1">
        <v>43000000</v>
      </c>
      <c r="F96" s="1">
        <v>0</v>
      </c>
      <c r="G96" s="1">
        <v>43000000</v>
      </c>
      <c r="H96" s="1">
        <v>-28222405</v>
      </c>
      <c r="I96" s="1">
        <v>14777595</v>
      </c>
      <c r="J96" s="1">
        <v>28222405</v>
      </c>
      <c r="K96" s="1">
        <v>14777595</v>
      </c>
      <c r="L96" s="1">
        <v>14777595</v>
      </c>
      <c r="M96" s="1">
        <v>0</v>
      </c>
      <c r="N96">
        <v>34.3665</v>
      </c>
      <c r="O96" s="1">
        <v>14777595</v>
      </c>
      <c r="P96" s="1">
        <v>14777595</v>
      </c>
      <c r="Q96" s="1">
        <v>0</v>
      </c>
      <c r="R96">
        <v>34.3665</v>
      </c>
      <c r="S96" s="1">
        <v>0</v>
      </c>
      <c r="T96" s="1">
        <v>0</v>
      </c>
      <c r="U96" s="1">
        <v>14777595</v>
      </c>
    </row>
    <row r="97" spans="1:21" ht="14.25">
      <c r="A97" t="s">
        <v>71</v>
      </c>
      <c r="B97" s="1">
        <v>15244000</v>
      </c>
      <c r="C97" s="1">
        <v>0</v>
      </c>
      <c r="D97" s="1">
        <v>0</v>
      </c>
      <c r="E97" s="1">
        <v>15244000</v>
      </c>
      <c r="F97" s="1">
        <v>0</v>
      </c>
      <c r="G97" s="1">
        <v>15244000</v>
      </c>
      <c r="H97" s="1">
        <v>-178698</v>
      </c>
      <c r="I97" s="1">
        <v>11681581</v>
      </c>
      <c r="J97" s="1">
        <v>3562419</v>
      </c>
      <c r="K97" s="1">
        <v>11174965</v>
      </c>
      <c r="L97" s="1">
        <v>11681581</v>
      </c>
      <c r="M97" s="1">
        <v>0</v>
      </c>
      <c r="N97">
        <v>76.6307</v>
      </c>
      <c r="O97" s="1">
        <v>11174965</v>
      </c>
      <c r="P97" s="1">
        <v>11681581</v>
      </c>
      <c r="Q97" s="1">
        <v>0</v>
      </c>
      <c r="R97">
        <v>76.6307</v>
      </c>
      <c r="S97" s="1">
        <v>0</v>
      </c>
      <c r="T97" s="1">
        <v>506616</v>
      </c>
      <c r="U97" s="1">
        <v>11174965</v>
      </c>
    </row>
    <row r="98" spans="1:21" ht="14.25">
      <c r="A98" t="s">
        <v>25</v>
      </c>
      <c r="B98" s="1">
        <v>15244000</v>
      </c>
      <c r="C98" s="1">
        <v>0</v>
      </c>
      <c r="D98" s="1">
        <v>0</v>
      </c>
      <c r="E98" s="1">
        <v>15244000</v>
      </c>
      <c r="F98" s="1">
        <v>0</v>
      </c>
      <c r="G98" s="1">
        <v>15244000</v>
      </c>
      <c r="H98" s="1">
        <v>-178698</v>
      </c>
      <c r="I98" s="1">
        <v>11681581</v>
      </c>
      <c r="J98" s="1">
        <v>3562419</v>
      </c>
      <c r="K98" s="1">
        <v>11174965</v>
      </c>
      <c r="L98" s="1">
        <v>11681581</v>
      </c>
      <c r="M98" s="1">
        <v>0</v>
      </c>
      <c r="N98">
        <v>76.6307</v>
      </c>
      <c r="O98" s="1">
        <v>11174965</v>
      </c>
      <c r="P98" s="1">
        <v>11681581</v>
      </c>
      <c r="Q98" s="1">
        <v>0</v>
      </c>
      <c r="R98">
        <v>76.6307</v>
      </c>
      <c r="S98" s="1">
        <v>0</v>
      </c>
      <c r="T98" s="1">
        <v>506616</v>
      </c>
      <c r="U98" s="1">
        <v>11174965</v>
      </c>
    </row>
    <row r="99" spans="1:21" ht="14.25">
      <c r="A99" t="s">
        <v>72</v>
      </c>
      <c r="B99" s="1">
        <v>150628000</v>
      </c>
      <c r="C99" s="1">
        <v>0</v>
      </c>
      <c r="D99" s="1">
        <v>0</v>
      </c>
      <c r="E99" s="1">
        <v>150628000</v>
      </c>
      <c r="F99" s="1">
        <v>0</v>
      </c>
      <c r="G99" s="1">
        <v>150628000</v>
      </c>
      <c r="H99" s="1">
        <v>-35528000</v>
      </c>
      <c r="I99" s="1">
        <v>115100000</v>
      </c>
      <c r="J99" s="1">
        <v>35528000</v>
      </c>
      <c r="K99" s="1">
        <v>45100000</v>
      </c>
      <c r="L99" s="1">
        <v>115100000</v>
      </c>
      <c r="M99" s="1">
        <v>0</v>
      </c>
      <c r="N99">
        <v>76.4134</v>
      </c>
      <c r="O99" s="1">
        <v>45100000</v>
      </c>
      <c r="P99" s="1">
        <v>115100000</v>
      </c>
      <c r="Q99" s="1">
        <v>0</v>
      </c>
      <c r="R99">
        <v>76.4134</v>
      </c>
      <c r="S99" s="1">
        <v>0</v>
      </c>
      <c r="T99" s="1">
        <v>70000000</v>
      </c>
      <c r="U99" s="1">
        <v>45100000</v>
      </c>
    </row>
    <row r="100" spans="1:21" ht="14.25">
      <c r="A100" t="s">
        <v>25</v>
      </c>
      <c r="B100" s="1">
        <v>150628000</v>
      </c>
      <c r="C100" s="1">
        <v>0</v>
      </c>
      <c r="D100" s="1">
        <v>0</v>
      </c>
      <c r="E100" s="1">
        <v>150628000</v>
      </c>
      <c r="F100" s="1">
        <v>0</v>
      </c>
      <c r="G100" s="1">
        <v>150628000</v>
      </c>
      <c r="H100" s="1">
        <v>-35528000</v>
      </c>
      <c r="I100" s="1">
        <v>115100000</v>
      </c>
      <c r="J100" s="1">
        <v>35528000</v>
      </c>
      <c r="K100" s="1">
        <v>45100000</v>
      </c>
      <c r="L100" s="1">
        <v>115100000</v>
      </c>
      <c r="M100" s="1">
        <v>0</v>
      </c>
      <c r="N100">
        <v>76.4134</v>
      </c>
      <c r="O100" s="1">
        <v>45100000</v>
      </c>
      <c r="P100" s="1">
        <v>115100000</v>
      </c>
      <c r="Q100" s="1">
        <v>0</v>
      </c>
      <c r="R100">
        <v>76.4134</v>
      </c>
      <c r="S100" s="1">
        <v>0</v>
      </c>
      <c r="T100" s="1">
        <v>70000000</v>
      </c>
      <c r="U100" s="1">
        <v>45100000</v>
      </c>
    </row>
    <row r="101" spans="1:21" ht="14.25">
      <c r="A101" t="s">
        <v>73</v>
      </c>
      <c r="B101" s="1">
        <v>113071000</v>
      </c>
      <c r="C101" s="1">
        <v>0</v>
      </c>
      <c r="D101" s="1">
        <v>0</v>
      </c>
      <c r="E101" s="1">
        <v>113071000</v>
      </c>
      <c r="F101" s="1">
        <v>0</v>
      </c>
      <c r="G101" s="1">
        <v>113071000</v>
      </c>
      <c r="H101" s="1">
        <v>-8271710</v>
      </c>
      <c r="I101" s="1">
        <v>104799290</v>
      </c>
      <c r="J101" s="1">
        <v>8271710</v>
      </c>
      <c r="K101" s="1">
        <v>8755050</v>
      </c>
      <c r="L101" s="1">
        <v>104799290</v>
      </c>
      <c r="M101" s="1">
        <v>0</v>
      </c>
      <c r="N101">
        <v>92.6845</v>
      </c>
      <c r="O101" s="1">
        <v>8755050</v>
      </c>
      <c r="P101" s="1">
        <v>104799290</v>
      </c>
      <c r="Q101" s="1">
        <v>0</v>
      </c>
      <c r="R101">
        <v>92.6845</v>
      </c>
      <c r="S101" s="1">
        <v>8755050</v>
      </c>
      <c r="T101" s="1">
        <v>104799290</v>
      </c>
      <c r="U101" s="1">
        <v>0</v>
      </c>
    </row>
    <row r="102" spans="1:21" ht="14.25">
      <c r="A102" t="s">
        <v>25</v>
      </c>
      <c r="B102" s="1">
        <v>113071000</v>
      </c>
      <c r="C102" s="1">
        <v>0</v>
      </c>
      <c r="D102" s="1">
        <v>0</v>
      </c>
      <c r="E102" s="1">
        <v>113071000</v>
      </c>
      <c r="F102" s="1">
        <v>0</v>
      </c>
      <c r="G102" s="1">
        <v>113071000</v>
      </c>
      <c r="H102" s="1">
        <v>-8271710</v>
      </c>
      <c r="I102" s="1">
        <v>104799290</v>
      </c>
      <c r="J102" s="1">
        <v>8271710</v>
      </c>
      <c r="K102" s="1">
        <v>8755050</v>
      </c>
      <c r="L102" s="1">
        <v>104799290</v>
      </c>
      <c r="M102" s="1">
        <v>0</v>
      </c>
      <c r="N102">
        <v>92.6845</v>
      </c>
      <c r="O102" s="1">
        <v>8755050</v>
      </c>
      <c r="P102" s="1">
        <v>104799290</v>
      </c>
      <c r="Q102" s="1">
        <v>0</v>
      </c>
      <c r="R102">
        <v>92.6845</v>
      </c>
      <c r="S102" s="1">
        <v>8755050</v>
      </c>
      <c r="T102" s="1">
        <v>104799290</v>
      </c>
      <c r="U102" s="1">
        <v>0</v>
      </c>
    </row>
    <row r="103" spans="1:21" ht="14.25">
      <c r="A103" t="s">
        <v>74</v>
      </c>
      <c r="B103" s="1">
        <v>7000000</v>
      </c>
      <c r="C103" s="1">
        <v>0</v>
      </c>
      <c r="D103" s="1">
        <v>0</v>
      </c>
      <c r="E103" s="1">
        <v>7000000</v>
      </c>
      <c r="F103" s="1">
        <v>0</v>
      </c>
      <c r="G103" s="1">
        <v>7000000</v>
      </c>
      <c r="H103" s="1">
        <v>-2414095</v>
      </c>
      <c r="I103" s="1">
        <v>4585905</v>
      </c>
      <c r="J103" s="1">
        <v>2414095</v>
      </c>
      <c r="K103" s="1">
        <v>217908</v>
      </c>
      <c r="L103" s="1">
        <v>4585905</v>
      </c>
      <c r="M103" s="1">
        <v>0</v>
      </c>
      <c r="N103">
        <v>65.5129</v>
      </c>
      <c r="O103" s="1">
        <v>217908</v>
      </c>
      <c r="P103" s="1">
        <v>4585905</v>
      </c>
      <c r="Q103" s="1">
        <v>0</v>
      </c>
      <c r="R103">
        <v>65.5129</v>
      </c>
      <c r="S103" s="1">
        <v>217908</v>
      </c>
      <c r="T103" s="1">
        <v>4585905</v>
      </c>
      <c r="U103" s="1">
        <v>0</v>
      </c>
    </row>
    <row r="104" spans="1:21" ht="14.25">
      <c r="A104" t="s">
        <v>25</v>
      </c>
      <c r="B104" s="1">
        <v>7000000</v>
      </c>
      <c r="C104" s="1">
        <v>0</v>
      </c>
      <c r="D104" s="1">
        <v>0</v>
      </c>
      <c r="E104" s="1">
        <v>7000000</v>
      </c>
      <c r="F104" s="1">
        <v>0</v>
      </c>
      <c r="G104" s="1">
        <v>7000000</v>
      </c>
      <c r="H104" s="1">
        <v>-2414095</v>
      </c>
      <c r="I104" s="1">
        <v>4585905</v>
      </c>
      <c r="J104" s="1">
        <v>2414095</v>
      </c>
      <c r="K104" s="1">
        <v>217908</v>
      </c>
      <c r="L104" s="1">
        <v>4585905</v>
      </c>
      <c r="M104" s="1">
        <v>0</v>
      </c>
      <c r="N104">
        <v>65.5129</v>
      </c>
      <c r="O104" s="1">
        <v>217908</v>
      </c>
      <c r="P104" s="1">
        <v>4585905</v>
      </c>
      <c r="Q104" s="1">
        <v>0</v>
      </c>
      <c r="R104">
        <v>65.5129</v>
      </c>
      <c r="S104" s="1">
        <v>217908</v>
      </c>
      <c r="T104" s="1">
        <v>4585905</v>
      </c>
      <c r="U104" s="1">
        <v>0</v>
      </c>
    </row>
    <row r="105" spans="1:21" ht="14.25">
      <c r="A105" t="s">
        <v>75</v>
      </c>
      <c r="B105" s="1">
        <v>262875000</v>
      </c>
      <c r="C105" s="1">
        <v>0</v>
      </c>
      <c r="D105" s="1">
        <v>0</v>
      </c>
      <c r="E105" s="1">
        <v>262875000</v>
      </c>
      <c r="F105" s="1">
        <v>0</v>
      </c>
      <c r="G105" s="1">
        <v>262875000</v>
      </c>
      <c r="H105" s="1">
        <v>44522929</v>
      </c>
      <c r="I105" s="1">
        <v>151899033</v>
      </c>
      <c r="J105" s="1">
        <v>110975967</v>
      </c>
      <c r="K105" s="1">
        <v>57397929</v>
      </c>
      <c r="L105" s="1">
        <v>151899033</v>
      </c>
      <c r="M105" s="1">
        <v>0</v>
      </c>
      <c r="N105">
        <v>57.7838</v>
      </c>
      <c r="O105" s="1">
        <v>56175533</v>
      </c>
      <c r="P105" s="1">
        <v>56175533</v>
      </c>
      <c r="Q105" s="1">
        <v>95723500</v>
      </c>
      <c r="R105">
        <v>21.3697</v>
      </c>
      <c r="S105" s="1">
        <v>10500000</v>
      </c>
      <c r="T105" s="1">
        <v>10500000</v>
      </c>
      <c r="U105" s="1">
        <v>45675533</v>
      </c>
    </row>
    <row r="106" spans="1:21" ht="14.25">
      <c r="A106" t="s">
        <v>25</v>
      </c>
      <c r="B106" s="1">
        <v>262875000</v>
      </c>
      <c r="C106" s="1">
        <v>0</v>
      </c>
      <c r="D106" s="1">
        <v>0</v>
      </c>
      <c r="E106" s="1">
        <v>262875000</v>
      </c>
      <c r="F106" s="1">
        <v>0</v>
      </c>
      <c r="G106" s="1">
        <v>262875000</v>
      </c>
      <c r="H106" s="1">
        <v>44522929</v>
      </c>
      <c r="I106" s="1">
        <v>151899033</v>
      </c>
      <c r="J106" s="1">
        <v>110975967</v>
      </c>
      <c r="K106" s="1">
        <v>57397929</v>
      </c>
      <c r="L106" s="1">
        <v>151899033</v>
      </c>
      <c r="M106" s="1">
        <v>0</v>
      </c>
      <c r="N106">
        <v>57.7838</v>
      </c>
      <c r="O106" s="1">
        <v>56175533</v>
      </c>
      <c r="P106" s="1">
        <v>56175533</v>
      </c>
      <c r="Q106" s="1">
        <v>95723500</v>
      </c>
      <c r="R106">
        <v>21.3697</v>
      </c>
      <c r="S106" s="1">
        <v>10500000</v>
      </c>
      <c r="T106" s="1">
        <v>10500000</v>
      </c>
      <c r="U106" s="1">
        <v>45675533</v>
      </c>
    </row>
    <row r="107" spans="1:21" ht="14.25">
      <c r="A107" t="s">
        <v>76</v>
      </c>
      <c r="B107" s="1">
        <v>127403000</v>
      </c>
      <c r="C107" s="1">
        <v>0</v>
      </c>
      <c r="D107" s="1">
        <v>41215458</v>
      </c>
      <c r="E107" s="1">
        <v>168618458</v>
      </c>
      <c r="F107" s="1">
        <v>0</v>
      </c>
      <c r="G107" s="1">
        <v>168618458</v>
      </c>
      <c r="H107" s="1">
        <v>-358021</v>
      </c>
      <c r="I107" s="1">
        <v>167730837</v>
      </c>
      <c r="J107" s="1">
        <v>887621</v>
      </c>
      <c r="K107" s="1">
        <v>-358021</v>
      </c>
      <c r="L107" s="1">
        <v>167730837</v>
      </c>
      <c r="M107" s="1">
        <v>0</v>
      </c>
      <c r="N107">
        <v>99.4736</v>
      </c>
      <c r="O107" s="1">
        <v>41861006</v>
      </c>
      <c r="P107" s="1">
        <v>70035070</v>
      </c>
      <c r="Q107" s="1">
        <v>97695767</v>
      </c>
      <c r="R107">
        <v>41.5346</v>
      </c>
      <c r="S107" s="1">
        <v>21011357</v>
      </c>
      <c r="T107" s="1">
        <v>49185421</v>
      </c>
      <c r="U107" s="1">
        <v>20849649</v>
      </c>
    </row>
    <row r="108" spans="1:21" ht="14.25">
      <c r="A108" t="s">
        <v>25</v>
      </c>
      <c r="B108" s="1">
        <v>127403000</v>
      </c>
      <c r="C108" s="1">
        <v>0</v>
      </c>
      <c r="D108" s="1">
        <v>41215458</v>
      </c>
      <c r="E108" s="1">
        <v>168618458</v>
      </c>
      <c r="F108" s="1">
        <v>0</v>
      </c>
      <c r="G108" s="1">
        <v>168618458</v>
      </c>
      <c r="H108" s="1">
        <v>-358021</v>
      </c>
      <c r="I108" s="1">
        <v>167730837</v>
      </c>
      <c r="J108" s="1">
        <v>887621</v>
      </c>
      <c r="K108" s="1">
        <v>-358021</v>
      </c>
      <c r="L108" s="1">
        <v>167730837</v>
      </c>
      <c r="M108" s="1">
        <v>0</v>
      </c>
      <c r="N108">
        <v>99.4736</v>
      </c>
      <c r="O108" s="1">
        <v>41861006</v>
      </c>
      <c r="P108" s="1">
        <v>70035070</v>
      </c>
      <c r="Q108" s="1">
        <v>97695767</v>
      </c>
      <c r="R108">
        <v>41.5346</v>
      </c>
      <c r="S108" s="1">
        <v>21011357</v>
      </c>
      <c r="T108" s="1">
        <v>49185421</v>
      </c>
      <c r="U108" s="1">
        <v>20849649</v>
      </c>
    </row>
    <row r="109" spans="1:21" ht="14.25">
      <c r="A109" t="s">
        <v>77</v>
      </c>
      <c r="B109" s="1">
        <v>149123000</v>
      </c>
      <c r="C109" s="1">
        <v>0</v>
      </c>
      <c r="D109" s="1">
        <v>21379192</v>
      </c>
      <c r="E109" s="1">
        <v>170502192</v>
      </c>
      <c r="F109" s="1">
        <v>0</v>
      </c>
      <c r="G109" s="1">
        <v>170502192</v>
      </c>
      <c r="H109" s="1">
        <v>-5112</v>
      </c>
      <c r="I109" s="1">
        <v>170497080</v>
      </c>
      <c r="J109" s="1">
        <v>5112</v>
      </c>
      <c r="K109" s="1">
        <v>46495486</v>
      </c>
      <c r="L109" s="1">
        <v>170497080</v>
      </c>
      <c r="M109" s="1">
        <v>0</v>
      </c>
      <c r="N109">
        <v>99.997</v>
      </c>
      <c r="O109" s="1">
        <v>30696426</v>
      </c>
      <c r="P109" s="1">
        <v>118068140</v>
      </c>
      <c r="Q109" s="1">
        <v>52428940</v>
      </c>
      <c r="R109">
        <v>69.2473</v>
      </c>
      <c r="S109" s="1">
        <v>15340754</v>
      </c>
      <c r="T109" s="1">
        <v>102712468</v>
      </c>
      <c r="U109" s="1">
        <v>15355672</v>
      </c>
    </row>
    <row r="110" spans="1:21" ht="14.25">
      <c r="A110" t="s">
        <v>25</v>
      </c>
      <c r="B110" s="1">
        <v>149123000</v>
      </c>
      <c r="C110" s="1">
        <v>0</v>
      </c>
      <c r="D110" s="1">
        <v>21379192</v>
      </c>
      <c r="E110" s="1">
        <v>170502192</v>
      </c>
      <c r="F110" s="1">
        <v>0</v>
      </c>
      <c r="G110" s="1">
        <v>170502192</v>
      </c>
      <c r="H110" s="1">
        <v>-5112</v>
      </c>
      <c r="I110" s="1">
        <v>170497080</v>
      </c>
      <c r="J110" s="1">
        <v>5112</v>
      </c>
      <c r="K110" s="1">
        <v>46495486</v>
      </c>
      <c r="L110" s="1">
        <v>170497080</v>
      </c>
      <c r="M110" s="1">
        <v>0</v>
      </c>
      <c r="N110">
        <v>99.997</v>
      </c>
      <c r="O110" s="1">
        <v>30696426</v>
      </c>
      <c r="P110" s="1">
        <v>118068140</v>
      </c>
      <c r="Q110" s="1">
        <v>52428940</v>
      </c>
      <c r="R110">
        <v>69.2473</v>
      </c>
      <c r="S110" s="1">
        <v>15340754</v>
      </c>
      <c r="T110" s="1">
        <v>102712468</v>
      </c>
      <c r="U110" s="1">
        <v>15355672</v>
      </c>
    </row>
    <row r="111" spans="1:21" ht="14.25">
      <c r="A111" t="s">
        <v>78</v>
      </c>
      <c r="B111" s="1">
        <v>11811000</v>
      </c>
      <c r="C111" s="1">
        <v>0</v>
      </c>
      <c r="D111" s="1">
        <v>0</v>
      </c>
      <c r="E111" s="1">
        <v>11811000</v>
      </c>
      <c r="F111" s="1">
        <v>0</v>
      </c>
      <c r="G111" s="1">
        <v>11811000</v>
      </c>
      <c r="H111" s="1">
        <v>-589330</v>
      </c>
      <c r="I111" s="1">
        <v>8339500</v>
      </c>
      <c r="J111" s="1">
        <v>3471500</v>
      </c>
      <c r="K111" s="1">
        <v>-294667</v>
      </c>
      <c r="L111" s="1">
        <v>8339500</v>
      </c>
      <c r="M111" s="1">
        <v>0</v>
      </c>
      <c r="N111">
        <v>70.6079</v>
      </c>
      <c r="O111" s="1">
        <v>-18164</v>
      </c>
      <c r="P111" s="1">
        <v>832219</v>
      </c>
      <c r="Q111" s="1">
        <v>7507281</v>
      </c>
      <c r="R111">
        <v>7.0461</v>
      </c>
      <c r="S111" s="1">
        <v>276503</v>
      </c>
      <c r="T111" s="1">
        <v>1126886</v>
      </c>
      <c r="U111" s="1">
        <v>-294667</v>
      </c>
    </row>
    <row r="112" spans="1:21" ht="14.25">
      <c r="A112" t="s">
        <v>25</v>
      </c>
      <c r="B112" s="1">
        <v>11811000</v>
      </c>
      <c r="C112" s="1">
        <v>0</v>
      </c>
      <c r="D112" s="1">
        <v>0</v>
      </c>
      <c r="E112" s="1">
        <v>11811000</v>
      </c>
      <c r="F112" s="1">
        <v>0</v>
      </c>
      <c r="G112" s="1">
        <v>11811000</v>
      </c>
      <c r="H112" s="1">
        <v>-589330</v>
      </c>
      <c r="I112" s="1">
        <v>8339500</v>
      </c>
      <c r="J112" s="1">
        <v>3471500</v>
      </c>
      <c r="K112" s="1">
        <v>-294667</v>
      </c>
      <c r="L112" s="1">
        <v>8339500</v>
      </c>
      <c r="M112" s="1">
        <v>0</v>
      </c>
      <c r="N112">
        <v>70.6079</v>
      </c>
      <c r="O112" s="1">
        <v>-18164</v>
      </c>
      <c r="P112" s="1">
        <v>832219</v>
      </c>
      <c r="Q112" s="1">
        <v>7507281</v>
      </c>
      <c r="R112">
        <v>7.0461</v>
      </c>
      <c r="S112" s="1">
        <v>276503</v>
      </c>
      <c r="T112" s="1">
        <v>1126886</v>
      </c>
      <c r="U112" s="1">
        <v>-294667</v>
      </c>
    </row>
    <row r="113" spans="1:21" ht="14.25">
      <c r="A113" t="s">
        <v>79</v>
      </c>
      <c r="B113" s="1">
        <v>74600000</v>
      </c>
      <c r="C113" s="1">
        <v>0</v>
      </c>
      <c r="D113" s="1">
        <v>0</v>
      </c>
      <c r="E113" s="1">
        <v>74600000</v>
      </c>
      <c r="F113" s="1">
        <v>0</v>
      </c>
      <c r="G113" s="1">
        <v>74600000</v>
      </c>
      <c r="H113" s="1">
        <v>0</v>
      </c>
      <c r="I113" s="1">
        <v>0</v>
      </c>
      <c r="J113" s="1">
        <v>74600000</v>
      </c>
      <c r="K113" s="1">
        <v>0</v>
      </c>
      <c r="L113" s="1">
        <v>0</v>
      </c>
      <c r="M113" s="1">
        <v>0</v>
      </c>
      <c r="N113">
        <v>0</v>
      </c>
      <c r="O113" s="1">
        <v>0</v>
      </c>
      <c r="P113" s="1">
        <v>0</v>
      </c>
      <c r="Q113" s="1">
        <v>0</v>
      </c>
      <c r="R113">
        <v>0</v>
      </c>
      <c r="S113" s="1">
        <v>0</v>
      </c>
      <c r="T113" s="1">
        <v>0</v>
      </c>
      <c r="U113" s="1">
        <v>0</v>
      </c>
    </row>
    <row r="114" spans="1:21" ht="14.25">
      <c r="A114" t="s">
        <v>25</v>
      </c>
      <c r="B114" s="1">
        <v>74600000</v>
      </c>
      <c r="C114" s="1">
        <v>0</v>
      </c>
      <c r="D114" s="1">
        <v>0</v>
      </c>
      <c r="E114" s="1">
        <v>74600000</v>
      </c>
      <c r="F114" s="1">
        <v>0</v>
      </c>
      <c r="G114" s="1">
        <v>74600000</v>
      </c>
      <c r="H114" s="1">
        <v>0</v>
      </c>
      <c r="I114" s="1">
        <v>0</v>
      </c>
      <c r="J114" s="1">
        <v>74600000</v>
      </c>
      <c r="K114" s="1">
        <v>0</v>
      </c>
      <c r="L114" s="1">
        <v>0</v>
      </c>
      <c r="M114" s="1">
        <v>0</v>
      </c>
      <c r="N114">
        <v>0</v>
      </c>
      <c r="O114" s="1">
        <v>0</v>
      </c>
      <c r="P114" s="1">
        <v>0</v>
      </c>
      <c r="Q114" s="1">
        <v>0</v>
      </c>
      <c r="R114">
        <v>0</v>
      </c>
      <c r="S114" s="1">
        <v>0</v>
      </c>
      <c r="T114" s="1">
        <v>0</v>
      </c>
      <c r="U114" s="1">
        <v>0</v>
      </c>
    </row>
    <row r="115" spans="1:21" ht="14.25">
      <c r="A115" t="s">
        <v>80</v>
      </c>
      <c r="B115" s="1">
        <v>10455000</v>
      </c>
      <c r="C115" s="1">
        <v>0</v>
      </c>
      <c r="D115" s="1">
        <v>3000000</v>
      </c>
      <c r="E115" s="1">
        <v>13455000</v>
      </c>
      <c r="F115" s="1">
        <v>0</v>
      </c>
      <c r="G115" s="1">
        <v>13455000</v>
      </c>
      <c r="H115" s="1">
        <v>-720572</v>
      </c>
      <c r="I115" s="1">
        <v>12734428</v>
      </c>
      <c r="J115" s="1">
        <v>720572</v>
      </c>
      <c r="K115" s="1">
        <v>-720572</v>
      </c>
      <c r="L115" s="1">
        <v>12734428</v>
      </c>
      <c r="M115" s="1">
        <v>0</v>
      </c>
      <c r="N115">
        <v>94.6446</v>
      </c>
      <c r="O115" s="1">
        <v>320050</v>
      </c>
      <c r="P115" s="1">
        <v>5272477</v>
      </c>
      <c r="Q115" s="1">
        <v>7461951</v>
      </c>
      <c r="R115">
        <v>39.186</v>
      </c>
      <c r="S115" s="1">
        <v>320050</v>
      </c>
      <c r="T115" s="1">
        <v>5272477</v>
      </c>
      <c r="U115" s="1">
        <v>0</v>
      </c>
    </row>
    <row r="116" spans="1:21" ht="14.25">
      <c r="A116" t="s">
        <v>25</v>
      </c>
      <c r="B116" s="1">
        <v>10455000</v>
      </c>
      <c r="C116" s="1">
        <v>0</v>
      </c>
      <c r="D116" s="1">
        <v>3000000</v>
      </c>
      <c r="E116" s="1">
        <v>13455000</v>
      </c>
      <c r="F116" s="1">
        <v>0</v>
      </c>
      <c r="G116" s="1">
        <v>13455000</v>
      </c>
      <c r="H116" s="1">
        <v>-720572</v>
      </c>
      <c r="I116" s="1">
        <v>12734428</v>
      </c>
      <c r="J116" s="1">
        <v>720572</v>
      </c>
      <c r="K116" s="1">
        <v>-720572</v>
      </c>
      <c r="L116" s="1">
        <v>12734428</v>
      </c>
      <c r="M116" s="1">
        <v>0</v>
      </c>
      <c r="N116">
        <v>94.6446</v>
      </c>
      <c r="O116" s="1">
        <v>320050</v>
      </c>
      <c r="P116" s="1">
        <v>5272477</v>
      </c>
      <c r="Q116" s="1">
        <v>7461951</v>
      </c>
      <c r="R116">
        <v>39.186</v>
      </c>
      <c r="S116" s="1">
        <v>320050</v>
      </c>
      <c r="T116" s="1">
        <v>5272477</v>
      </c>
      <c r="U116" s="1">
        <v>0</v>
      </c>
    </row>
    <row r="117" spans="1:21" ht="14.25">
      <c r="A117" t="s">
        <v>81</v>
      </c>
      <c r="B117" s="1">
        <v>8487000</v>
      </c>
      <c r="C117" s="1">
        <v>0</v>
      </c>
      <c r="D117" s="1">
        <v>0</v>
      </c>
      <c r="E117" s="1">
        <v>8487000</v>
      </c>
      <c r="F117" s="1">
        <v>0</v>
      </c>
      <c r="G117" s="1">
        <v>8487000</v>
      </c>
      <c r="H117" s="1">
        <v>0</v>
      </c>
      <c r="I117" s="1">
        <v>6786713</v>
      </c>
      <c r="J117" s="1">
        <v>1700287</v>
      </c>
      <c r="K117" s="1">
        <v>0</v>
      </c>
      <c r="L117" s="1">
        <v>6786713</v>
      </c>
      <c r="M117" s="1">
        <v>0</v>
      </c>
      <c r="N117">
        <v>79.966</v>
      </c>
      <c r="O117" s="1">
        <v>6786713</v>
      </c>
      <c r="P117" s="1">
        <v>6786713</v>
      </c>
      <c r="Q117" s="1">
        <v>0</v>
      </c>
      <c r="R117">
        <v>79.966</v>
      </c>
      <c r="S117" s="1">
        <v>6786713</v>
      </c>
      <c r="T117" s="1">
        <v>6786713</v>
      </c>
      <c r="U117" s="1">
        <v>0</v>
      </c>
    </row>
    <row r="118" spans="1:21" ht="14.25">
      <c r="A118" t="s">
        <v>25</v>
      </c>
      <c r="B118" s="1">
        <v>8487000</v>
      </c>
      <c r="C118" s="1">
        <v>0</v>
      </c>
      <c r="D118" s="1">
        <v>0</v>
      </c>
      <c r="E118" s="1">
        <v>8487000</v>
      </c>
      <c r="F118" s="1">
        <v>0</v>
      </c>
      <c r="G118" s="1">
        <v>8487000</v>
      </c>
      <c r="H118" s="1">
        <v>0</v>
      </c>
      <c r="I118" s="1">
        <v>6786713</v>
      </c>
      <c r="J118" s="1">
        <v>1700287</v>
      </c>
      <c r="K118" s="1">
        <v>0</v>
      </c>
      <c r="L118" s="1">
        <v>6786713</v>
      </c>
      <c r="M118" s="1">
        <v>0</v>
      </c>
      <c r="N118">
        <v>79.966</v>
      </c>
      <c r="O118" s="1">
        <v>6786713</v>
      </c>
      <c r="P118" s="1">
        <v>6786713</v>
      </c>
      <c r="Q118" s="1">
        <v>0</v>
      </c>
      <c r="R118">
        <v>79.966</v>
      </c>
      <c r="S118" s="1">
        <v>6786713</v>
      </c>
      <c r="T118" s="1">
        <v>6786713</v>
      </c>
      <c r="U118" s="1">
        <v>0</v>
      </c>
    </row>
    <row r="119" spans="1:21" ht="14.25">
      <c r="A119" t="s">
        <v>82</v>
      </c>
      <c r="B119" s="1">
        <v>2546000</v>
      </c>
      <c r="C119" s="1">
        <v>0</v>
      </c>
      <c r="D119" s="1">
        <v>0</v>
      </c>
      <c r="E119" s="1">
        <v>2546000</v>
      </c>
      <c r="F119" s="1">
        <v>0</v>
      </c>
      <c r="G119" s="1">
        <v>2546000</v>
      </c>
      <c r="H119" s="1">
        <v>-424330</v>
      </c>
      <c r="I119" s="1">
        <v>0</v>
      </c>
      <c r="J119" s="1">
        <v>2546000</v>
      </c>
      <c r="K119" s="1">
        <v>-212167</v>
      </c>
      <c r="L119" s="1">
        <v>0</v>
      </c>
      <c r="M119" s="1">
        <v>0</v>
      </c>
      <c r="N119">
        <v>0</v>
      </c>
      <c r="O119" s="1">
        <v>-212167</v>
      </c>
      <c r="P119" s="1">
        <v>0</v>
      </c>
      <c r="Q119" s="1">
        <v>0</v>
      </c>
      <c r="R119">
        <v>0</v>
      </c>
      <c r="S119" s="1">
        <v>0</v>
      </c>
      <c r="T119" s="1">
        <v>212167</v>
      </c>
      <c r="U119" s="1">
        <v>-212167</v>
      </c>
    </row>
    <row r="120" spans="1:21" ht="14.25">
      <c r="A120" t="s">
        <v>25</v>
      </c>
      <c r="B120" s="1">
        <v>2546000</v>
      </c>
      <c r="C120" s="1">
        <v>0</v>
      </c>
      <c r="D120" s="1">
        <v>0</v>
      </c>
      <c r="E120" s="1">
        <v>2546000</v>
      </c>
      <c r="F120" s="1">
        <v>0</v>
      </c>
      <c r="G120" s="1">
        <v>2546000</v>
      </c>
      <c r="H120" s="1">
        <v>-424330</v>
      </c>
      <c r="I120" s="1">
        <v>0</v>
      </c>
      <c r="J120" s="1">
        <v>2546000</v>
      </c>
      <c r="K120" s="1">
        <v>-212167</v>
      </c>
      <c r="L120" s="1">
        <v>0</v>
      </c>
      <c r="M120" s="1">
        <v>0</v>
      </c>
      <c r="N120">
        <v>0</v>
      </c>
      <c r="O120" s="1">
        <v>-212167</v>
      </c>
      <c r="P120" s="1">
        <v>0</v>
      </c>
      <c r="Q120" s="1">
        <v>0</v>
      </c>
      <c r="R120">
        <v>0</v>
      </c>
      <c r="S120" s="1">
        <v>0</v>
      </c>
      <c r="T120" s="1">
        <v>212167</v>
      </c>
      <c r="U120" s="1">
        <v>-212167</v>
      </c>
    </row>
    <row r="121" spans="1:21" ht="14.25">
      <c r="A121" t="s">
        <v>83</v>
      </c>
      <c r="B121" s="1">
        <v>5305000</v>
      </c>
      <c r="C121" s="1">
        <v>0</v>
      </c>
      <c r="D121" s="1">
        <v>-221956</v>
      </c>
      <c r="E121" s="1">
        <v>5083044</v>
      </c>
      <c r="F121" s="1">
        <v>0</v>
      </c>
      <c r="G121" s="1">
        <v>5083044</v>
      </c>
      <c r="H121" s="1">
        <v>-176820</v>
      </c>
      <c r="I121" s="1">
        <v>4641000</v>
      </c>
      <c r="J121" s="1">
        <v>442044</v>
      </c>
      <c r="K121" s="1">
        <v>-88408</v>
      </c>
      <c r="L121" s="1">
        <v>4641000</v>
      </c>
      <c r="M121" s="1">
        <v>0</v>
      </c>
      <c r="N121">
        <v>91.3036</v>
      </c>
      <c r="O121" s="1">
        <v>-88408</v>
      </c>
      <c r="P121" s="1">
        <v>4641000</v>
      </c>
      <c r="Q121" s="1">
        <v>0</v>
      </c>
      <c r="R121">
        <v>91.3036</v>
      </c>
      <c r="S121" s="1">
        <v>0</v>
      </c>
      <c r="T121" s="1">
        <v>4729408</v>
      </c>
      <c r="U121" s="1">
        <v>-88408</v>
      </c>
    </row>
    <row r="122" spans="1:21" ht="14.25">
      <c r="A122" t="s">
        <v>25</v>
      </c>
      <c r="B122" s="1">
        <v>5305000</v>
      </c>
      <c r="C122" s="1">
        <v>0</v>
      </c>
      <c r="D122" s="1">
        <v>-221956</v>
      </c>
      <c r="E122" s="1">
        <v>5083044</v>
      </c>
      <c r="F122" s="1">
        <v>0</v>
      </c>
      <c r="G122" s="1">
        <v>5083044</v>
      </c>
      <c r="H122" s="1">
        <v>-176820</v>
      </c>
      <c r="I122" s="1">
        <v>4641000</v>
      </c>
      <c r="J122" s="1">
        <v>442044</v>
      </c>
      <c r="K122" s="1">
        <v>-88408</v>
      </c>
      <c r="L122" s="1">
        <v>4641000</v>
      </c>
      <c r="M122" s="1">
        <v>0</v>
      </c>
      <c r="N122">
        <v>91.3036</v>
      </c>
      <c r="O122" s="1">
        <v>-88408</v>
      </c>
      <c r="P122" s="1">
        <v>4641000</v>
      </c>
      <c r="Q122" s="1">
        <v>0</v>
      </c>
      <c r="R122">
        <v>91.3036</v>
      </c>
      <c r="S122" s="1">
        <v>0</v>
      </c>
      <c r="T122" s="1">
        <v>4729408</v>
      </c>
      <c r="U122" s="1">
        <v>-88408</v>
      </c>
    </row>
    <row r="123" spans="1:21" ht="14.25">
      <c r="A123" t="s">
        <v>84</v>
      </c>
      <c r="B123" s="1">
        <v>3286000</v>
      </c>
      <c r="C123" s="1">
        <v>0</v>
      </c>
      <c r="D123" s="1">
        <v>0</v>
      </c>
      <c r="E123" s="1">
        <v>3286000</v>
      </c>
      <c r="F123" s="1">
        <v>0</v>
      </c>
      <c r="G123" s="1">
        <v>3286000</v>
      </c>
      <c r="H123" s="1">
        <v>-2631150</v>
      </c>
      <c r="I123" s="1">
        <v>654850</v>
      </c>
      <c r="J123" s="1">
        <v>2631150</v>
      </c>
      <c r="K123" s="1">
        <v>730</v>
      </c>
      <c r="L123" s="1">
        <v>654850</v>
      </c>
      <c r="M123" s="1">
        <v>0</v>
      </c>
      <c r="N123">
        <v>19.9285</v>
      </c>
      <c r="O123" s="1">
        <v>730</v>
      </c>
      <c r="P123" s="1">
        <v>654850</v>
      </c>
      <c r="Q123" s="1">
        <v>0</v>
      </c>
      <c r="R123">
        <v>19.9285</v>
      </c>
      <c r="S123" s="1">
        <v>730</v>
      </c>
      <c r="T123" s="1">
        <v>654850</v>
      </c>
      <c r="U123" s="1">
        <v>0</v>
      </c>
    </row>
    <row r="124" spans="1:21" ht="14.25">
      <c r="A124" t="s">
        <v>25</v>
      </c>
      <c r="B124" s="1">
        <v>3286000</v>
      </c>
      <c r="C124" s="1">
        <v>0</v>
      </c>
      <c r="D124" s="1">
        <v>0</v>
      </c>
      <c r="E124" s="1">
        <v>3286000</v>
      </c>
      <c r="F124" s="1">
        <v>0</v>
      </c>
      <c r="G124" s="1">
        <v>3286000</v>
      </c>
      <c r="H124" s="1">
        <v>-2631150</v>
      </c>
      <c r="I124" s="1">
        <v>654850</v>
      </c>
      <c r="J124" s="1">
        <v>2631150</v>
      </c>
      <c r="K124" s="1">
        <v>730</v>
      </c>
      <c r="L124" s="1">
        <v>654850</v>
      </c>
      <c r="M124" s="1">
        <v>0</v>
      </c>
      <c r="N124">
        <v>19.9285</v>
      </c>
      <c r="O124" s="1">
        <v>730</v>
      </c>
      <c r="P124" s="1">
        <v>654850</v>
      </c>
      <c r="Q124" s="1">
        <v>0</v>
      </c>
      <c r="R124">
        <v>19.9285</v>
      </c>
      <c r="S124" s="1">
        <v>730</v>
      </c>
      <c r="T124" s="1">
        <v>654850</v>
      </c>
      <c r="U124" s="1">
        <v>0</v>
      </c>
    </row>
    <row r="125" spans="1:21" ht="14.25">
      <c r="A125" t="s">
        <v>85</v>
      </c>
      <c r="B125" s="1">
        <v>3286000</v>
      </c>
      <c r="C125" s="1">
        <v>0</v>
      </c>
      <c r="D125" s="1">
        <v>0</v>
      </c>
      <c r="E125" s="1">
        <v>3286000</v>
      </c>
      <c r="F125" s="1">
        <v>0</v>
      </c>
      <c r="G125" s="1">
        <v>3286000</v>
      </c>
      <c r="H125" s="1">
        <v>-3183312</v>
      </c>
      <c r="I125" s="1">
        <v>102688</v>
      </c>
      <c r="J125" s="1">
        <v>3183312</v>
      </c>
      <c r="K125" s="1">
        <v>21037</v>
      </c>
      <c r="L125" s="1">
        <v>102688</v>
      </c>
      <c r="M125" s="1">
        <v>0</v>
      </c>
      <c r="N125">
        <v>3.125</v>
      </c>
      <c r="O125" s="1">
        <v>21037</v>
      </c>
      <c r="P125" s="1">
        <v>102688</v>
      </c>
      <c r="Q125" s="1">
        <v>0</v>
      </c>
      <c r="R125">
        <v>3.125</v>
      </c>
      <c r="S125" s="1">
        <v>21037</v>
      </c>
      <c r="T125" s="1">
        <v>102688</v>
      </c>
      <c r="U125" s="1">
        <v>0</v>
      </c>
    </row>
    <row r="126" spans="1:21" ht="14.25">
      <c r="A126" t="s">
        <v>25</v>
      </c>
      <c r="B126" s="1">
        <v>3286000</v>
      </c>
      <c r="C126" s="1">
        <v>0</v>
      </c>
      <c r="D126" s="1">
        <v>0</v>
      </c>
      <c r="E126" s="1">
        <v>3286000</v>
      </c>
      <c r="F126" s="1">
        <v>0</v>
      </c>
      <c r="G126" s="1">
        <v>3286000</v>
      </c>
      <c r="H126" s="1">
        <v>-3183312</v>
      </c>
      <c r="I126" s="1">
        <v>102688</v>
      </c>
      <c r="J126" s="1">
        <v>3183312</v>
      </c>
      <c r="K126" s="1">
        <v>21037</v>
      </c>
      <c r="L126" s="1">
        <v>102688</v>
      </c>
      <c r="M126" s="1">
        <v>0</v>
      </c>
      <c r="N126">
        <v>3.125</v>
      </c>
      <c r="O126" s="1">
        <v>21037</v>
      </c>
      <c r="P126" s="1">
        <v>102688</v>
      </c>
      <c r="Q126" s="1">
        <v>0</v>
      </c>
      <c r="R126">
        <v>3.125</v>
      </c>
      <c r="S126" s="1">
        <v>21037</v>
      </c>
      <c r="T126" s="1">
        <v>102688</v>
      </c>
      <c r="U126" s="1">
        <v>0</v>
      </c>
    </row>
    <row r="127" spans="1:21" ht="14.25">
      <c r="A127" t="s">
        <v>86</v>
      </c>
      <c r="B127" s="1">
        <v>2194000</v>
      </c>
      <c r="C127" s="1">
        <v>0</v>
      </c>
      <c r="D127" s="1">
        <v>0</v>
      </c>
      <c r="E127" s="1">
        <v>2194000</v>
      </c>
      <c r="F127" s="1">
        <v>0</v>
      </c>
      <c r="G127" s="1">
        <v>2194000</v>
      </c>
      <c r="H127" s="1">
        <v>-1814240</v>
      </c>
      <c r="I127" s="1">
        <v>379760</v>
      </c>
      <c r="J127" s="1">
        <v>1814240</v>
      </c>
      <c r="K127" s="1">
        <v>32320</v>
      </c>
      <c r="L127" s="1">
        <v>379760</v>
      </c>
      <c r="M127" s="1">
        <v>0</v>
      </c>
      <c r="N127">
        <v>17.309</v>
      </c>
      <c r="O127" s="1">
        <v>32320</v>
      </c>
      <c r="P127" s="1">
        <v>379760</v>
      </c>
      <c r="Q127" s="1">
        <v>0</v>
      </c>
      <c r="R127">
        <v>17.309</v>
      </c>
      <c r="S127" s="1">
        <v>32320</v>
      </c>
      <c r="T127" s="1">
        <v>379760</v>
      </c>
      <c r="U127" s="1">
        <v>0</v>
      </c>
    </row>
    <row r="128" spans="1:21" ht="14.25">
      <c r="A128" t="s">
        <v>25</v>
      </c>
      <c r="B128" s="1">
        <v>2194000</v>
      </c>
      <c r="C128" s="1">
        <v>0</v>
      </c>
      <c r="D128" s="1">
        <v>0</v>
      </c>
      <c r="E128" s="1">
        <v>2194000</v>
      </c>
      <c r="F128" s="1">
        <v>0</v>
      </c>
      <c r="G128" s="1">
        <v>2194000</v>
      </c>
      <c r="H128" s="1">
        <v>-1814240</v>
      </c>
      <c r="I128" s="1">
        <v>379760</v>
      </c>
      <c r="J128" s="1">
        <v>1814240</v>
      </c>
      <c r="K128" s="1">
        <v>32320</v>
      </c>
      <c r="L128" s="1">
        <v>379760</v>
      </c>
      <c r="M128" s="1">
        <v>0</v>
      </c>
      <c r="N128">
        <v>17.309</v>
      </c>
      <c r="O128" s="1">
        <v>32320</v>
      </c>
      <c r="P128" s="1">
        <v>379760</v>
      </c>
      <c r="Q128" s="1">
        <v>0</v>
      </c>
      <c r="R128">
        <v>17.309</v>
      </c>
      <c r="S128" s="1">
        <v>32320</v>
      </c>
      <c r="T128" s="1">
        <v>379760</v>
      </c>
      <c r="U128" s="1">
        <v>0</v>
      </c>
    </row>
    <row r="129" spans="1:21" ht="14.25">
      <c r="A129" t="s">
        <v>87</v>
      </c>
      <c r="B129" s="1">
        <v>0</v>
      </c>
      <c r="C129" s="1">
        <v>0</v>
      </c>
      <c r="D129" s="1">
        <v>3000000</v>
      </c>
      <c r="E129" s="1">
        <v>3000000</v>
      </c>
      <c r="F129" s="1">
        <v>0</v>
      </c>
      <c r="G129" s="1">
        <v>3000000</v>
      </c>
      <c r="H129" s="1">
        <v>-2783474</v>
      </c>
      <c r="I129" s="1">
        <v>216526</v>
      </c>
      <c r="J129" s="1">
        <v>2783474</v>
      </c>
      <c r="K129" s="1">
        <v>0</v>
      </c>
      <c r="L129" s="1">
        <v>216526</v>
      </c>
      <c r="M129" s="1">
        <v>0</v>
      </c>
      <c r="N129">
        <v>7.2175</v>
      </c>
      <c r="O129" s="1">
        <v>0</v>
      </c>
      <c r="P129" s="1">
        <v>216526</v>
      </c>
      <c r="Q129" s="1">
        <v>0</v>
      </c>
      <c r="R129">
        <v>7.2175</v>
      </c>
      <c r="S129" s="1">
        <v>0</v>
      </c>
      <c r="T129" s="1">
        <v>216526</v>
      </c>
      <c r="U129" s="1">
        <v>0</v>
      </c>
    </row>
    <row r="130" spans="1:21" ht="14.25">
      <c r="A130" t="s">
        <v>25</v>
      </c>
      <c r="B130" s="1">
        <v>0</v>
      </c>
      <c r="C130" s="1">
        <v>0</v>
      </c>
      <c r="D130" s="1">
        <v>3000000</v>
      </c>
      <c r="E130" s="1">
        <v>3000000</v>
      </c>
      <c r="F130" s="1">
        <v>0</v>
      </c>
      <c r="G130" s="1">
        <v>3000000</v>
      </c>
      <c r="H130" s="1">
        <v>-2783474</v>
      </c>
      <c r="I130" s="1">
        <v>216526</v>
      </c>
      <c r="J130" s="1">
        <v>2783474</v>
      </c>
      <c r="K130" s="1">
        <v>0</v>
      </c>
      <c r="L130" s="1">
        <v>216526</v>
      </c>
      <c r="M130" s="1">
        <v>0</v>
      </c>
      <c r="N130">
        <v>7.2175</v>
      </c>
      <c r="O130" s="1">
        <v>0</v>
      </c>
      <c r="P130" s="1">
        <v>216526</v>
      </c>
      <c r="Q130" s="1">
        <v>0</v>
      </c>
      <c r="R130">
        <v>7.2175</v>
      </c>
      <c r="S130" s="1">
        <v>0</v>
      </c>
      <c r="T130" s="1">
        <v>216526</v>
      </c>
      <c r="U130" s="1">
        <v>0</v>
      </c>
    </row>
    <row r="131" spans="1:21" ht="14.25">
      <c r="A131" t="s">
        <v>88</v>
      </c>
      <c r="B131" s="1">
        <v>33949000</v>
      </c>
      <c r="C131" s="1">
        <v>0</v>
      </c>
      <c r="D131" s="1">
        <v>-10466682</v>
      </c>
      <c r="E131" s="1">
        <v>23482318</v>
      </c>
      <c r="F131" s="1">
        <v>0</v>
      </c>
      <c r="G131" s="1">
        <v>23482318</v>
      </c>
      <c r="H131" s="1">
        <v>0</v>
      </c>
      <c r="I131" s="1">
        <v>20160020</v>
      </c>
      <c r="J131" s="1">
        <v>3322298</v>
      </c>
      <c r="K131" s="1">
        <v>0</v>
      </c>
      <c r="L131" s="1">
        <v>20160020</v>
      </c>
      <c r="M131" s="1">
        <v>0</v>
      </c>
      <c r="N131">
        <v>85.8519</v>
      </c>
      <c r="O131" s="1">
        <v>6500000</v>
      </c>
      <c r="P131" s="1">
        <v>20160020</v>
      </c>
      <c r="Q131" s="1">
        <v>0</v>
      </c>
      <c r="R131">
        <v>85.8519</v>
      </c>
      <c r="S131" s="1">
        <v>6500000</v>
      </c>
      <c r="T131" s="1">
        <v>20160020</v>
      </c>
      <c r="U131" s="1">
        <v>0</v>
      </c>
    </row>
    <row r="132" spans="1:21" ht="14.25">
      <c r="A132" t="s">
        <v>25</v>
      </c>
      <c r="B132" s="1">
        <v>33949000</v>
      </c>
      <c r="C132" s="1">
        <v>0</v>
      </c>
      <c r="D132" s="1">
        <v>-10466682</v>
      </c>
      <c r="E132" s="1">
        <v>23482318</v>
      </c>
      <c r="F132" s="1">
        <v>0</v>
      </c>
      <c r="G132" s="1">
        <v>23482318</v>
      </c>
      <c r="H132" s="1">
        <v>0</v>
      </c>
      <c r="I132" s="1">
        <v>20160020</v>
      </c>
      <c r="J132" s="1">
        <v>3322298</v>
      </c>
      <c r="K132" s="1">
        <v>0</v>
      </c>
      <c r="L132" s="1">
        <v>20160020</v>
      </c>
      <c r="M132" s="1">
        <v>0</v>
      </c>
      <c r="N132">
        <v>85.8519</v>
      </c>
      <c r="O132" s="1">
        <v>6500000</v>
      </c>
      <c r="P132" s="1">
        <v>20160020</v>
      </c>
      <c r="Q132" s="1">
        <v>0</v>
      </c>
      <c r="R132">
        <v>85.8519</v>
      </c>
      <c r="S132" s="1">
        <v>6500000</v>
      </c>
      <c r="T132" s="1">
        <v>20160020</v>
      </c>
      <c r="U132" s="1">
        <v>0</v>
      </c>
    </row>
    <row r="133" spans="1:21" ht="14.25">
      <c r="A133" t="s">
        <v>89</v>
      </c>
      <c r="B133" s="1">
        <v>74263000</v>
      </c>
      <c r="C133" s="1">
        <v>0</v>
      </c>
      <c r="D133" s="1">
        <v>0</v>
      </c>
      <c r="E133" s="1">
        <v>74263000</v>
      </c>
      <c r="F133" s="1">
        <v>0</v>
      </c>
      <c r="G133" s="1">
        <v>74263000</v>
      </c>
      <c r="H133" s="1">
        <v>0</v>
      </c>
      <c r="I133" s="1">
        <v>74262156</v>
      </c>
      <c r="J133" s="1">
        <v>844</v>
      </c>
      <c r="K133" s="1">
        <v>0</v>
      </c>
      <c r="L133" s="1">
        <v>74262156</v>
      </c>
      <c r="M133" s="1">
        <v>0</v>
      </c>
      <c r="N133">
        <v>99.9989</v>
      </c>
      <c r="O133" s="1">
        <v>61864486</v>
      </c>
      <c r="P133" s="1">
        <v>61864486</v>
      </c>
      <c r="Q133" s="1">
        <v>12397670</v>
      </c>
      <c r="R133">
        <v>83.3046</v>
      </c>
      <c r="S133" s="1">
        <v>0</v>
      </c>
      <c r="T133" s="1">
        <v>0</v>
      </c>
      <c r="U133" s="1">
        <v>61864486</v>
      </c>
    </row>
    <row r="134" spans="1:21" ht="14.25">
      <c r="A134" t="s">
        <v>25</v>
      </c>
      <c r="B134" s="1">
        <v>74263000</v>
      </c>
      <c r="C134" s="1">
        <v>0</v>
      </c>
      <c r="D134" s="1">
        <v>0</v>
      </c>
      <c r="E134" s="1">
        <v>74263000</v>
      </c>
      <c r="F134" s="1">
        <v>0</v>
      </c>
      <c r="G134" s="1">
        <v>74263000</v>
      </c>
      <c r="H134" s="1">
        <v>0</v>
      </c>
      <c r="I134" s="1">
        <v>74262156</v>
      </c>
      <c r="J134" s="1">
        <v>844</v>
      </c>
      <c r="K134" s="1">
        <v>0</v>
      </c>
      <c r="L134" s="1">
        <v>74262156</v>
      </c>
      <c r="M134" s="1">
        <v>0</v>
      </c>
      <c r="N134">
        <v>99.9989</v>
      </c>
      <c r="O134" s="1">
        <v>61864486</v>
      </c>
      <c r="P134" s="1">
        <v>61864486</v>
      </c>
      <c r="Q134" s="1">
        <v>12397670</v>
      </c>
      <c r="R134">
        <v>83.3046</v>
      </c>
      <c r="S134" s="1">
        <v>0</v>
      </c>
      <c r="T134" s="1">
        <v>0</v>
      </c>
      <c r="U134" s="1">
        <v>61864486</v>
      </c>
    </row>
    <row r="135" spans="1:21" ht="14.25">
      <c r="A135" t="s">
        <v>90</v>
      </c>
      <c r="B135" s="1">
        <v>49020000</v>
      </c>
      <c r="C135" s="1">
        <v>0</v>
      </c>
      <c r="D135" s="1">
        <v>-3000000</v>
      </c>
      <c r="E135" s="1">
        <v>46020000</v>
      </c>
      <c r="F135" s="1">
        <v>0</v>
      </c>
      <c r="G135" s="1">
        <v>46020000</v>
      </c>
      <c r="H135" s="1">
        <v>-13681815</v>
      </c>
      <c r="I135" s="1">
        <v>28043717</v>
      </c>
      <c r="J135" s="1">
        <v>17976283</v>
      </c>
      <c r="K135" s="1">
        <v>7360185</v>
      </c>
      <c r="L135" s="1">
        <v>28043717</v>
      </c>
      <c r="M135" s="1">
        <v>0</v>
      </c>
      <c r="N135">
        <v>60.9381</v>
      </c>
      <c r="O135" s="1">
        <v>12552706</v>
      </c>
      <c r="P135" s="1">
        <v>24480206</v>
      </c>
      <c r="Q135" s="1">
        <v>3563511</v>
      </c>
      <c r="R135">
        <v>53.1947</v>
      </c>
      <c r="S135" s="1">
        <v>5192521</v>
      </c>
      <c r="T135" s="1">
        <v>17120021</v>
      </c>
      <c r="U135" s="1">
        <v>7360185</v>
      </c>
    </row>
    <row r="136" spans="1:21" ht="14.25">
      <c r="A136" t="s">
        <v>25</v>
      </c>
      <c r="B136" s="1">
        <v>49020000</v>
      </c>
      <c r="C136" s="1">
        <v>0</v>
      </c>
      <c r="D136" s="1">
        <v>-3000000</v>
      </c>
      <c r="E136" s="1">
        <v>46020000</v>
      </c>
      <c r="F136" s="1">
        <v>0</v>
      </c>
      <c r="G136" s="1">
        <v>46020000</v>
      </c>
      <c r="H136" s="1">
        <v>-13681815</v>
      </c>
      <c r="I136" s="1">
        <v>28043717</v>
      </c>
      <c r="J136" s="1">
        <v>17976283</v>
      </c>
      <c r="K136" s="1">
        <v>7360185</v>
      </c>
      <c r="L136" s="1">
        <v>28043717</v>
      </c>
      <c r="M136" s="1">
        <v>0</v>
      </c>
      <c r="N136">
        <v>60.9381</v>
      </c>
      <c r="O136" s="1">
        <v>12552706</v>
      </c>
      <c r="P136" s="1">
        <v>24480206</v>
      </c>
      <c r="Q136" s="1">
        <v>3563511</v>
      </c>
      <c r="R136">
        <v>53.1947</v>
      </c>
      <c r="S136" s="1">
        <v>5192521</v>
      </c>
      <c r="T136" s="1">
        <v>17120021</v>
      </c>
      <c r="U136" s="1">
        <v>7360185</v>
      </c>
    </row>
    <row r="137" spans="1:21" ht="14.25">
      <c r="A137" t="s">
        <v>91</v>
      </c>
      <c r="B137" s="1">
        <v>1963000</v>
      </c>
      <c r="C137" s="1">
        <v>0</v>
      </c>
      <c r="D137" s="1">
        <v>0</v>
      </c>
      <c r="E137" s="1">
        <v>1963000</v>
      </c>
      <c r="F137" s="1">
        <v>0</v>
      </c>
      <c r="G137" s="1">
        <v>1963000</v>
      </c>
      <c r="H137" s="1">
        <v>-327170</v>
      </c>
      <c r="I137" s="1">
        <v>0</v>
      </c>
      <c r="J137" s="1">
        <v>1963000</v>
      </c>
      <c r="K137" s="1">
        <v>-163583</v>
      </c>
      <c r="L137" s="1">
        <v>0</v>
      </c>
      <c r="M137" s="1">
        <v>0</v>
      </c>
      <c r="N137">
        <v>0</v>
      </c>
      <c r="O137" s="1">
        <v>-163583</v>
      </c>
      <c r="P137" s="1">
        <v>0</v>
      </c>
      <c r="Q137" s="1">
        <v>0</v>
      </c>
      <c r="R137">
        <v>0</v>
      </c>
      <c r="S137" s="1">
        <v>0</v>
      </c>
      <c r="T137" s="1">
        <v>163583</v>
      </c>
      <c r="U137" s="1">
        <v>-163583</v>
      </c>
    </row>
    <row r="138" spans="1:21" ht="14.25">
      <c r="A138" t="s">
        <v>25</v>
      </c>
      <c r="B138" s="1">
        <v>1963000</v>
      </c>
      <c r="C138" s="1">
        <v>0</v>
      </c>
      <c r="D138" s="1">
        <v>0</v>
      </c>
      <c r="E138" s="1">
        <v>1963000</v>
      </c>
      <c r="F138" s="1">
        <v>0</v>
      </c>
      <c r="G138" s="1">
        <v>1963000</v>
      </c>
      <c r="H138" s="1">
        <v>-327170</v>
      </c>
      <c r="I138" s="1">
        <v>0</v>
      </c>
      <c r="J138" s="1">
        <v>1963000</v>
      </c>
      <c r="K138" s="1">
        <v>-163583</v>
      </c>
      <c r="L138" s="1">
        <v>0</v>
      </c>
      <c r="M138" s="1">
        <v>0</v>
      </c>
      <c r="N138">
        <v>0</v>
      </c>
      <c r="O138" s="1">
        <v>-163583</v>
      </c>
      <c r="P138" s="1">
        <v>0</v>
      </c>
      <c r="Q138" s="1">
        <v>0</v>
      </c>
      <c r="R138">
        <v>0</v>
      </c>
      <c r="S138" s="1">
        <v>0</v>
      </c>
      <c r="T138" s="1">
        <v>163583</v>
      </c>
      <c r="U138" s="1">
        <v>-163583</v>
      </c>
    </row>
    <row r="139" spans="1:21" ht="14.25">
      <c r="A139" t="s">
        <v>92</v>
      </c>
      <c r="B139" s="1">
        <v>200000</v>
      </c>
      <c r="C139" s="1">
        <v>0</v>
      </c>
      <c r="D139" s="1">
        <v>0</v>
      </c>
      <c r="E139" s="1">
        <v>200000</v>
      </c>
      <c r="F139" s="1">
        <v>0</v>
      </c>
      <c r="G139" s="1">
        <v>200000</v>
      </c>
      <c r="H139" s="1">
        <v>0</v>
      </c>
      <c r="I139" s="1">
        <v>122000</v>
      </c>
      <c r="J139" s="1">
        <v>78000</v>
      </c>
      <c r="K139" s="1">
        <v>0</v>
      </c>
      <c r="L139" s="1">
        <v>122000</v>
      </c>
      <c r="M139" s="1">
        <v>0</v>
      </c>
      <c r="N139">
        <v>61</v>
      </c>
      <c r="O139" s="1">
        <v>0</v>
      </c>
      <c r="P139" s="1">
        <v>122000</v>
      </c>
      <c r="Q139" s="1">
        <v>0</v>
      </c>
      <c r="R139">
        <v>61</v>
      </c>
      <c r="S139" s="1">
        <v>0</v>
      </c>
      <c r="T139" s="1">
        <v>122000</v>
      </c>
      <c r="U139" s="1">
        <v>0</v>
      </c>
    </row>
    <row r="140" spans="1:21" ht="14.25">
      <c r="A140" t="s">
        <v>25</v>
      </c>
      <c r="B140" s="1">
        <v>200000</v>
      </c>
      <c r="C140" s="1">
        <v>0</v>
      </c>
      <c r="D140" s="1">
        <v>0</v>
      </c>
      <c r="E140" s="1">
        <v>200000</v>
      </c>
      <c r="F140" s="1">
        <v>0</v>
      </c>
      <c r="G140" s="1">
        <v>200000</v>
      </c>
      <c r="H140" s="1">
        <v>0</v>
      </c>
      <c r="I140" s="1">
        <v>122000</v>
      </c>
      <c r="J140" s="1">
        <v>78000</v>
      </c>
      <c r="K140" s="1">
        <v>0</v>
      </c>
      <c r="L140" s="1">
        <v>122000</v>
      </c>
      <c r="M140" s="1">
        <v>0</v>
      </c>
      <c r="N140">
        <v>61</v>
      </c>
      <c r="O140" s="1">
        <v>0</v>
      </c>
      <c r="P140" s="1">
        <v>122000</v>
      </c>
      <c r="Q140" s="1">
        <v>0</v>
      </c>
      <c r="R140">
        <v>61</v>
      </c>
      <c r="S140" s="1">
        <v>0</v>
      </c>
      <c r="T140" s="1">
        <v>122000</v>
      </c>
      <c r="U140" s="1">
        <v>0</v>
      </c>
    </row>
    <row r="141" spans="1:21" ht="14.25">
      <c r="A141" t="s">
        <v>93</v>
      </c>
      <c r="B141" s="1">
        <v>50000000</v>
      </c>
      <c r="C141" s="1">
        <v>0</v>
      </c>
      <c r="D141" s="1">
        <v>-5740759</v>
      </c>
      <c r="E141" s="1">
        <v>44259241</v>
      </c>
      <c r="F141" s="1">
        <v>0</v>
      </c>
      <c r="G141" s="1">
        <v>44259241</v>
      </c>
      <c r="H141" s="1">
        <v>0</v>
      </c>
      <c r="I141" s="1">
        <v>0</v>
      </c>
      <c r="J141" s="1">
        <v>44259241</v>
      </c>
      <c r="K141" s="1">
        <v>0</v>
      </c>
      <c r="L141" s="1">
        <v>0</v>
      </c>
      <c r="M141" s="1">
        <v>0</v>
      </c>
      <c r="N141">
        <v>0</v>
      </c>
      <c r="O141" s="1">
        <v>0</v>
      </c>
      <c r="P141" s="1">
        <v>0</v>
      </c>
      <c r="Q141" s="1">
        <v>0</v>
      </c>
      <c r="R141">
        <v>0</v>
      </c>
      <c r="S141" s="1">
        <v>0</v>
      </c>
      <c r="T141" s="1">
        <v>0</v>
      </c>
      <c r="U141" s="1">
        <v>0</v>
      </c>
    </row>
    <row r="142" spans="1:21" ht="14.25">
      <c r="A142" t="s">
        <v>25</v>
      </c>
      <c r="B142" s="1">
        <v>50000000</v>
      </c>
      <c r="C142" s="1">
        <v>0</v>
      </c>
      <c r="D142" s="1">
        <v>-5740759</v>
      </c>
      <c r="E142" s="1">
        <v>44259241</v>
      </c>
      <c r="F142" s="1">
        <v>0</v>
      </c>
      <c r="G142" s="1">
        <v>44259241</v>
      </c>
      <c r="H142" s="1">
        <v>0</v>
      </c>
      <c r="I142" s="1">
        <v>0</v>
      </c>
      <c r="J142" s="1">
        <v>44259241</v>
      </c>
      <c r="K142" s="1">
        <v>0</v>
      </c>
      <c r="L142" s="1">
        <v>0</v>
      </c>
      <c r="M142" s="1">
        <v>0</v>
      </c>
      <c r="N142">
        <v>0</v>
      </c>
      <c r="O142" s="1">
        <v>0</v>
      </c>
      <c r="P142" s="1">
        <v>0</v>
      </c>
      <c r="Q142" s="1">
        <v>0</v>
      </c>
      <c r="R142">
        <v>0</v>
      </c>
      <c r="S142" s="1">
        <v>0</v>
      </c>
      <c r="T142" s="1">
        <v>0</v>
      </c>
      <c r="U142" s="1">
        <v>0</v>
      </c>
    </row>
    <row r="143" spans="1:21" ht="14.25">
      <c r="A143" t="s">
        <v>94</v>
      </c>
      <c r="B143" s="1">
        <v>0</v>
      </c>
      <c r="C143" s="1">
        <v>0</v>
      </c>
      <c r="D143" s="1">
        <v>5740759</v>
      </c>
      <c r="E143" s="1">
        <v>5740759</v>
      </c>
      <c r="F143" s="1">
        <v>0</v>
      </c>
      <c r="G143" s="1">
        <v>5740759</v>
      </c>
      <c r="H143" s="1">
        <v>0</v>
      </c>
      <c r="I143" s="1">
        <v>5740759</v>
      </c>
      <c r="J143" s="1">
        <v>0</v>
      </c>
      <c r="K143" s="1">
        <v>0</v>
      </c>
      <c r="L143" s="1">
        <v>5740759</v>
      </c>
      <c r="M143" s="1">
        <v>0</v>
      </c>
      <c r="N143">
        <v>100</v>
      </c>
      <c r="O143" s="1">
        <v>0</v>
      </c>
      <c r="P143" s="1">
        <v>5740759</v>
      </c>
      <c r="Q143" s="1">
        <v>0</v>
      </c>
      <c r="R143">
        <v>100</v>
      </c>
      <c r="S143" s="1">
        <v>0</v>
      </c>
      <c r="T143" s="1">
        <v>5740759</v>
      </c>
      <c r="U143" s="1">
        <v>0</v>
      </c>
    </row>
    <row r="144" spans="1:21" ht="14.25">
      <c r="A144" t="s">
        <v>25</v>
      </c>
      <c r="B144" s="1">
        <v>0</v>
      </c>
      <c r="C144" s="1">
        <v>0</v>
      </c>
      <c r="D144" s="1">
        <v>5740759</v>
      </c>
      <c r="E144" s="1">
        <v>5740759</v>
      </c>
      <c r="F144" s="1">
        <v>0</v>
      </c>
      <c r="G144" s="1">
        <v>5740759</v>
      </c>
      <c r="H144" s="1">
        <v>0</v>
      </c>
      <c r="I144" s="1">
        <v>5740759</v>
      </c>
      <c r="J144" s="1">
        <v>0</v>
      </c>
      <c r="K144" s="1">
        <v>0</v>
      </c>
      <c r="L144" s="1">
        <v>5740759</v>
      </c>
      <c r="M144" s="1">
        <v>0</v>
      </c>
      <c r="N144">
        <v>100</v>
      </c>
      <c r="O144" s="1">
        <v>0</v>
      </c>
      <c r="P144" s="1">
        <v>5740759</v>
      </c>
      <c r="Q144" s="1">
        <v>0</v>
      </c>
      <c r="R144">
        <v>100</v>
      </c>
      <c r="S144" s="1">
        <v>0</v>
      </c>
      <c r="T144" s="1">
        <v>5740759</v>
      </c>
      <c r="U144" s="1">
        <v>0</v>
      </c>
    </row>
    <row r="145" spans="1:21" ht="14.25">
      <c r="A145" t="s">
        <v>95</v>
      </c>
      <c r="B145" s="1">
        <v>9321220000</v>
      </c>
      <c r="C145" s="1">
        <v>0</v>
      </c>
      <c r="D145" s="1">
        <v>-565000000</v>
      </c>
      <c r="E145" s="1">
        <v>8756220000</v>
      </c>
      <c r="F145" s="1">
        <v>0</v>
      </c>
      <c r="G145" s="1">
        <v>8756220000</v>
      </c>
      <c r="H145" s="1">
        <v>-105025069</v>
      </c>
      <c r="I145" s="1">
        <v>8515224450</v>
      </c>
      <c r="J145" s="1">
        <v>240995550</v>
      </c>
      <c r="K145" s="1">
        <v>406242426</v>
      </c>
      <c r="L145" s="1">
        <v>8515224450</v>
      </c>
      <c r="M145" s="1">
        <v>0</v>
      </c>
      <c r="N145">
        <v>97.2477</v>
      </c>
      <c r="O145" s="1">
        <v>1709896859</v>
      </c>
      <c r="P145" s="1">
        <v>7859116743</v>
      </c>
      <c r="Q145" s="1">
        <v>656107707</v>
      </c>
      <c r="R145">
        <v>89.7547</v>
      </c>
      <c r="S145" s="1">
        <v>900478015</v>
      </c>
      <c r="T145" s="1">
        <v>7049385406</v>
      </c>
      <c r="U145" s="1">
        <v>809731337</v>
      </c>
    </row>
    <row r="146" spans="1:21" ht="14.25">
      <c r="A146" t="s">
        <v>96</v>
      </c>
      <c r="B146" s="1">
        <v>207000000</v>
      </c>
      <c r="C146" s="1">
        <v>0</v>
      </c>
      <c r="D146" s="1">
        <v>-55900000</v>
      </c>
      <c r="E146" s="1">
        <v>151100000</v>
      </c>
      <c r="F146" s="1">
        <v>0</v>
      </c>
      <c r="G146" s="1">
        <v>151100000</v>
      </c>
      <c r="H146" s="1">
        <v>-1672599</v>
      </c>
      <c r="I146" s="1">
        <v>97748696</v>
      </c>
      <c r="J146" s="1">
        <v>53351304</v>
      </c>
      <c r="K146" s="1">
        <v>1602093</v>
      </c>
      <c r="L146" s="1">
        <v>97748696</v>
      </c>
      <c r="M146" s="1">
        <v>0</v>
      </c>
      <c r="N146">
        <v>64.6914</v>
      </c>
      <c r="O146" s="1">
        <v>25715690</v>
      </c>
      <c r="P146" s="1">
        <v>90832010</v>
      </c>
      <c r="Q146" s="1">
        <v>6916686</v>
      </c>
      <c r="R146">
        <v>60.1138</v>
      </c>
      <c r="S146" s="1">
        <v>1756003</v>
      </c>
      <c r="T146" s="1">
        <v>66872323</v>
      </c>
      <c r="U146" s="1">
        <v>23959687</v>
      </c>
    </row>
    <row r="147" spans="1:21" ht="14.25">
      <c r="A147" t="s">
        <v>25</v>
      </c>
      <c r="B147" s="1">
        <v>207000000</v>
      </c>
      <c r="C147" s="1">
        <v>0</v>
      </c>
      <c r="D147" s="1">
        <v>-55900000</v>
      </c>
      <c r="E147" s="1">
        <v>151100000</v>
      </c>
      <c r="F147" s="1">
        <v>0</v>
      </c>
      <c r="G147" s="1">
        <v>151100000</v>
      </c>
      <c r="H147" s="1">
        <v>-1672599</v>
      </c>
      <c r="I147" s="1">
        <v>97748696</v>
      </c>
      <c r="J147" s="1">
        <v>53351304</v>
      </c>
      <c r="K147" s="1">
        <v>1602093</v>
      </c>
      <c r="L147" s="1">
        <v>97748696</v>
      </c>
      <c r="M147" s="1">
        <v>0</v>
      </c>
      <c r="N147">
        <v>64.6914</v>
      </c>
      <c r="O147" s="1">
        <v>25715690</v>
      </c>
      <c r="P147" s="1">
        <v>90832010</v>
      </c>
      <c r="Q147" s="1">
        <v>6916686</v>
      </c>
      <c r="R147">
        <v>60.1138</v>
      </c>
      <c r="S147" s="1">
        <v>1756003</v>
      </c>
      <c r="T147" s="1">
        <v>66872323</v>
      </c>
      <c r="U147" s="1">
        <v>23959687</v>
      </c>
    </row>
    <row r="148" spans="1:21" ht="14.25">
      <c r="A148" t="s">
        <v>97</v>
      </c>
      <c r="B148" s="1">
        <v>530500000</v>
      </c>
      <c r="C148" s="1">
        <v>0</v>
      </c>
      <c r="D148" s="1">
        <v>50422783</v>
      </c>
      <c r="E148" s="1">
        <v>580922783</v>
      </c>
      <c r="F148" s="1">
        <v>0</v>
      </c>
      <c r="G148" s="1">
        <v>580922783</v>
      </c>
      <c r="H148" s="1">
        <v>3857135</v>
      </c>
      <c r="I148" s="1">
        <v>540787508</v>
      </c>
      <c r="J148" s="1">
        <v>40135275</v>
      </c>
      <c r="K148" s="1">
        <v>111334668</v>
      </c>
      <c r="L148" s="1">
        <v>540787508</v>
      </c>
      <c r="M148" s="1">
        <v>0</v>
      </c>
      <c r="N148">
        <v>93.0911</v>
      </c>
      <c r="O148" s="1">
        <v>204757705</v>
      </c>
      <c r="P148" s="1">
        <v>334539423</v>
      </c>
      <c r="Q148" s="1">
        <v>206248085</v>
      </c>
      <c r="R148">
        <v>57.5876</v>
      </c>
      <c r="S148" s="1">
        <v>89356519</v>
      </c>
      <c r="T148" s="1">
        <v>219138237</v>
      </c>
      <c r="U148" s="1">
        <v>115401186</v>
      </c>
    </row>
    <row r="149" spans="1:21" ht="14.25">
      <c r="A149" t="s">
        <v>25</v>
      </c>
      <c r="B149" s="1">
        <v>530500000</v>
      </c>
      <c r="C149" s="1">
        <v>0</v>
      </c>
      <c r="D149" s="1">
        <v>50422783</v>
      </c>
      <c r="E149" s="1">
        <v>580922783</v>
      </c>
      <c r="F149" s="1">
        <v>0</v>
      </c>
      <c r="G149" s="1">
        <v>580922783</v>
      </c>
      <c r="H149" s="1">
        <v>3857135</v>
      </c>
      <c r="I149" s="1">
        <v>540787508</v>
      </c>
      <c r="J149" s="1">
        <v>40135275</v>
      </c>
      <c r="K149" s="1">
        <v>111334668</v>
      </c>
      <c r="L149" s="1">
        <v>540787508</v>
      </c>
      <c r="M149" s="1">
        <v>0</v>
      </c>
      <c r="N149">
        <v>93.0911</v>
      </c>
      <c r="O149" s="1">
        <v>204757705</v>
      </c>
      <c r="P149" s="1">
        <v>334539423</v>
      </c>
      <c r="Q149" s="1">
        <v>206248085</v>
      </c>
      <c r="R149">
        <v>57.5876</v>
      </c>
      <c r="S149" s="1">
        <v>89356519</v>
      </c>
      <c r="T149" s="1">
        <v>219138237</v>
      </c>
      <c r="U149" s="1">
        <v>115401186</v>
      </c>
    </row>
    <row r="150" spans="1:21" ht="14.25">
      <c r="A150" t="s">
        <v>98</v>
      </c>
      <c r="B150" s="1">
        <v>7602750000</v>
      </c>
      <c r="C150" s="1">
        <v>0</v>
      </c>
      <c r="D150" s="1">
        <v>282845333</v>
      </c>
      <c r="E150" s="1">
        <v>7885595333</v>
      </c>
      <c r="F150" s="1">
        <v>0</v>
      </c>
      <c r="G150" s="1">
        <v>7885595333</v>
      </c>
      <c r="H150" s="1">
        <v>-105419335</v>
      </c>
      <c r="I150" s="1">
        <v>7739876632</v>
      </c>
      <c r="J150" s="1">
        <v>145718701</v>
      </c>
      <c r="K150" s="1">
        <v>293305665</v>
      </c>
      <c r="L150" s="1">
        <v>7739876632</v>
      </c>
      <c r="M150" s="1">
        <v>0</v>
      </c>
      <c r="N150">
        <v>98.1521</v>
      </c>
      <c r="O150" s="1">
        <v>1479423464</v>
      </c>
      <c r="P150" s="1">
        <v>7296933696</v>
      </c>
      <c r="Q150" s="1">
        <v>442942936</v>
      </c>
      <c r="R150">
        <v>92.535</v>
      </c>
      <c r="S150" s="1">
        <v>809365493</v>
      </c>
      <c r="T150" s="1">
        <v>6626563232</v>
      </c>
      <c r="U150" s="1">
        <v>670370464</v>
      </c>
    </row>
    <row r="151" spans="1:21" ht="14.25">
      <c r="A151" t="s">
        <v>25</v>
      </c>
      <c r="B151" s="1">
        <v>7602750000</v>
      </c>
      <c r="C151" s="1">
        <v>-746333</v>
      </c>
      <c r="D151" s="1">
        <v>275629000</v>
      </c>
      <c r="E151" s="1">
        <v>7878379000</v>
      </c>
      <c r="F151" s="1">
        <v>0</v>
      </c>
      <c r="G151" s="1">
        <v>7878379000</v>
      </c>
      <c r="H151" s="1">
        <v>-106165668</v>
      </c>
      <c r="I151" s="1">
        <v>7732660299</v>
      </c>
      <c r="J151" s="1">
        <v>145718701</v>
      </c>
      <c r="K151" s="1">
        <v>292559332</v>
      </c>
      <c r="L151" s="1">
        <v>7732660299</v>
      </c>
      <c r="M151" s="1">
        <v>0</v>
      </c>
      <c r="N151">
        <v>98.1504</v>
      </c>
      <c r="O151" s="1">
        <v>1479218464</v>
      </c>
      <c r="P151" s="1">
        <v>7290258696</v>
      </c>
      <c r="Q151" s="1">
        <v>442401603</v>
      </c>
      <c r="R151">
        <v>92.535</v>
      </c>
      <c r="S151" s="1">
        <v>809365493</v>
      </c>
      <c r="T151" s="1">
        <v>6620093232</v>
      </c>
      <c r="U151" s="1">
        <v>670165464</v>
      </c>
    </row>
    <row r="152" spans="1:21" ht="14.25">
      <c r="A152" t="s">
        <v>99</v>
      </c>
      <c r="B152" s="1">
        <v>0</v>
      </c>
      <c r="C152" s="1">
        <v>746333</v>
      </c>
      <c r="D152" s="1">
        <v>7216333</v>
      </c>
      <c r="E152" s="1">
        <v>7216333</v>
      </c>
      <c r="F152" s="1">
        <v>0</v>
      </c>
      <c r="G152" s="1">
        <v>7216333</v>
      </c>
      <c r="H152" s="1">
        <v>746333</v>
      </c>
      <c r="I152" s="1">
        <v>7216333</v>
      </c>
      <c r="J152" s="1">
        <v>0</v>
      </c>
      <c r="K152" s="1">
        <v>746333</v>
      </c>
      <c r="L152" s="1">
        <v>7216333</v>
      </c>
      <c r="M152" s="1">
        <v>0</v>
      </c>
      <c r="N152">
        <v>100</v>
      </c>
      <c r="O152" s="1">
        <v>205000</v>
      </c>
      <c r="P152" s="1">
        <v>6675000</v>
      </c>
      <c r="Q152" s="1">
        <v>541333</v>
      </c>
      <c r="R152">
        <v>92.4985</v>
      </c>
      <c r="S152" s="1">
        <v>0</v>
      </c>
      <c r="T152" s="1">
        <v>6470000</v>
      </c>
      <c r="U152" s="1">
        <v>205000</v>
      </c>
    </row>
    <row r="153" spans="1:21" ht="14.25">
      <c r="A153" t="s">
        <v>100</v>
      </c>
      <c r="B153" s="1">
        <v>925000000</v>
      </c>
      <c r="C153" s="1">
        <v>0</v>
      </c>
      <c r="D153" s="1">
        <v>-842368116</v>
      </c>
      <c r="E153" s="1">
        <v>82631884</v>
      </c>
      <c r="F153" s="1">
        <v>0</v>
      </c>
      <c r="G153" s="1">
        <v>82631884</v>
      </c>
      <c r="H153" s="1">
        <v>0</v>
      </c>
      <c r="I153" s="1">
        <v>82631884</v>
      </c>
      <c r="J153" s="1">
        <v>0</v>
      </c>
      <c r="K153" s="1">
        <v>0</v>
      </c>
      <c r="L153" s="1">
        <v>82631884</v>
      </c>
      <c r="M153" s="1">
        <v>0</v>
      </c>
      <c r="N153">
        <v>100</v>
      </c>
      <c r="O153" s="1">
        <v>0</v>
      </c>
      <c r="P153" s="1">
        <v>82631884</v>
      </c>
      <c r="Q153" s="1">
        <v>0</v>
      </c>
      <c r="R153">
        <v>100</v>
      </c>
      <c r="S153" s="1">
        <v>0</v>
      </c>
      <c r="T153" s="1">
        <v>82631884</v>
      </c>
      <c r="U153" s="1">
        <v>0</v>
      </c>
    </row>
    <row r="154" spans="1:21" ht="14.25">
      <c r="A154" t="s">
        <v>25</v>
      </c>
      <c r="B154" s="1">
        <v>925000000</v>
      </c>
      <c r="C154" s="1">
        <v>0</v>
      </c>
      <c r="D154" s="1">
        <v>-925000000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>
        <v>0</v>
      </c>
      <c r="O154" s="1">
        <v>0</v>
      </c>
      <c r="P154" s="1">
        <v>0</v>
      </c>
      <c r="Q154" s="1">
        <v>0</v>
      </c>
      <c r="R154">
        <v>0</v>
      </c>
      <c r="S154" s="1">
        <v>0</v>
      </c>
      <c r="T154" s="1">
        <v>0</v>
      </c>
      <c r="U154" s="1">
        <v>0</v>
      </c>
    </row>
    <row r="155" spans="1:21" ht="14.25">
      <c r="A155" t="s">
        <v>99</v>
      </c>
      <c r="B155" s="1">
        <v>0</v>
      </c>
      <c r="C155" s="1">
        <v>0</v>
      </c>
      <c r="D155" s="1">
        <v>82631884</v>
      </c>
      <c r="E155" s="1">
        <v>82631884</v>
      </c>
      <c r="F155" s="1">
        <v>0</v>
      </c>
      <c r="G155" s="1">
        <v>82631884</v>
      </c>
      <c r="H155" s="1">
        <v>0</v>
      </c>
      <c r="I155" s="1">
        <v>82631884</v>
      </c>
      <c r="J155" s="1">
        <v>0</v>
      </c>
      <c r="K155" s="1">
        <v>0</v>
      </c>
      <c r="L155" s="1">
        <v>82631884</v>
      </c>
      <c r="M155" s="1">
        <v>0</v>
      </c>
      <c r="N155">
        <v>100</v>
      </c>
      <c r="O155" s="1">
        <v>0</v>
      </c>
      <c r="P155" s="1">
        <v>82631884</v>
      </c>
      <c r="Q155" s="1">
        <v>0</v>
      </c>
      <c r="R155">
        <v>100</v>
      </c>
      <c r="S155" s="1">
        <v>0</v>
      </c>
      <c r="T155" s="1">
        <v>82631884</v>
      </c>
      <c r="U155" s="1">
        <v>0</v>
      </c>
    </row>
    <row r="156" spans="1:21" ht="14.25">
      <c r="A156" t="s">
        <v>101</v>
      </c>
      <c r="B156" s="1">
        <v>55970000</v>
      </c>
      <c r="C156" s="1">
        <v>0</v>
      </c>
      <c r="D156" s="1">
        <v>0</v>
      </c>
      <c r="E156" s="1">
        <v>55970000</v>
      </c>
      <c r="F156" s="1">
        <v>0</v>
      </c>
      <c r="G156" s="1">
        <v>55970000</v>
      </c>
      <c r="H156" s="1">
        <v>-1790270</v>
      </c>
      <c r="I156" s="1">
        <v>54179730</v>
      </c>
      <c r="J156" s="1">
        <v>1790270</v>
      </c>
      <c r="K156" s="1">
        <v>0</v>
      </c>
      <c r="L156" s="1">
        <v>54179730</v>
      </c>
      <c r="M156" s="1">
        <v>0</v>
      </c>
      <c r="N156">
        <v>96.8014</v>
      </c>
      <c r="O156" s="1">
        <v>0</v>
      </c>
      <c r="P156" s="1">
        <v>54179730</v>
      </c>
      <c r="Q156" s="1">
        <v>0</v>
      </c>
      <c r="R156">
        <v>96.8014</v>
      </c>
      <c r="S156" s="1">
        <v>0</v>
      </c>
      <c r="T156" s="1">
        <v>54179730</v>
      </c>
      <c r="U156" s="1">
        <v>0</v>
      </c>
    </row>
    <row r="157" spans="1:21" ht="14.25">
      <c r="A157" t="s">
        <v>25</v>
      </c>
      <c r="B157" s="1">
        <v>55970000</v>
      </c>
      <c r="C157" s="1">
        <v>0</v>
      </c>
      <c r="D157" s="1">
        <v>0</v>
      </c>
      <c r="E157" s="1">
        <v>55970000</v>
      </c>
      <c r="F157" s="1">
        <v>0</v>
      </c>
      <c r="G157" s="1">
        <v>55970000</v>
      </c>
      <c r="H157" s="1">
        <v>-1790270</v>
      </c>
      <c r="I157" s="1">
        <v>54179730</v>
      </c>
      <c r="J157" s="1">
        <v>1790270</v>
      </c>
      <c r="K157" s="1">
        <v>0</v>
      </c>
      <c r="L157" s="1">
        <v>54179730</v>
      </c>
      <c r="M157" s="1">
        <v>0</v>
      </c>
      <c r="N157">
        <v>96.8014</v>
      </c>
      <c r="O157" s="1">
        <v>0</v>
      </c>
      <c r="P157" s="1">
        <v>54179730</v>
      </c>
      <c r="Q157" s="1">
        <v>0</v>
      </c>
      <c r="R157">
        <v>96.8014</v>
      </c>
      <c r="S157" s="1">
        <v>0</v>
      </c>
      <c r="T157" s="1">
        <v>54179730</v>
      </c>
      <c r="U157" s="1">
        <v>0</v>
      </c>
    </row>
    <row r="158" spans="1:21" ht="14.25">
      <c r="A158" t="s">
        <v>102</v>
      </c>
      <c r="B158" s="1">
        <v>5000000000</v>
      </c>
      <c r="C158" s="1">
        <v>0</v>
      </c>
      <c r="D158" s="1">
        <v>0</v>
      </c>
      <c r="E158" s="1">
        <v>5000000000</v>
      </c>
      <c r="F158" s="1">
        <v>0</v>
      </c>
      <c r="G158" s="1">
        <v>5000000000</v>
      </c>
      <c r="H158" s="1">
        <v>-133888399</v>
      </c>
      <c r="I158" s="1">
        <v>4743220552</v>
      </c>
      <c r="J158" s="1">
        <v>256779448</v>
      </c>
      <c r="K158" s="1">
        <v>141967145</v>
      </c>
      <c r="L158" s="1">
        <v>4743220552</v>
      </c>
      <c r="M158" s="1">
        <v>0</v>
      </c>
      <c r="N158">
        <v>94.8644</v>
      </c>
      <c r="O158" s="1">
        <v>1071550094</v>
      </c>
      <c r="P158" s="1">
        <v>4111588631</v>
      </c>
      <c r="Q158" s="1">
        <v>631631921</v>
      </c>
      <c r="R158">
        <v>82.2318</v>
      </c>
      <c r="S158" s="1">
        <v>611741903</v>
      </c>
      <c r="T158" s="1">
        <v>3651780440</v>
      </c>
      <c r="U158" s="1">
        <v>459808191</v>
      </c>
    </row>
    <row r="159" spans="1:21" ht="14.25">
      <c r="A159" t="s">
        <v>103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>
        <v>0</v>
      </c>
      <c r="O159" s="1">
        <v>0</v>
      </c>
      <c r="P159" s="1">
        <v>0</v>
      </c>
      <c r="Q159" s="1">
        <v>0</v>
      </c>
      <c r="R159">
        <v>0</v>
      </c>
      <c r="S159" s="1">
        <v>0</v>
      </c>
      <c r="T159" s="1">
        <v>0</v>
      </c>
      <c r="U159" s="1">
        <v>0</v>
      </c>
    </row>
    <row r="160" spans="1:21" ht="14.25">
      <c r="A160" t="s">
        <v>25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>
        <v>0</v>
      </c>
      <c r="O160" s="1">
        <v>0</v>
      </c>
      <c r="P160" s="1">
        <v>0</v>
      </c>
      <c r="Q160" s="1">
        <v>0</v>
      </c>
      <c r="R160">
        <v>0</v>
      </c>
      <c r="S160" s="1">
        <v>0</v>
      </c>
      <c r="T160" s="1">
        <v>0</v>
      </c>
      <c r="U160" s="1">
        <v>0</v>
      </c>
    </row>
    <row r="161" spans="1:21" ht="14.25">
      <c r="A161" t="s">
        <v>96</v>
      </c>
      <c r="B161" s="1">
        <v>110000000</v>
      </c>
      <c r="C161" s="1">
        <v>-64573043</v>
      </c>
      <c r="D161" s="1">
        <v>-74573043</v>
      </c>
      <c r="E161" s="1">
        <v>35426957</v>
      </c>
      <c r="F161" s="1">
        <v>0</v>
      </c>
      <c r="G161" s="1">
        <v>35426957</v>
      </c>
      <c r="H161" s="1">
        <v>0</v>
      </c>
      <c r="I161" s="1">
        <v>35426957</v>
      </c>
      <c r="J161" s="1">
        <v>0</v>
      </c>
      <c r="K161" s="1">
        <v>0</v>
      </c>
      <c r="L161" s="1">
        <v>35426957</v>
      </c>
      <c r="M161" s="1">
        <v>0</v>
      </c>
      <c r="N161">
        <v>100</v>
      </c>
      <c r="O161" s="1">
        <v>15631409</v>
      </c>
      <c r="P161" s="1">
        <v>35426957</v>
      </c>
      <c r="Q161" s="1">
        <v>0</v>
      </c>
      <c r="R161">
        <v>100</v>
      </c>
      <c r="S161" s="1">
        <v>0</v>
      </c>
      <c r="T161" s="1">
        <v>19795548</v>
      </c>
      <c r="U161" s="1">
        <v>15631409</v>
      </c>
    </row>
    <row r="162" spans="1:21" ht="14.25">
      <c r="A162" t="s">
        <v>25</v>
      </c>
      <c r="B162" s="1">
        <v>110000000</v>
      </c>
      <c r="C162" s="1">
        <v>-64573043</v>
      </c>
      <c r="D162" s="1">
        <v>-74573043</v>
      </c>
      <c r="E162" s="1">
        <v>35426957</v>
      </c>
      <c r="F162" s="1">
        <v>0</v>
      </c>
      <c r="G162" s="1">
        <v>35426957</v>
      </c>
      <c r="H162" s="1">
        <v>0</v>
      </c>
      <c r="I162" s="1">
        <v>35426957</v>
      </c>
      <c r="J162" s="1">
        <v>0</v>
      </c>
      <c r="K162" s="1">
        <v>0</v>
      </c>
      <c r="L162" s="1">
        <v>35426957</v>
      </c>
      <c r="M162" s="1">
        <v>0</v>
      </c>
      <c r="N162">
        <v>100</v>
      </c>
      <c r="O162" s="1">
        <v>15631409</v>
      </c>
      <c r="P162" s="1">
        <v>35426957</v>
      </c>
      <c r="Q162" s="1">
        <v>0</v>
      </c>
      <c r="R162">
        <v>100</v>
      </c>
      <c r="S162" s="1">
        <v>0</v>
      </c>
      <c r="T162" s="1">
        <v>19795548</v>
      </c>
      <c r="U162" s="1">
        <v>15631409</v>
      </c>
    </row>
    <row r="163" spans="1:21" ht="14.25">
      <c r="A163" t="s">
        <v>97</v>
      </c>
      <c r="B163" s="1">
        <v>5000000</v>
      </c>
      <c r="C163" s="1">
        <v>0</v>
      </c>
      <c r="D163" s="1">
        <v>0</v>
      </c>
      <c r="E163" s="1">
        <v>5000000</v>
      </c>
      <c r="F163" s="1">
        <v>0</v>
      </c>
      <c r="G163" s="1">
        <v>5000000</v>
      </c>
      <c r="H163" s="1">
        <v>-511129</v>
      </c>
      <c r="I163" s="1">
        <v>1388024</v>
      </c>
      <c r="J163" s="1">
        <v>3611976</v>
      </c>
      <c r="K163" s="1">
        <v>-454545</v>
      </c>
      <c r="L163" s="1">
        <v>1388024</v>
      </c>
      <c r="M163" s="1">
        <v>0</v>
      </c>
      <c r="N163">
        <v>27.7605</v>
      </c>
      <c r="O163" s="1">
        <v>-454545</v>
      </c>
      <c r="P163" s="1">
        <v>1388024</v>
      </c>
      <c r="Q163" s="1">
        <v>0</v>
      </c>
      <c r="R163">
        <v>27.7605</v>
      </c>
      <c r="S163" s="1">
        <v>0</v>
      </c>
      <c r="T163" s="1">
        <v>1842569</v>
      </c>
      <c r="U163" s="1">
        <v>-454545</v>
      </c>
    </row>
    <row r="164" spans="1:21" ht="14.25">
      <c r="A164" t="s">
        <v>25</v>
      </c>
      <c r="B164" s="1">
        <v>5000000</v>
      </c>
      <c r="C164" s="1">
        <v>0</v>
      </c>
      <c r="D164" s="1">
        <v>0</v>
      </c>
      <c r="E164" s="1">
        <v>5000000</v>
      </c>
      <c r="F164" s="1">
        <v>0</v>
      </c>
      <c r="G164" s="1">
        <v>5000000</v>
      </c>
      <c r="H164" s="1">
        <v>-511129</v>
      </c>
      <c r="I164" s="1">
        <v>1388024</v>
      </c>
      <c r="J164" s="1">
        <v>3611976</v>
      </c>
      <c r="K164" s="1">
        <v>-454545</v>
      </c>
      <c r="L164" s="1">
        <v>1388024</v>
      </c>
      <c r="M164" s="1">
        <v>0</v>
      </c>
      <c r="N164">
        <v>27.7605</v>
      </c>
      <c r="O164" s="1">
        <v>-454545</v>
      </c>
      <c r="P164" s="1">
        <v>1388024</v>
      </c>
      <c r="Q164" s="1">
        <v>0</v>
      </c>
      <c r="R164">
        <v>27.7605</v>
      </c>
      <c r="S164" s="1">
        <v>0</v>
      </c>
      <c r="T164" s="1">
        <v>1842569</v>
      </c>
      <c r="U164" s="1">
        <v>-454545</v>
      </c>
    </row>
    <row r="165" spans="1:21" ht="14.25">
      <c r="A165" t="s">
        <v>98</v>
      </c>
      <c r="B165" s="1">
        <v>4885000000</v>
      </c>
      <c r="C165" s="1">
        <v>64573043</v>
      </c>
      <c r="D165" s="1">
        <v>74573043</v>
      </c>
      <c r="E165" s="1">
        <v>4959573043</v>
      </c>
      <c r="F165" s="1">
        <v>0</v>
      </c>
      <c r="G165" s="1">
        <v>4959573043</v>
      </c>
      <c r="H165" s="1">
        <v>-133377270</v>
      </c>
      <c r="I165" s="1">
        <v>4706405571</v>
      </c>
      <c r="J165" s="1">
        <v>253167472</v>
      </c>
      <c r="K165" s="1">
        <v>142421690</v>
      </c>
      <c r="L165" s="1">
        <v>4706405571</v>
      </c>
      <c r="M165" s="1">
        <v>0</v>
      </c>
      <c r="N165">
        <v>94.8954</v>
      </c>
      <c r="O165" s="1">
        <v>1056373230</v>
      </c>
      <c r="P165" s="1">
        <v>4074773650</v>
      </c>
      <c r="Q165" s="1">
        <v>631631921</v>
      </c>
      <c r="R165">
        <v>82.1598</v>
      </c>
      <c r="S165" s="1">
        <v>611741903</v>
      </c>
      <c r="T165" s="1">
        <v>3630142323</v>
      </c>
      <c r="U165" s="1">
        <v>444631327</v>
      </c>
    </row>
    <row r="166" spans="1:21" ht="14.25">
      <c r="A166" t="s">
        <v>25</v>
      </c>
      <c r="B166" s="1">
        <v>4885000000</v>
      </c>
      <c r="C166" s="1">
        <v>64573043</v>
      </c>
      <c r="D166" s="1">
        <v>74573043</v>
      </c>
      <c r="E166" s="1">
        <v>4959573043</v>
      </c>
      <c r="F166" s="1">
        <v>0</v>
      </c>
      <c r="G166" s="1">
        <v>4959573043</v>
      </c>
      <c r="H166" s="1">
        <v>-133377270</v>
      </c>
      <c r="I166" s="1">
        <v>4706405571</v>
      </c>
      <c r="J166" s="1">
        <v>253167472</v>
      </c>
      <c r="K166" s="1">
        <v>142421690</v>
      </c>
      <c r="L166" s="1">
        <v>4706405571</v>
      </c>
      <c r="M166" s="1">
        <v>0</v>
      </c>
      <c r="N166">
        <v>94.8954</v>
      </c>
      <c r="O166" s="1">
        <v>1056373230</v>
      </c>
      <c r="P166" s="1">
        <v>4074773650</v>
      </c>
      <c r="Q166" s="1">
        <v>631631921</v>
      </c>
      <c r="R166">
        <v>82.1598</v>
      </c>
      <c r="S166" s="1">
        <v>611741903</v>
      </c>
      <c r="T166" s="1">
        <v>3630142323</v>
      </c>
      <c r="U166" s="1">
        <v>444631327</v>
      </c>
    </row>
    <row r="167" spans="1:21" ht="14.25">
      <c r="A167" t="s">
        <v>104</v>
      </c>
      <c r="B167" s="1">
        <v>4000000000</v>
      </c>
      <c r="C167" s="1">
        <v>-342450000</v>
      </c>
      <c r="D167" s="1">
        <v>-342450000</v>
      </c>
      <c r="E167" s="1">
        <v>3657550000</v>
      </c>
      <c r="F167" s="1">
        <v>0</v>
      </c>
      <c r="G167" s="1">
        <v>3657550000</v>
      </c>
      <c r="H167" s="1">
        <v>-33173030</v>
      </c>
      <c r="I167" s="1">
        <v>3614981068</v>
      </c>
      <c r="J167" s="1">
        <v>42568932</v>
      </c>
      <c r="K167" s="1">
        <v>16222370</v>
      </c>
      <c r="L167" s="1">
        <v>3614981068</v>
      </c>
      <c r="M167" s="1">
        <v>0</v>
      </c>
      <c r="N167">
        <v>98.8361</v>
      </c>
      <c r="O167" s="1">
        <v>588831942</v>
      </c>
      <c r="P167" s="1">
        <v>3149508952</v>
      </c>
      <c r="Q167" s="1">
        <v>465472116</v>
      </c>
      <c r="R167">
        <v>86.1098</v>
      </c>
      <c r="S167" s="1">
        <v>335242960</v>
      </c>
      <c r="T167" s="1">
        <v>2885905970</v>
      </c>
      <c r="U167" s="1">
        <v>263602982</v>
      </c>
    </row>
    <row r="168" spans="1:21" ht="14.25">
      <c r="A168" t="s">
        <v>105</v>
      </c>
      <c r="B168" s="1">
        <v>100000000</v>
      </c>
      <c r="C168" s="1">
        <v>0</v>
      </c>
      <c r="D168" s="1">
        <v>-100000000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>
        <v>0</v>
      </c>
      <c r="O168" s="1">
        <v>0</v>
      </c>
      <c r="P168" s="1">
        <v>0</v>
      </c>
      <c r="Q168" s="1">
        <v>0</v>
      </c>
      <c r="R168">
        <v>0</v>
      </c>
      <c r="S168" s="1">
        <v>0</v>
      </c>
      <c r="T168" s="1">
        <v>0</v>
      </c>
      <c r="U168" s="1">
        <v>0</v>
      </c>
    </row>
    <row r="169" spans="1:21" ht="14.25">
      <c r="A169" t="s">
        <v>25</v>
      </c>
      <c r="B169" s="1">
        <v>100000000</v>
      </c>
      <c r="C169" s="1">
        <v>0</v>
      </c>
      <c r="D169" s="1">
        <v>-100000000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>
        <v>0</v>
      </c>
      <c r="O169" s="1">
        <v>0</v>
      </c>
      <c r="P169" s="1">
        <v>0</v>
      </c>
      <c r="Q169" s="1">
        <v>0</v>
      </c>
      <c r="R169">
        <v>0</v>
      </c>
      <c r="S169" s="1">
        <v>0</v>
      </c>
      <c r="T169" s="1">
        <v>0</v>
      </c>
      <c r="U169" s="1">
        <v>0</v>
      </c>
    </row>
    <row r="170" spans="1:21" ht="14.25">
      <c r="A170" t="s">
        <v>98</v>
      </c>
      <c r="B170" s="1">
        <v>3900000000</v>
      </c>
      <c r="C170" s="1">
        <v>-342450000</v>
      </c>
      <c r="D170" s="1">
        <v>-242450000</v>
      </c>
      <c r="E170" s="1">
        <v>3657550000</v>
      </c>
      <c r="F170" s="1">
        <v>0</v>
      </c>
      <c r="G170" s="1">
        <v>3657550000</v>
      </c>
      <c r="H170" s="1">
        <v>-33173030</v>
      </c>
      <c r="I170" s="1">
        <v>3614981068</v>
      </c>
      <c r="J170" s="1">
        <v>42568932</v>
      </c>
      <c r="K170" s="1">
        <v>16222370</v>
      </c>
      <c r="L170" s="1">
        <v>3614981068</v>
      </c>
      <c r="M170" s="1">
        <v>0</v>
      </c>
      <c r="N170">
        <v>98.8361</v>
      </c>
      <c r="O170" s="1">
        <v>588831942</v>
      </c>
      <c r="P170" s="1">
        <v>3149508952</v>
      </c>
      <c r="Q170" s="1">
        <v>465472116</v>
      </c>
      <c r="R170">
        <v>86.1098</v>
      </c>
      <c r="S170" s="1">
        <v>335242960</v>
      </c>
      <c r="T170" s="1">
        <v>2885905970</v>
      </c>
      <c r="U170" s="1">
        <v>263602982</v>
      </c>
    </row>
    <row r="171" spans="1:21" ht="14.25">
      <c r="A171" t="s">
        <v>25</v>
      </c>
      <c r="B171" s="1">
        <v>3900000000</v>
      </c>
      <c r="C171" s="1">
        <v>-342450000</v>
      </c>
      <c r="D171" s="1">
        <v>-242450000</v>
      </c>
      <c r="E171" s="1">
        <v>3657550000</v>
      </c>
      <c r="F171" s="1">
        <v>0</v>
      </c>
      <c r="G171" s="1">
        <v>3657550000</v>
      </c>
      <c r="H171" s="1">
        <v>-33173030</v>
      </c>
      <c r="I171" s="1">
        <v>3614981068</v>
      </c>
      <c r="J171" s="1">
        <v>42568932</v>
      </c>
      <c r="K171" s="1">
        <v>16222370</v>
      </c>
      <c r="L171" s="1">
        <v>3614981068</v>
      </c>
      <c r="M171" s="1">
        <v>0</v>
      </c>
      <c r="N171">
        <v>98.8361</v>
      </c>
      <c r="O171" s="1">
        <v>588831942</v>
      </c>
      <c r="P171" s="1">
        <v>3149508952</v>
      </c>
      <c r="Q171" s="1">
        <v>465472116</v>
      </c>
      <c r="R171">
        <v>86.1098</v>
      </c>
      <c r="S171" s="1">
        <v>335242960</v>
      </c>
      <c r="T171" s="1">
        <v>2885905970</v>
      </c>
      <c r="U171" s="1">
        <v>263602982</v>
      </c>
    </row>
    <row r="172" spans="1:21" ht="14.25">
      <c r="A172" t="s">
        <v>106</v>
      </c>
      <c r="B172" s="1">
        <v>4247500000</v>
      </c>
      <c r="C172" s="1">
        <v>0</v>
      </c>
      <c r="D172" s="1">
        <v>401000000</v>
      </c>
      <c r="E172" s="1">
        <v>4648500000</v>
      </c>
      <c r="F172" s="1">
        <v>0</v>
      </c>
      <c r="G172" s="1">
        <v>4648500000</v>
      </c>
      <c r="H172" s="1">
        <v>415280066</v>
      </c>
      <c r="I172" s="1">
        <v>4614778792</v>
      </c>
      <c r="J172" s="1">
        <v>33721208</v>
      </c>
      <c r="K172" s="1">
        <v>1823856506</v>
      </c>
      <c r="L172" s="1">
        <v>4614778792</v>
      </c>
      <c r="M172" s="1">
        <v>0</v>
      </c>
      <c r="N172">
        <v>99.2746</v>
      </c>
      <c r="O172" s="1">
        <v>1142015830</v>
      </c>
      <c r="P172" s="1">
        <v>3417123376</v>
      </c>
      <c r="Q172" s="1">
        <v>1197655416</v>
      </c>
      <c r="R172">
        <v>73.5102</v>
      </c>
      <c r="S172" s="1">
        <v>159763212</v>
      </c>
      <c r="T172" s="1">
        <v>2434870758</v>
      </c>
      <c r="U172" s="1">
        <v>982252618</v>
      </c>
    </row>
    <row r="173" spans="1:21" ht="14.25">
      <c r="A173" t="s">
        <v>107</v>
      </c>
      <c r="B173" s="1">
        <v>2273725000</v>
      </c>
      <c r="C173" s="1">
        <v>-40169362</v>
      </c>
      <c r="D173" s="1">
        <v>275281805</v>
      </c>
      <c r="E173" s="1">
        <v>2549006805</v>
      </c>
      <c r="F173" s="1">
        <v>0</v>
      </c>
      <c r="G173" s="1">
        <v>2549006805</v>
      </c>
      <c r="H173" s="1">
        <v>301641171</v>
      </c>
      <c r="I173" s="1">
        <v>2515285597</v>
      </c>
      <c r="J173" s="1">
        <v>33721208</v>
      </c>
      <c r="K173" s="1">
        <v>1415984278</v>
      </c>
      <c r="L173" s="1">
        <v>2515285597</v>
      </c>
      <c r="M173" s="1">
        <v>0</v>
      </c>
      <c r="N173">
        <v>98.6771</v>
      </c>
      <c r="O173" s="1">
        <v>794245630</v>
      </c>
      <c r="P173" s="1">
        <v>1860852477</v>
      </c>
      <c r="Q173" s="1">
        <v>654433120</v>
      </c>
      <c r="R173">
        <v>73.003</v>
      </c>
      <c r="S173" s="1">
        <v>698212</v>
      </c>
      <c r="T173" s="1">
        <v>1067305059</v>
      </c>
      <c r="U173" s="1">
        <v>793547418</v>
      </c>
    </row>
    <row r="174" spans="1:21" ht="14.25">
      <c r="A174" t="s">
        <v>25</v>
      </c>
      <c r="B174" s="1">
        <v>2273725000</v>
      </c>
      <c r="C174" s="1">
        <v>-40169362</v>
      </c>
      <c r="D174" s="1">
        <v>275281805</v>
      </c>
      <c r="E174" s="1">
        <v>2549006805</v>
      </c>
      <c r="F174" s="1">
        <v>0</v>
      </c>
      <c r="G174" s="1">
        <v>2549006805</v>
      </c>
      <c r="H174" s="1">
        <v>301641171</v>
      </c>
      <c r="I174" s="1">
        <v>2515285597</v>
      </c>
      <c r="J174" s="1">
        <v>33721208</v>
      </c>
      <c r="K174" s="1">
        <v>1415984278</v>
      </c>
      <c r="L174" s="1">
        <v>2515285597</v>
      </c>
      <c r="M174" s="1">
        <v>0</v>
      </c>
      <c r="N174">
        <v>98.6771</v>
      </c>
      <c r="O174" s="1">
        <v>794245630</v>
      </c>
      <c r="P174" s="1">
        <v>1860852477</v>
      </c>
      <c r="Q174" s="1">
        <v>654433120</v>
      </c>
      <c r="R174">
        <v>73.003</v>
      </c>
      <c r="S174" s="1">
        <v>698212</v>
      </c>
      <c r="T174" s="1">
        <v>1067305059</v>
      </c>
      <c r="U174" s="1">
        <v>793547418</v>
      </c>
    </row>
    <row r="175" spans="1:21" ht="14.25">
      <c r="A175" t="s">
        <v>97</v>
      </c>
      <c r="B175" s="1">
        <v>450000000</v>
      </c>
      <c r="C175" s="1">
        <v>-182822137</v>
      </c>
      <c r="D175" s="1">
        <v>-347822137</v>
      </c>
      <c r="E175" s="1">
        <v>102177863</v>
      </c>
      <c r="F175" s="1">
        <v>0</v>
      </c>
      <c r="G175" s="1">
        <v>102177863</v>
      </c>
      <c r="H175" s="1">
        <v>-182822137</v>
      </c>
      <c r="I175" s="1">
        <v>102177863</v>
      </c>
      <c r="J175" s="1">
        <v>0</v>
      </c>
      <c r="K175" s="1">
        <v>102177863</v>
      </c>
      <c r="L175" s="1">
        <v>102177863</v>
      </c>
      <c r="M175" s="1">
        <v>0</v>
      </c>
      <c r="N175">
        <v>100</v>
      </c>
      <c r="O175" s="1">
        <v>0</v>
      </c>
      <c r="P175" s="1">
        <v>0</v>
      </c>
      <c r="Q175" s="1">
        <v>102177863</v>
      </c>
      <c r="R175">
        <v>0</v>
      </c>
      <c r="S175" s="1">
        <v>0</v>
      </c>
      <c r="T175" s="1">
        <v>0</v>
      </c>
      <c r="U175" s="1">
        <v>0</v>
      </c>
    </row>
    <row r="176" spans="1:21" ht="14.25">
      <c r="A176" t="s">
        <v>25</v>
      </c>
      <c r="B176" s="1">
        <v>450000000</v>
      </c>
      <c r="C176" s="1">
        <v>-182822137</v>
      </c>
      <c r="D176" s="1">
        <v>-347822137</v>
      </c>
      <c r="E176" s="1">
        <v>102177863</v>
      </c>
      <c r="F176" s="1">
        <v>0</v>
      </c>
      <c r="G176" s="1">
        <v>102177863</v>
      </c>
      <c r="H176" s="1">
        <v>-182822137</v>
      </c>
      <c r="I176" s="1">
        <v>102177863</v>
      </c>
      <c r="J176" s="1">
        <v>0</v>
      </c>
      <c r="K176" s="1">
        <v>102177863</v>
      </c>
      <c r="L176" s="1">
        <v>102177863</v>
      </c>
      <c r="M176" s="1">
        <v>0</v>
      </c>
      <c r="N176">
        <v>100</v>
      </c>
      <c r="O176" s="1">
        <v>0</v>
      </c>
      <c r="P176" s="1">
        <v>0</v>
      </c>
      <c r="Q176" s="1">
        <v>102177863</v>
      </c>
      <c r="R176">
        <v>0</v>
      </c>
      <c r="S176" s="1">
        <v>0</v>
      </c>
      <c r="T176" s="1">
        <v>0</v>
      </c>
      <c r="U176" s="1">
        <v>0</v>
      </c>
    </row>
    <row r="177" spans="1:21" ht="14.25">
      <c r="A177" t="s">
        <v>98</v>
      </c>
      <c r="B177" s="1">
        <v>1523775000</v>
      </c>
      <c r="C177" s="1">
        <v>222991499</v>
      </c>
      <c r="D177" s="1">
        <v>473540332</v>
      </c>
      <c r="E177" s="1">
        <v>1997315332</v>
      </c>
      <c r="F177" s="1">
        <v>0</v>
      </c>
      <c r="G177" s="1">
        <v>1997315332</v>
      </c>
      <c r="H177" s="1">
        <v>296461032</v>
      </c>
      <c r="I177" s="1">
        <v>1997315332</v>
      </c>
      <c r="J177" s="1">
        <v>0</v>
      </c>
      <c r="K177" s="1">
        <v>305694365</v>
      </c>
      <c r="L177" s="1">
        <v>1997315332</v>
      </c>
      <c r="M177" s="1">
        <v>0</v>
      </c>
      <c r="N177">
        <v>100</v>
      </c>
      <c r="O177" s="1">
        <v>347770200</v>
      </c>
      <c r="P177" s="1">
        <v>1556270899</v>
      </c>
      <c r="Q177" s="1">
        <v>441044433</v>
      </c>
      <c r="R177">
        <v>77.9181</v>
      </c>
      <c r="S177" s="1">
        <v>159065000</v>
      </c>
      <c r="T177" s="1">
        <v>1367565699</v>
      </c>
      <c r="U177" s="1">
        <v>188705200</v>
      </c>
    </row>
    <row r="178" spans="1:21" ht="14.25">
      <c r="A178" t="s">
        <v>25</v>
      </c>
      <c r="B178" s="1">
        <v>1523775000</v>
      </c>
      <c r="C178" s="1">
        <v>222991499</v>
      </c>
      <c r="D178" s="1">
        <v>473540332</v>
      </c>
      <c r="E178" s="1">
        <v>1997315332</v>
      </c>
      <c r="F178" s="1">
        <v>0</v>
      </c>
      <c r="G178" s="1">
        <v>1997315332</v>
      </c>
      <c r="H178" s="1">
        <v>296461032</v>
      </c>
      <c r="I178" s="1">
        <v>1997315332</v>
      </c>
      <c r="J178" s="1">
        <v>0</v>
      </c>
      <c r="K178" s="1">
        <v>305694365</v>
      </c>
      <c r="L178" s="1">
        <v>1997315332</v>
      </c>
      <c r="M178" s="1">
        <v>0</v>
      </c>
      <c r="N178">
        <v>100</v>
      </c>
      <c r="O178" s="1">
        <v>347770200</v>
      </c>
      <c r="P178" s="1">
        <v>1556270899</v>
      </c>
      <c r="Q178" s="1">
        <v>441044433</v>
      </c>
      <c r="R178">
        <v>77.9181</v>
      </c>
      <c r="S178" s="1">
        <v>159065000</v>
      </c>
      <c r="T178" s="1">
        <v>1367565699</v>
      </c>
      <c r="U178" s="1">
        <v>188705200</v>
      </c>
    </row>
    <row r="179" spans="1:21" ht="14.25">
      <c r="A179" t="s">
        <v>108</v>
      </c>
      <c r="B179" s="1">
        <v>2108900000</v>
      </c>
      <c r="C179" s="1">
        <v>342450000</v>
      </c>
      <c r="D179" s="1">
        <v>342450000</v>
      </c>
      <c r="E179" s="1">
        <v>2451350000</v>
      </c>
      <c r="F179" s="1">
        <v>0</v>
      </c>
      <c r="G179" s="1">
        <v>2451350000</v>
      </c>
      <c r="H179" s="1">
        <v>1889565</v>
      </c>
      <c r="I179" s="1">
        <v>2103606367</v>
      </c>
      <c r="J179" s="1">
        <v>347743633</v>
      </c>
      <c r="K179" s="1">
        <v>50250932</v>
      </c>
      <c r="L179" s="1">
        <v>2103606367</v>
      </c>
      <c r="M179" s="1">
        <v>0</v>
      </c>
      <c r="N179">
        <v>85.8142</v>
      </c>
      <c r="O179" s="1">
        <v>390425442</v>
      </c>
      <c r="P179" s="1">
        <v>1787305040</v>
      </c>
      <c r="Q179" s="1">
        <v>316301327</v>
      </c>
      <c r="R179">
        <v>72.9111</v>
      </c>
      <c r="S179" s="1">
        <v>194374114</v>
      </c>
      <c r="T179" s="1">
        <v>1590217808</v>
      </c>
      <c r="U179" s="1">
        <v>197087232</v>
      </c>
    </row>
    <row r="180" spans="1:21" ht="14.25">
      <c r="A180" t="s">
        <v>98</v>
      </c>
      <c r="B180" s="1">
        <v>2075445000</v>
      </c>
      <c r="C180" s="1">
        <v>342450000</v>
      </c>
      <c r="D180" s="1">
        <v>370861302</v>
      </c>
      <c r="E180" s="1">
        <v>2446306302</v>
      </c>
      <c r="F180" s="1">
        <v>0</v>
      </c>
      <c r="G180" s="1">
        <v>2446306302</v>
      </c>
      <c r="H180" s="1">
        <v>1290400</v>
      </c>
      <c r="I180" s="1">
        <v>2102829202</v>
      </c>
      <c r="J180" s="1">
        <v>343477100</v>
      </c>
      <c r="K180" s="1">
        <v>49651767</v>
      </c>
      <c r="L180" s="1">
        <v>2102829202</v>
      </c>
      <c r="M180" s="1">
        <v>0</v>
      </c>
      <c r="N180">
        <v>85.9594</v>
      </c>
      <c r="O180" s="1">
        <v>389826277</v>
      </c>
      <c r="P180" s="1">
        <v>1786527875</v>
      </c>
      <c r="Q180" s="1">
        <v>316301327</v>
      </c>
      <c r="R180">
        <v>73.0296</v>
      </c>
      <c r="S180" s="1">
        <v>194374114</v>
      </c>
      <c r="T180" s="1">
        <v>1590039808</v>
      </c>
      <c r="U180" s="1">
        <v>196488067</v>
      </c>
    </row>
    <row r="181" spans="1:21" ht="14.25">
      <c r="A181" t="s">
        <v>25</v>
      </c>
      <c r="B181" s="1">
        <v>2075445000</v>
      </c>
      <c r="C181" s="1">
        <v>342450000</v>
      </c>
      <c r="D181" s="1">
        <v>370861302</v>
      </c>
      <c r="E181" s="1">
        <v>2446306302</v>
      </c>
      <c r="F181" s="1">
        <v>0</v>
      </c>
      <c r="G181" s="1">
        <v>2446306302</v>
      </c>
      <c r="H181" s="1">
        <v>1290400</v>
      </c>
      <c r="I181" s="1">
        <v>2102829202</v>
      </c>
      <c r="J181" s="1">
        <v>343477100</v>
      </c>
      <c r="K181" s="1">
        <v>49651767</v>
      </c>
      <c r="L181" s="1">
        <v>2102829202</v>
      </c>
      <c r="M181" s="1">
        <v>0</v>
      </c>
      <c r="N181">
        <v>85.9594</v>
      </c>
      <c r="O181" s="1">
        <v>389826277</v>
      </c>
      <c r="P181" s="1">
        <v>1786527875</v>
      </c>
      <c r="Q181" s="1">
        <v>316301327</v>
      </c>
      <c r="R181">
        <v>73.0296</v>
      </c>
      <c r="S181" s="1">
        <v>194374114</v>
      </c>
      <c r="T181" s="1">
        <v>1590039808</v>
      </c>
      <c r="U181" s="1">
        <v>196488067</v>
      </c>
    </row>
    <row r="182" spans="1:21" ht="14.25">
      <c r="A182" t="s">
        <v>109</v>
      </c>
      <c r="B182" s="1">
        <v>33455000</v>
      </c>
      <c r="C182" s="1">
        <v>0</v>
      </c>
      <c r="D182" s="1">
        <v>-28411302</v>
      </c>
      <c r="E182" s="1">
        <v>5043698</v>
      </c>
      <c r="F182" s="1">
        <v>0</v>
      </c>
      <c r="G182" s="1">
        <v>5043698</v>
      </c>
      <c r="H182" s="1">
        <v>599165</v>
      </c>
      <c r="I182" s="1">
        <v>777165</v>
      </c>
      <c r="J182" s="1">
        <v>4266533</v>
      </c>
      <c r="K182" s="1">
        <v>599165</v>
      </c>
      <c r="L182" s="1">
        <v>777165</v>
      </c>
      <c r="M182" s="1">
        <v>0</v>
      </c>
      <c r="N182">
        <v>15.4086</v>
      </c>
      <c r="O182" s="1">
        <v>599165</v>
      </c>
      <c r="P182" s="1">
        <v>777165</v>
      </c>
      <c r="Q182" s="1">
        <v>0</v>
      </c>
      <c r="R182">
        <v>15.4086</v>
      </c>
      <c r="S182" s="1">
        <v>0</v>
      </c>
      <c r="T182" s="1">
        <v>178000</v>
      </c>
      <c r="U182" s="1">
        <v>599165</v>
      </c>
    </row>
    <row r="183" spans="1:21" ht="14.25">
      <c r="A183" t="s">
        <v>25</v>
      </c>
      <c r="B183" s="1">
        <v>33455000</v>
      </c>
      <c r="C183" s="1">
        <v>0</v>
      </c>
      <c r="D183" s="1">
        <v>-28411302</v>
      </c>
      <c r="E183" s="1">
        <v>5043698</v>
      </c>
      <c r="F183" s="1">
        <v>0</v>
      </c>
      <c r="G183" s="1">
        <v>5043698</v>
      </c>
      <c r="H183" s="1">
        <v>599165</v>
      </c>
      <c r="I183" s="1">
        <v>777165</v>
      </c>
      <c r="J183" s="1">
        <v>4266533</v>
      </c>
      <c r="K183" s="1">
        <v>599165</v>
      </c>
      <c r="L183" s="1">
        <v>777165</v>
      </c>
      <c r="M183" s="1">
        <v>0</v>
      </c>
      <c r="N183">
        <v>15.4086</v>
      </c>
      <c r="O183" s="1">
        <v>599165</v>
      </c>
      <c r="P183" s="1">
        <v>777165</v>
      </c>
      <c r="Q183" s="1">
        <v>0</v>
      </c>
      <c r="R183">
        <v>15.4086</v>
      </c>
      <c r="S183" s="1">
        <v>0</v>
      </c>
      <c r="T183" s="1">
        <v>178000</v>
      </c>
      <c r="U183" s="1">
        <v>599165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="90" zoomScaleNormal="90" zoomScalePageLayoutView="0" workbookViewId="0" topLeftCell="A1">
      <selection activeCell="E17" sqref="E17"/>
    </sheetView>
  </sheetViews>
  <sheetFormatPr defaultColWidth="11.421875" defaultRowHeight="15"/>
  <cols>
    <col min="1" max="1" width="45.140625" style="0" customWidth="1"/>
    <col min="2" max="2" width="16.28125" style="0" customWidth="1"/>
    <col min="3" max="3" width="14.140625" style="0" customWidth="1"/>
    <col min="4" max="4" width="14.00390625" style="0" customWidth="1"/>
    <col min="5" max="5" width="17.28125" style="0" customWidth="1"/>
    <col min="6" max="6" width="11.7109375" style="0" customWidth="1"/>
    <col min="7" max="7" width="16.00390625" style="0" customWidth="1"/>
    <col min="8" max="8" width="16.28125" style="0" customWidth="1"/>
    <col min="9" max="9" width="18.140625" style="0" customWidth="1"/>
    <col min="10" max="10" width="12.57421875" style="0" customWidth="1"/>
    <col min="11" max="11" width="17.421875" style="0" customWidth="1"/>
    <col min="12" max="12" width="16.421875" style="0" customWidth="1"/>
  </cols>
  <sheetData>
    <row r="1" spans="1:15" ht="14.25">
      <c r="A1" s="25" t="s">
        <v>110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8"/>
      <c r="O1" s="8"/>
    </row>
    <row r="2" spans="1:15" ht="14.25">
      <c r="A2" s="25" t="s">
        <v>111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8"/>
      <c r="O2" s="8"/>
    </row>
    <row r="3" spans="1:14" ht="14.25">
      <c r="A3" s="3"/>
      <c r="B3" s="3"/>
      <c r="C3" s="3"/>
      <c r="D3" s="3"/>
      <c r="E3" s="3"/>
      <c r="F3" s="3"/>
      <c r="G3" s="3"/>
      <c r="H3" s="3"/>
      <c r="I3" s="3"/>
      <c r="K3" s="1"/>
      <c r="N3" s="1"/>
    </row>
    <row r="4" spans="1:15" ht="14.25">
      <c r="A4" s="4" t="s">
        <v>112</v>
      </c>
      <c r="B4" s="4" t="s">
        <v>113</v>
      </c>
      <c r="C4" s="3"/>
      <c r="D4" s="3"/>
      <c r="E4" s="3"/>
      <c r="F4" s="3"/>
      <c r="G4" s="3"/>
      <c r="H4" s="5"/>
      <c r="I4" s="5"/>
      <c r="J4" s="4"/>
      <c r="K4" s="5"/>
      <c r="M4" s="6" t="s">
        <v>114</v>
      </c>
      <c r="N4" s="6"/>
      <c r="O4" s="4"/>
    </row>
    <row r="5" spans="1:15" ht="14.25">
      <c r="A5" s="4" t="s">
        <v>115</v>
      </c>
      <c r="B5" s="7" t="s">
        <v>116</v>
      </c>
      <c r="C5" s="3"/>
      <c r="D5" s="3"/>
      <c r="E5" s="3"/>
      <c r="F5" s="3"/>
      <c r="G5" s="3"/>
      <c r="H5" s="5"/>
      <c r="I5" s="5"/>
      <c r="J5" s="4"/>
      <c r="K5" s="5"/>
      <c r="M5" s="4">
        <v>2021</v>
      </c>
      <c r="N5" s="4"/>
      <c r="O5" s="4"/>
    </row>
    <row r="6" spans="7:13" ht="14.25">
      <c r="G6" s="9"/>
      <c r="M6" s="1"/>
    </row>
    <row r="7" spans="1:13" ht="28.5">
      <c r="A7" s="22" t="s">
        <v>167</v>
      </c>
      <c r="B7" s="23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10</v>
      </c>
      <c r="I7" s="23" t="s">
        <v>11</v>
      </c>
      <c r="J7" s="23" t="s">
        <v>13</v>
      </c>
      <c r="K7" s="23" t="s">
        <v>14</v>
      </c>
      <c r="L7" s="23" t="s">
        <v>15</v>
      </c>
      <c r="M7" s="23" t="s">
        <v>17</v>
      </c>
    </row>
    <row r="8" spans="1:13" ht="14.25">
      <c r="A8" s="10" t="s">
        <v>117</v>
      </c>
      <c r="B8" s="14">
        <f>+B9+B98</f>
        <v>36546050000</v>
      </c>
      <c r="C8" s="14">
        <f aca="true" t="shared" si="0" ref="C8:L8">+C9+C98</f>
        <v>0</v>
      </c>
      <c r="D8" s="14">
        <f t="shared" si="0"/>
        <v>-164000000</v>
      </c>
      <c r="E8" s="14">
        <f t="shared" si="0"/>
        <v>36382050000</v>
      </c>
      <c r="F8" s="14">
        <f t="shared" si="0"/>
        <v>0</v>
      </c>
      <c r="G8" s="14">
        <f t="shared" si="0"/>
        <v>36382050000</v>
      </c>
      <c r="H8" s="14">
        <f t="shared" si="0"/>
        <v>4751416228</v>
      </c>
      <c r="I8" s="14">
        <f t="shared" si="0"/>
        <v>34825745179</v>
      </c>
      <c r="J8" s="19">
        <f aca="true" t="shared" si="1" ref="J8:J39">+I8/G8</f>
        <v>0.9572232784848572</v>
      </c>
      <c r="K8" s="14">
        <f t="shared" si="0"/>
        <v>7349161245</v>
      </c>
      <c r="L8" s="14">
        <f t="shared" si="0"/>
        <v>31196128484</v>
      </c>
      <c r="M8" s="19">
        <f aca="true" t="shared" si="2" ref="M8:M39">+L8/G8</f>
        <v>0.8574593373380555</v>
      </c>
    </row>
    <row r="9" spans="1:13" ht="14.25">
      <c r="A9" s="10" t="s">
        <v>118</v>
      </c>
      <c r="B9" s="14">
        <f>+B10+B44+B91+B94</f>
        <v>11868430000</v>
      </c>
      <c r="C9" s="14">
        <f aca="true" t="shared" si="3" ref="C9:L9">+C10+C44+C91+C94</f>
        <v>0</v>
      </c>
      <c r="D9" s="14">
        <f t="shared" si="3"/>
        <v>0</v>
      </c>
      <c r="E9" s="14">
        <f t="shared" si="3"/>
        <v>11868430000</v>
      </c>
      <c r="F9" s="14">
        <f t="shared" si="3"/>
        <v>0</v>
      </c>
      <c r="G9" s="14">
        <f t="shared" si="3"/>
        <v>11868430000</v>
      </c>
      <c r="H9" s="14">
        <f t="shared" si="3"/>
        <v>2312876849</v>
      </c>
      <c r="I9" s="14">
        <f t="shared" si="3"/>
        <v>11233933950</v>
      </c>
      <c r="J9" s="19">
        <f t="shared" si="1"/>
        <v>0.9465391757797788</v>
      </c>
      <c r="K9" s="14">
        <f t="shared" si="3"/>
        <v>2446441078</v>
      </c>
      <c r="L9" s="14">
        <f t="shared" si="3"/>
        <v>10871485742</v>
      </c>
      <c r="M9" s="19">
        <f t="shared" si="2"/>
        <v>0.9160003254010851</v>
      </c>
    </row>
    <row r="10" spans="1:13" ht="14.25">
      <c r="A10" s="12" t="s">
        <v>119</v>
      </c>
      <c r="B10" s="14">
        <f>+B11</f>
        <v>10108230000</v>
      </c>
      <c r="C10" s="14">
        <f aca="true" t="shared" si="4" ref="C10:L10">+C11</f>
        <v>0</v>
      </c>
      <c r="D10" s="14">
        <f t="shared" si="4"/>
        <v>0</v>
      </c>
      <c r="E10" s="14">
        <f t="shared" si="4"/>
        <v>10108230000</v>
      </c>
      <c r="F10" s="14">
        <f t="shared" si="4"/>
        <v>0</v>
      </c>
      <c r="G10" s="14">
        <f t="shared" si="4"/>
        <v>10108230000</v>
      </c>
      <c r="H10" s="14">
        <f t="shared" si="4"/>
        <v>1979185332</v>
      </c>
      <c r="I10" s="14">
        <f t="shared" si="4"/>
        <v>9875803385</v>
      </c>
      <c r="J10" s="19">
        <f t="shared" si="1"/>
        <v>0.977006200393145</v>
      </c>
      <c r="K10" s="14">
        <f t="shared" si="4"/>
        <v>2019461132</v>
      </c>
      <c r="L10" s="14">
        <f t="shared" si="4"/>
        <v>9875802885</v>
      </c>
      <c r="M10" s="19">
        <f t="shared" si="2"/>
        <v>0.9770061509285008</v>
      </c>
    </row>
    <row r="11" spans="1:13" ht="14.25">
      <c r="A11" s="10" t="s">
        <v>120</v>
      </c>
      <c r="B11" s="14">
        <f>+B12+B27+B39</f>
        <v>10108230000</v>
      </c>
      <c r="C11" s="14">
        <f aca="true" t="shared" si="5" ref="C11:L11">+C12+C27+C39</f>
        <v>0</v>
      </c>
      <c r="D11" s="14">
        <f t="shared" si="5"/>
        <v>0</v>
      </c>
      <c r="E11" s="14">
        <f t="shared" si="5"/>
        <v>10108230000</v>
      </c>
      <c r="F11" s="14">
        <f t="shared" si="5"/>
        <v>0</v>
      </c>
      <c r="G11" s="14">
        <f t="shared" si="5"/>
        <v>10108230000</v>
      </c>
      <c r="H11" s="14">
        <f t="shared" si="5"/>
        <v>1979185332</v>
      </c>
      <c r="I11" s="14">
        <f t="shared" si="5"/>
        <v>9875803385</v>
      </c>
      <c r="J11" s="19">
        <f t="shared" si="1"/>
        <v>0.977006200393145</v>
      </c>
      <c r="K11" s="14">
        <f t="shared" si="5"/>
        <v>2019461132</v>
      </c>
      <c r="L11" s="14">
        <f t="shared" si="5"/>
        <v>9875802885</v>
      </c>
      <c r="M11" s="19">
        <f t="shared" si="2"/>
        <v>0.9770061509285008</v>
      </c>
    </row>
    <row r="12" spans="1:13" ht="14.25">
      <c r="A12" s="10" t="s">
        <v>121</v>
      </c>
      <c r="B12" s="14">
        <f>+B13+B23</f>
        <v>7433038000</v>
      </c>
      <c r="C12" s="14">
        <f aca="true" t="shared" si="6" ref="C12:L12">+C13+C23</f>
        <v>-13000000</v>
      </c>
      <c r="D12" s="14">
        <f t="shared" si="6"/>
        <v>-291179986</v>
      </c>
      <c r="E12" s="14">
        <f t="shared" si="6"/>
        <v>7141858014</v>
      </c>
      <c r="F12" s="14">
        <f t="shared" si="6"/>
        <v>0</v>
      </c>
      <c r="G12" s="14">
        <f t="shared" si="6"/>
        <v>7141858014</v>
      </c>
      <c r="H12" s="14">
        <f t="shared" si="6"/>
        <v>1099053903</v>
      </c>
      <c r="I12" s="14">
        <f t="shared" si="6"/>
        <v>7074189271</v>
      </c>
      <c r="J12" s="19">
        <f t="shared" si="1"/>
        <v>0.9905250506426548</v>
      </c>
      <c r="K12" s="14">
        <f t="shared" si="6"/>
        <v>1139329703</v>
      </c>
      <c r="L12" s="14">
        <f t="shared" si="6"/>
        <v>7074188771</v>
      </c>
      <c r="M12" s="19">
        <f t="shared" si="2"/>
        <v>0.990524980632862</v>
      </c>
    </row>
    <row r="13" spans="1:13" ht="14.25">
      <c r="A13" s="10" t="s">
        <v>122</v>
      </c>
      <c r="B13" s="14">
        <f>SUM(B14:B22)</f>
        <v>5330680000</v>
      </c>
      <c r="C13" s="14">
        <f aca="true" t="shared" si="7" ref="C13:L13">SUM(C14:C22)</f>
        <v>162000000</v>
      </c>
      <c r="D13" s="14">
        <f t="shared" si="7"/>
        <v>-116179986</v>
      </c>
      <c r="E13" s="14">
        <f t="shared" si="7"/>
        <v>5214500014</v>
      </c>
      <c r="F13" s="14">
        <f t="shared" si="7"/>
        <v>0</v>
      </c>
      <c r="G13" s="14">
        <f t="shared" si="7"/>
        <v>5214500014</v>
      </c>
      <c r="H13" s="14">
        <f t="shared" si="7"/>
        <v>986952821</v>
      </c>
      <c r="I13" s="14">
        <f t="shared" si="7"/>
        <v>5176318679</v>
      </c>
      <c r="J13" s="19">
        <f t="shared" si="1"/>
        <v>0.992677853121586</v>
      </c>
      <c r="K13" s="14">
        <f t="shared" si="7"/>
        <v>1027228621</v>
      </c>
      <c r="L13" s="14">
        <f t="shared" si="7"/>
        <v>5176318179</v>
      </c>
      <c r="M13" s="19">
        <f t="shared" si="2"/>
        <v>0.9926777572351159</v>
      </c>
    </row>
    <row r="14" spans="1:13" ht="14.25">
      <c r="A14" s="21" t="s">
        <v>24</v>
      </c>
      <c r="B14" s="11">
        <v>3806753000</v>
      </c>
      <c r="C14" s="11">
        <v>-30500000</v>
      </c>
      <c r="D14" s="11">
        <v>-60500000</v>
      </c>
      <c r="E14" s="11">
        <v>3746253000</v>
      </c>
      <c r="F14" s="11">
        <v>0</v>
      </c>
      <c r="G14" s="11">
        <v>3746253000</v>
      </c>
      <c r="H14" s="11">
        <v>362200965</v>
      </c>
      <c r="I14" s="11">
        <v>3723927067</v>
      </c>
      <c r="J14" s="20">
        <f t="shared" si="1"/>
        <v>0.9940404630973936</v>
      </c>
      <c r="K14" s="11">
        <v>402476765</v>
      </c>
      <c r="L14" s="11">
        <v>3723926567</v>
      </c>
      <c r="M14" s="20">
        <f t="shared" si="2"/>
        <v>0.9940403296307003</v>
      </c>
    </row>
    <row r="15" spans="1:13" ht="14.25">
      <c r="A15" s="21" t="s">
        <v>26</v>
      </c>
      <c r="B15" s="11">
        <v>0</v>
      </c>
      <c r="C15" s="11">
        <v>-16000000</v>
      </c>
      <c r="D15" s="11">
        <v>14000000</v>
      </c>
      <c r="E15" s="11">
        <v>14000000</v>
      </c>
      <c r="F15" s="11">
        <v>0</v>
      </c>
      <c r="G15" s="11">
        <v>14000000</v>
      </c>
      <c r="H15" s="11">
        <v>153733</v>
      </c>
      <c r="I15" s="11">
        <v>12304455</v>
      </c>
      <c r="J15" s="20">
        <f t="shared" si="1"/>
        <v>0.8788896428571429</v>
      </c>
      <c r="K15" s="11">
        <v>153733</v>
      </c>
      <c r="L15" s="11">
        <v>12304455</v>
      </c>
      <c r="M15" s="20">
        <f t="shared" si="2"/>
        <v>0.8788896428571429</v>
      </c>
    </row>
    <row r="16" spans="1:13" ht="14.25">
      <c r="A16" s="21" t="s">
        <v>27</v>
      </c>
      <c r="B16" s="11">
        <v>475596000</v>
      </c>
      <c r="C16" s="11">
        <v>1500000</v>
      </c>
      <c r="D16" s="11">
        <v>1500000</v>
      </c>
      <c r="E16" s="11">
        <v>477096000</v>
      </c>
      <c r="F16" s="11">
        <v>0</v>
      </c>
      <c r="G16" s="11">
        <v>477096000</v>
      </c>
      <c r="H16" s="11">
        <v>38391282</v>
      </c>
      <c r="I16" s="11">
        <v>476324993</v>
      </c>
      <c r="J16" s="20">
        <f t="shared" si="1"/>
        <v>0.9983839583647736</v>
      </c>
      <c r="K16" s="11">
        <v>38391282</v>
      </c>
      <c r="L16" s="11">
        <v>476324993</v>
      </c>
      <c r="M16" s="20">
        <f t="shared" si="2"/>
        <v>0.9983839583647736</v>
      </c>
    </row>
    <row r="17" spans="1:13" ht="28.5">
      <c r="A17" s="21" t="s">
        <v>144</v>
      </c>
      <c r="B17" s="11">
        <v>38740000</v>
      </c>
      <c r="C17" s="11">
        <v>-28000000</v>
      </c>
      <c r="D17" s="11">
        <v>-28000000</v>
      </c>
      <c r="E17" s="11">
        <v>10740000</v>
      </c>
      <c r="F17" s="11">
        <v>0</v>
      </c>
      <c r="G17" s="11">
        <v>10740000</v>
      </c>
      <c r="H17" s="11">
        <v>940338</v>
      </c>
      <c r="I17" s="11">
        <v>10045959</v>
      </c>
      <c r="J17" s="20">
        <f t="shared" si="1"/>
        <v>0.9353779329608939</v>
      </c>
      <c r="K17" s="11">
        <v>940338</v>
      </c>
      <c r="L17" s="11">
        <v>10045959</v>
      </c>
      <c r="M17" s="20">
        <f t="shared" si="2"/>
        <v>0.9353779329608939</v>
      </c>
    </row>
    <row r="18" spans="1:13" ht="14.25">
      <c r="A18" s="21" t="s">
        <v>29</v>
      </c>
      <c r="B18" s="11">
        <v>21186000</v>
      </c>
      <c r="C18" s="11">
        <v>0</v>
      </c>
      <c r="D18" s="11">
        <v>0</v>
      </c>
      <c r="E18" s="11">
        <v>21186000</v>
      </c>
      <c r="F18" s="11">
        <v>0</v>
      </c>
      <c r="G18" s="11">
        <v>21186000</v>
      </c>
      <c r="H18" s="11">
        <v>1447774</v>
      </c>
      <c r="I18" s="11">
        <v>19432706</v>
      </c>
      <c r="J18" s="20">
        <f t="shared" si="1"/>
        <v>0.9172428018502785</v>
      </c>
      <c r="K18" s="11">
        <v>1447774</v>
      </c>
      <c r="L18" s="11">
        <v>19432706</v>
      </c>
      <c r="M18" s="20">
        <f t="shared" si="2"/>
        <v>0.9172428018502785</v>
      </c>
    </row>
    <row r="19" spans="1:13" ht="14.25">
      <c r="A19" s="21" t="s">
        <v>30</v>
      </c>
      <c r="B19" s="11">
        <v>13718000</v>
      </c>
      <c r="C19" s="11">
        <v>0</v>
      </c>
      <c r="D19" s="11">
        <v>0</v>
      </c>
      <c r="E19" s="11">
        <v>13718000</v>
      </c>
      <c r="F19" s="11">
        <v>0</v>
      </c>
      <c r="G19" s="11">
        <v>13718000</v>
      </c>
      <c r="H19" s="11">
        <v>922407</v>
      </c>
      <c r="I19" s="11">
        <v>12370096</v>
      </c>
      <c r="J19" s="20">
        <f t="shared" si="1"/>
        <v>0.9017419448899257</v>
      </c>
      <c r="K19" s="11">
        <v>922407</v>
      </c>
      <c r="L19" s="11">
        <v>12370096</v>
      </c>
      <c r="M19" s="20">
        <f t="shared" si="2"/>
        <v>0.9017419448899257</v>
      </c>
    </row>
    <row r="20" spans="1:13" ht="28.5">
      <c r="A20" s="21" t="s">
        <v>31</v>
      </c>
      <c r="B20" s="11">
        <v>132570000</v>
      </c>
      <c r="C20" s="11">
        <v>-9000000</v>
      </c>
      <c r="D20" s="11">
        <v>-9000000</v>
      </c>
      <c r="E20" s="11">
        <v>123570000</v>
      </c>
      <c r="F20" s="11">
        <v>0</v>
      </c>
      <c r="G20" s="11">
        <v>123570000</v>
      </c>
      <c r="H20" s="11">
        <v>6051846</v>
      </c>
      <c r="I20" s="11">
        <v>119652148</v>
      </c>
      <c r="J20" s="20">
        <f t="shared" si="1"/>
        <v>0.9682944727684714</v>
      </c>
      <c r="K20" s="11">
        <v>6051846</v>
      </c>
      <c r="L20" s="11">
        <v>119652148</v>
      </c>
      <c r="M20" s="20">
        <f t="shared" si="2"/>
        <v>0.9682944727684714</v>
      </c>
    </row>
    <row r="21" spans="1:13" ht="14.25">
      <c r="A21" s="21" t="s">
        <v>32</v>
      </c>
      <c r="B21" s="11">
        <v>568997000</v>
      </c>
      <c r="C21" s="11">
        <v>256000000</v>
      </c>
      <c r="D21" s="11">
        <v>-22179986</v>
      </c>
      <c r="E21" s="11">
        <v>546817014</v>
      </c>
      <c r="F21" s="11">
        <v>0</v>
      </c>
      <c r="G21" s="11">
        <v>546817014</v>
      </c>
      <c r="H21" s="11">
        <v>517316921</v>
      </c>
      <c r="I21" s="11">
        <v>542957323</v>
      </c>
      <c r="J21" s="20">
        <f t="shared" si="1"/>
        <v>0.9929415308939162</v>
      </c>
      <c r="K21" s="11">
        <v>517316921</v>
      </c>
      <c r="L21" s="11">
        <v>542957323</v>
      </c>
      <c r="M21" s="20">
        <f t="shared" si="2"/>
        <v>0.9929415308939162</v>
      </c>
    </row>
    <row r="22" spans="1:13" ht="14.25">
      <c r="A22" s="21" t="s">
        <v>33</v>
      </c>
      <c r="B22" s="11">
        <v>273120000</v>
      </c>
      <c r="C22" s="11">
        <v>-12000000</v>
      </c>
      <c r="D22" s="11">
        <v>-12000000</v>
      </c>
      <c r="E22" s="11">
        <v>261120000</v>
      </c>
      <c r="F22" s="11">
        <v>0</v>
      </c>
      <c r="G22" s="11">
        <v>261120000</v>
      </c>
      <c r="H22" s="11">
        <v>59527555</v>
      </c>
      <c r="I22" s="11">
        <v>259303932</v>
      </c>
      <c r="J22" s="20">
        <f t="shared" si="1"/>
        <v>0.9930450827205882</v>
      </c>
      <c r="K22" s="11">
        <v>59527555</v>
      </c>
      <c r="L22" s="11">
        <v>259303932</v>
      </c>
      <c r="M22" s="20">
        <f t="shared" si="2"/>
        <v>0.9930450827205882</v>
      </c>
    </row>
    <row r="23" spans="1:13" ht="14.25">
      <c r="A23" s="10" t="s">
        <v>123</v>
      </c>
      <c r="B23" s="14">
        <f>SUM(B24:B26)</f>
        <v>2102358000</v>
      </c>
      <c r="C23" s="14">
        <f aca="true" t="shared" si="8" ref="C23:L23">SUM(C24:C26)</f>
        <v>-175000000</v>
      </c>
      <c r="D23" s="14">
        <f t="shared" si="8"/>
        <v>-175000000</v>
      </c>
      <c r="E23" s="14">
        <f t="shared" si="8"/>
        <v>1927358000</v>
      </c>
      <c r="F23" s="14">
        <f t="shared" si="8"/>
        <v>0</v>
      </c>
      <c r="G23" s="14">
        <f t="shared" si="8"/>
        <v>1927358000</v>
      </c>
      <c r="H23" s="14">
        <f t="shared" si="8"/>
        <v>112101082</v>
      </c>
      <c r="I23" s="14">
        <f t="shared" si="8"/>
        <v>1897870592</v>
      </c>
      <c r="J23" s="19">
        <f t="shared" si="1"/>
        <v>0.9847006067373056</v>
      </c>
      <c r="K23" s="14">
        <f t="shared" si="8"/>
        <v>112101082</v>
      </c>
      <c r="L23" s="14">
        <f t="shared" si="8"/>
        <v>1897870592</v>
      </c>
      <c r="M23" s="19">
        <f t="shared" si="2"/>
        <v>0.9847006067373056</v>
      </c>
    </row>
    <row r="24" spans="1:13" ht="14.25">
      <c r="A24" s="21" t="s">
        <v>34</v>
      </c>
      <c r="B24" s="11">
        <v>137648000</v>
      </c>
      <c r="C24" s="11">
        <v>-13000000</v>
      </c>
      <c r="D24" s="11">
        <v>-13000000</v>
      </c>
      <c r="E24" s="11">
        <v>124648000</v>
      </c>
      <c r="F24" s="11">
        <v>0</v>
      </c>
      <c r="G24" s="11">
        <v>124648000</v>
      </c>
      <c r="H24" s="11">
        <v>8686556</v>
      </c>
      <c r="I24" s="11">
        <v>101134493</v>
      </c>
      <c r="J24" s="20">
        <f t="shared" si="1"/>
        <v>0.8113607358321032</v>
      </c>
      <c r="K24" s="11">
        <v>8686556</v>
      </c>
      <c r="L24" s="11">
        <v>101134493</v>
      </c>
      <c r="M24" s="20">
        <f t="shared" si="2"/>
        <v>0.8113607358321032</v>
      </c>
    </row>
    <row r="25" spans="1:13" ht="14.25">
      <c r="A25" s="21" t="s">
        <v>35</v>
      </c>
      <c r="B25" s="11">
        <v>1336372000</v>
      </c>
      <c r="C25" s="11">
        <v>-54000000</v>
      </c>
      <c r="D25" s="11">
        <v>-54000000</v>
      </c>
      <c r="E25" s="11">
        <v>1282372000</v>
      </c>
      <c r="F25" s="11">
        <v>0</v>
      </c>
      <c r="G25" s="11">
        <v>1282372000</v>
      </c>
      <c r="H25" s="11">
        <v>103414526</v>
      </c>
      <c r="I25" s="11">
        <v>1276641153</v>
      </c>
      <c r="J25" s="20">
        <f t="shared" si="1"/>
        <v>0.9955310572907081</v>
      </c>
      <c r="K25" s="11">
        <v>103414526</v>
      </c>
      <c r="L25" s="11">
        <v>1276641153</v>
      </c>
      <c r="M25" s="20">
        <f t="shared" si="2"/>
        <v>0.9955310572907081</v>
      </c>
    </row>
    <row r="26" spans="1:13" ht="14.25">
      <c r="A26" s="21" t="s">
        <v>36</v>
      </c>
      <c r="B26" s="11">
        <v>628338000</v>
      </c>
      <c r="C26" s="11">
        <v>-108000000</v>
      </c>
      <c r="D26" s="11">
        <v>-108000000</v>
      </c>
      <c r="E26" s="11">
        <v>520338000</v>
      </c>
      <c r="F26" s="11">
        <v>0</v>
      </c>
      <c r="G26" s="11">
        <v>520338000</v>
      </c>
      <c r="H26" s="11">
        <v>0</v>
      </c>
      <c r="I26" s="11">
        <v>520094946</v>
      </c>
      <c r="J26" s="20">
        <f t="shared" si="1"/>
        <v>0.9995328920816854</v>
      </c>
      <c r="K26" s="11">
        <v>0</v>
      </c>
      <c r="L26" s="11">
        <v>520094946</v>
      </c>
      <c r="M26" s="20">
        <f t="shared" si="2"/>
        <v>0.9995328920816854</v>
      </c>
    </row>
    <row r="27" spans="1:13" ht="14.25">
      <c r="A27" s="10" t="s">
        <v>124</v>
      </c>
      <c r="B27" s="14">
        <f>SUM(B28:B38)</f>
        <v>2581069000</v>
      </c>
      <c r="C27" s="14">
        <f aca="true" t="shared" si="9" ref="C27:L27">SUM(C28:C38)</f>
        <v>0</v>
      </c>
      <c r="D27" s="14">
        <f t="shared" si="9"/>
        <v>162179986</v>
      </c>
      <c r="E27" s="14">
        <f t="shared" si="9"/>
        <v>2743248986</v>
      </c>
      <c r="F27" s="14">
        <f t="shared" si="9"/>
        <v>0</v>
      </c>
      <c r="G27" s="14">
        <f t="shared" si="9"/>
        <v>2743248986</v>
      </c>
      <c r="H27" s="14">
        <f t="shared" si="9"/>
        <v>865509981</v>
      </c>
      <c r="I27" s="14">
        <f t="shared" si="9"/>
        <v>2580159093</v>
      </c>
      <c r="J27" s="19">
        <f t="shared" si="1"/>
        <v>0.9405486363679275</v>
      </c>
      <c r="K27" s="14">
        <f t="shared" si="9"/>
        <v>865509981</v>
      </c>
      <c r="L27" s="14">
        <f t="shared" si="9"/>
        <v>2580159093</v>
      </c>
      <c r="M27" s="19">
        <f t="shared" si="2"/>
        <v>0.9405486363679275</v>
      </c>
    </row>
    <row r="28" spans="1:13" ht="28.5">
      <c r="A28" s="21" t="s">
        <v>37</v>
      </c>
      <c r="B28" s="11">
        <v>432200000</v>
      </c>
      <c r="C28" s="11">
        <v>28000000</v>
      </c>
      <c r="D28" s="11">
        <v>20500000</v>
      </c>
      <c r="E28" s="11">
        <v>452700000</v>
      </c>
      <c r="F28" s="11">
        <v>0</v>
      </c>
      <c r="G28" s="11">
        <v>452700000</v>
      </c>
      <c r="H28" s="11">
        <v>67593800</v>
      </c>
      <c r="I28" s="11">
        <v>420177200</v>
      </c>
      <c r="J28" s="20">
        <f t="shared" si="1"/>
        <v>0.9281581621382814</v>
      </c>
      <c r="K28" s="11">
        <v>67593800</v>
      </c>
      <c r="L28" s="11">
        <v>420177200</v>
      </c>
      <c r="M28" s="20">
        <f t="shared" si="2"/>
        <v>0.9281581621382814</v>
      </c>
    </row>
    <row r="29" spans="1:13" ht="28.5">
      <c r="A29" s="21" t="s">
        <v>38</v>
      </c>
      <c r="B29" s="11">
        <v>279447000</v>
      </c>
      <c r="C29" s="11">
        <v>2000000</v>
      </c>
      <c r="D29" s="11">
        <v>-5500000</v>
      </c>
      <c r="E29" s="11">
        <v>273947000</v>
      </c>
      <c r="F29" s="11">
        <v>0</v>
      </c>
      <c r="G29" s="11">
        <v>273947000</v>
      </c>
      <c r="H29" s="11">
        <v>43069600</v>
      </c>
      <c r="I29" s="11">
        <v>255861300</v>
      </c>
      <c r="J29" s="20">
        <f t="shared" si="1"/>
        <v>0.9339810255268355</v>
      </c>
      <c r="K29" s="11">
        <v>43069600</v>
      </c>
      <c r="L29" s="11">
        <v>255861300</v>
      </c>
      <c r="M29" s="20">
        <f t="shared" si="2"/>
        <v>0.9339810255268355</v>
      </c>
    </row>
    <row r="30" spans="1:13" ht="28.5">
      <c r="A30" s="21" t="s">
        <v>39</v>
      </c>
      <c r="B30" s="11">
        <v>504076000</v>
      </c>
      <c r="C30" s="11">
        <v>20400000</v>
      </c>
      <c r="D30" s="11">
        <v>20400000</v>
      </c>
      <c r="E30" s="11">
        <v>524476000</v>
      </c>
      <c r="F30" s="11">
        <v>0</v>
      </c>
      <c r="G30" s="11">
        <v>524476000</v>
      </c>
      <c r="H30" s="11">
        <v>79171700</v>
      </c>
      <c r="I30" s="11">
        <v>484453400</v>
      </c>
      <c r="J30" s="20">
        <f t="shared" si="1"/>
        <v>0.9236903118541172</v>
      </c>
      <c r="K30" s="11">
        <v>79171700</v>
      </c>
      <c r="L30" s="11">
        <v>484453400</v>
      </c>
      <c r="M30" s="20">
        <f t="shared" si="2"/>
        <v>0.9236903118541172</v>
      </c>
    </row>
    <row r="31" spans="1:13" ht="28.5">
      <c r="A31" s="21" t="s">
        <v>40</v>
      </c>
      <c r="B31" s="11">
        <v>21514000</v>
      </c>
      <c r="C31" s="11">
        <v>0</v>
      </c>
      <c r="D31" s="11">
        <v>162179986</v>
      </c>
      <c r="E31" s="11">
        <v>183693986</v>
      </c>
      <c r="F31" s="11">
        <v>0</v>
      </c>
      <c r="G31" s="11">
        <v>183693986</v>
      </c>
      <c r="H31" s="11">
        <v>0</v>
      </c>
      <c r="I31" s="11">
        <v>174114981</v>
      </c>
      <c r="J31" s="20">
        <f t="shared" si="1"/>
        <v>0.9478534642935997</v>
      </c>
      <c r="K31" s="11">
        <v>0</v>
      </c>
      <c r="L31" s="11">
        <v>174114981</v>
      </c>
      <c r="M31" s="20">
        <f t="shared" si="2"/>
        <v>0.9478534642935997</v>
      </c>
    </row>
    <row r="32" spans="1:13" ht="28.5">
      <c r="A32" s="21" t="s">
        <v>41</v>
      </c>
      <c r="B32" s="11">
        <v>671689000</v>
      </c>
      <c r="C32" s="11">
        <v>-28000000</v>
      </c>
      <c r="D32" s="11">
        <v>-28000000</v>
      </c>
      <c r="E32" s="11">
        <v>643689000</v>
      </c>
      <c r="F32" s="11">
        <v>0</v>
      </c>
      <c r="G32" s="11">
        <v>643689000</v>
      </c>
      <c r="H32" s="11">
        <v>574487781</v>
      </c>
      <c r="I32" s="11">
        <v>599778112</v>
      </c>
      <c r="J32" s="20">
        <f t="shared" si="1"/>
        <v>0.9317824477348533</v>
      </c>
      <c r="K32" s="11">
        <v>574487781</v>
      </c>
      <c r="L32" s="11">
        <v>599778112</v>
      </c>
      <c r="M32" s="20">
        <f t="shared" si="2"/>
        <v>0.9317824477348533</v>
      </c>
    </row>
    <row r="33" spans="1:13" ht="14.25">
      <c r="A33" s="21" t="s">
        <v>42</v>
      </c>
      <c r="B33" s="11">
        <v>273825000</v>
      </c>
      <c r="C33" s="11">
        <v>-17000000</v>
      </c>
      <c r="D33" s="11">
        <v>-17000000</v>
      </c>
      <c r="E33" s="11">
        <v>256825000</v>
      </c>
      <c r="F33" s="11">
        <v>0</v>
      </c>
      <c r="G33" s="11">
        <v>256825000</v>
      </c>
      <c r="H33" s="11">
        <v>40120500</v>
      </c>
      <c r="I33" s="11">
        <v>255680600</v>
      </c>
      <c r="J33" s="20">
        <f t="shared" si="1"/>
        <v>0.9955440475031636</v>
      </c>
      <c r="K33" s="11">
        <v>40120500</v>
      </c>
      <c r="L33" s="11">
        <v>255680600</v>
      </c>
      <c r="M33" s="20">
        <f t="shared" si="2"/>
        <v>0.9955440475031636</v>
      </c>
    </row>
    <row r="34" spans="1:13" ht="28.5">
      <c r="A34" s="21" t="s">
        <v>43</v>
      </c>
      <c r="B34" s="11">
        <v>58574000</v>
      </c>
      <c r="C34" s="11">
        <v>-2000000</v>
      </c>
      <c r="D34" s="11">
        <v>13000000</v>
      </c>
      <c r="E34" s="11">
        <v>71574000</v>
      </c>
      <c r="F34" s="11">
        <v>0</v>
      </c>
      <c r="G34" s="11">
        <v>71574000</v>
      </c>
      <c r="H34" s="11">
        <v>10893800</v>
      </c>
      <c r="I34" s="11">
        <v>70367200</v>
      </c>
      <c r="J34" s="20">
        <f t="shared" si="1"/>
        <v>0.9831391287338977</v>
      </c>
      <c r="K34" s="11">
        <v>10893800</v>
      </c>
      <c r="L34" s="11">
        <v>70367200</v>
      </c>
      <c r="M34" s="20">
        <f t="shared" si="2"/>
        <v>0.9831391287338977</v>
      </c>
    </row>
    <row r="35" spans="1:13" ht="14.25">
      <c r="A35" s="21" t="s">
        <v>44</v>
      </c>
      <c r="B35" s="11">
        <v>205360000</v>
      </c>
      <c r="C35" s="11">
        <v>-3400000</v>
      </c>
      <c r="D35" s="11">
        <v>-3400000</v>
      </c>
      <c r="E35" s="11">
        <v>201960000</v>
      </c>
      <c r="F35" s="11">
        <v>0</v>
      </c>
      <c r="G35" s="11">
        <v>201960000</v>
      </c>
      <c r="H35" s="11">
        <v>30092500</v>
      </c>
      <c r="I35" s="11">
        <v>191770700</v>
      </c>
      <c r="J35" s="20">
        <f t="shared" si="1"/>
        <v>0.9495479302832244</v>
      </c>
      <c r="K35" s="11">
        <v>30092500</v>
      </c>
      <c r="L35" s="11">
        <v>191770700</v>
      </c>
      <c r="M35" s="20">
        <f t="shared" si="2"/>
        <v>0.9495479302832244</v>
      </c>
    </row>
    <row r="36" spans="1:13" ht="14.25">
      <c r="A36" s="21" t="s">
        <v>45</v>
      </c>
      <c r="B36" s="11">
        <v>34234000</v>
      </c>
      <c r="C36" s="11">
        <v>0</v>
      </c>
      <c r="D36" s="11">
        <v>0</v>
      </c>
      <c r="E36" s="11">
        <v>34234000</v>
      </c>
      <c r="F36" s="11">
        <v>0</v>
      </c>
      <c r="G36" s="11">
        <v>34234000</v>
      </c>
      <c r="H36" s="11">
        <v>5022200</v>
      </c>
      <c r="I36" s="11">
        <v>32001800</v>
      </c>
      <c r="J36" s="20">
        <f t="shared" si="1"/>
        <v>0.9347958170240113</v>
      </c>
      <c r="K36" s="11">
        <v>5022200</v>
      </c>
      <c r="L36" s="11">
        <v>32001800</v>
      </c>
      <c r="M36" s="20">
        <f t="shared" si="2"/>
        <v>0.9347958170240113</v>
      </c>
    </row>
    <row r="37" spans="1:13" ht="14.25">
      <c r="A37" s="21" t="s">
        <v>46</v>
      </c>
      <c r="B37" s="11">
        <v>34234000</v>
      </c>
      <c r="C37" s="11">
        <v>0</v>
      </c>
      <c r="D37" s="11">
        <v>0</v>
      </c>
      <c r="E37" s="11">
        <v>34234000</v>
      </c>
      <c r="F37" s="11">
        <v>0</v>
      </c>
      <c r="G37" s="11">
        <v>34234000</v>
      </c>
      <c r="H37" s="11">
        <v>5022200</v>
      </c>
      <c r="I37" s="11">
        <v>32001800</v>
      </c>
      <c r="J37" s="20">
        <f t="shared" si="1"/>
        <v>0.9347958170240113</v>
      </c>
      <c r="K37" s="11">
        <v>5022200</v>
      </c>
      <c r="L37" s="11">
        <v>32001800</v>
      </c>
      <c r="M37" s="20">
        <f t="shared" si="2"/>
        <v>0.9347958170240113</v>
      </c>
    </row>
    <row r="38" spans="1:13" ht="28.5">
      <c r="A38" s="21" t="s">
        <v>145</v>
      </c>
      <c r="B38" s="11">
        <v>65916000</v>
      </c>
      <c r="C38" s="11">
        <v>0</v>
      </c>
      <c r="D38" s="11">
        <v>0</v>
      </c>
      <c r="E38" s="11">
        <v>65916000</v>
      </c>
      <c r="F38" s="11">
        <v>0</v>
      </c>
      <c r="G38" s="11">
        <v>65916000</v>
      </c>
      <c r="H38" s="11">
        <v>10035900</v>
      </c>
      <c r="I38" s="11">
        <v>63952000</v>
      </c>
      <c r="J38" s="20">
        <f t="shared" si="1"/>
        <v>0.9702045027004066</v>
      </c>
      <c r="K38" s="11">
        <v>10035900</v>
      </c>
      <c r="L38" s="11">
        <v>63952000</v>
      </c>
      <c r="M38" s="20">
        <f t="shared" si="2"/>
        <v>0.9702045027004066</v>
      </c>
    </row>
    <row r="39" spans="1:13" ht="28.5">
      <c r="A39" s="10" t="s">
        <v>125</v>
      </c>
      <c r="B39" s="14">
        <f>SUM(B40:B43)</f>
        <v>94123000</v>
      </c>
      <c r="C39" s="14">
        <f aca="true" t="shared" si="10" ref="C39:L39">SUM(C40:C43)</f>
        <v>13000000</v>
      </c>
      <c r="D39" s="14">
        <f t="shared" si="10"/>
        <v>129000000</v>
      </c>
      <c r="E39" s="14">
        <f t="shared" si="10"/>
        <v>223123000</v>
      </c>
      <c r="F39" s="14">
        <f t="shared" si="10"/>
        <v>0</v>
      </c>
      <c r="G39" s="14">
        <f t="shared" si="10"/>
        <v>223123000</v>
      </c>
      <c r="H39" s="14">
        <f t="shared" si="10"/>
        <v>14621448</v>
      </c>
      <c r="I39" s="14">
        <f t="shared" si="10"/>
        <v>221455021</v>
      </c>
      <c r="J39" s="19">
        <f t="shared" si="1"/>
        <v>0.9925243968573387</v>
      </c>
      <c r="K39" s="14">
        <f t="shared" si="10"/>
        <v>14621448</v>
      </c>
      <c r="L39" s="14">
        <f t="shared" si="10"/>
        <v>221455021</v>
      </c>
      <c r="M39" s="19">
        <f t="shared" si="2"/>
        <v>0.9925243968573387</v>
      </c>
    </row>
    <row r="40" spans="1:13" ht="14.25">
      <c r="A40" s="21" t="s">
        <v>48</v>
      </c>
      <c r="B40" s="11">
        <v>0</v>
      </c>
      <c r="C40" s="11">
        <v>9400000</v>
      </c>
      <c r="D40" s="11">
        <v>139571000</v>
      </c>
      <c r="E40" s="11">
        <v>139571000</v>
      </c>
      <c r="F40" s="11">
        <v>0</v>
      </c>
      <c r="G40" s="11">
        <v>139571000</v>
      </c>
      <c r="H40" s="11">
        <v>9388022</v>
      </c>
      <c r="I40" s="11">
        <v>139557122</v>
      </c>
      <c r="J40" s="20">
        <f aca="true" t="shared" si="11" ref="J40:J71">+I40/G40</f>
        <v>0.999900566736643</v>
      </c>
      <c r="K40" s="11">
        <v>9388022</v>
      </c>
      <c r="L40" s="11">
        <v>139557122</v>
      </c>
      <c r="M40" s="20">
        <f aca="true" t="shared" si="12" ref="M40:M71">+L40/G40</f>
        <v>0.999900566736643</v>
      </c>
    </row>
    <row r="41" spans="1:13" ht="14.25">
      <c r="A41" s="21" t="s">
        <v>49</v>
      </c>
      <c r="B41" s="11">
        <v>21168000</v>
      </c>
      <c r="C41" s="11">
        <v>3600000</v>
      </c>
      <c r="D41" s="11">
        <v>397000</v>
      </c>
      <c r="E41" s="11">
        <v>21565000</v>
      </c>
      <c r="F41" s="11">
        <v>0</v>
      </c>
      <c r="G41" s="11">
        <v>21565000</v>
      </c>
      <c r="H41" s="11">
        <v>5025882</v>
      </c>
      <c r="I41" s="11">
        <v>20047054</v>
      </c>
      <c r="J41" s="20">
        <f t="shared" si="11"/>
        <v>0.9296106654300951</v>
      </c>
      <c r="K41" s="11">
        <v>5025882</v>
      </c>
      <c r="L41" s="11">
        <v>20047054</v>
      </c>
      <c r="M41" s="20">
        <f t="shared" si="12"/>
        <v>0.9296106654300951</v>
      </c>
    </row>
    <row r="42" spans="1:13" ht="28.5">
      <c r="A42" s="21" t="s">
        <v>146</v>
      </c>
      <c r="B42" s="11">
        <v>70303000</v>
      </c>
      <c r="C42" s="11">
        <v>0</v>
      </c>
      <c r="D42" s="11">
        <v>-10968000</v>
      </c>
      <c r="E42" s="11">
        <v>59335000</v>
      </c>
      <c r="F42" s="11">
        <v>0</v>
      </c>
      <c r="G42" s="11">
        <v>59335000</v>
      </c>
      <c r="H42" s="11">
        <v>0</v>
      </c>
      <c r="I42" s="11">
        <v>59334911</v>
      </c>
      <c r="J42" s="20">
        <f t="shared" si="11"/>
        <v>0.9999985000421336</v>
      </c>
      <c r="K42" s="11">
        <v>0</v>
      </c>
      <c r="L42" s="11">
        <v>59334911</v>
      </c>
      <c r="M42" s="20">
        <f t="shared" si="12"/>
        <v>0.9999985000421336</v>
      </c>
    </row>
    <row r="43" spans="1:13" ht="14.25">
      <c r="A43" s="21" t="s">
        <v>51</v>
      </c>
      <c r="B43" s="11">
        <v>2652000</v>
      </c>
      <c r="C43" s="11">
        <v>0</v>
      </c>
      <c r="D43" s="11">
        <v>0</v>
      </c>
      <c r="E43" s="11">
        <v>2652000</v>
      </c>
      <c r="F43" s="11">
        <v>0</v>
      </c>
      <c r="G43" s="11">
        <v>2652000</v>
      </c>
      <c r="H43" s="11">
        <v>207544</v>
      </c>
      <c r="I43" s="11">
        <v>2515934</v>
      </c>
      <c r="J43" s="20">
        <f t="shared" si="11"/>
        <v>0.9486930618401207</v>
      </c>
      <c r="K43" s="11">
        <v>207544</v>
      </c>
      <c r="L43" s="11">
        <v>2515934</v>
      </c>
      <c r="M43" s="20">
        <f t="shared" si="12"/>
        <v>0.9486930618401207</v>
      </c>
    </row>
    <row r="44" spans="1:13" ht="14.25">
      <c r="A44" s="10" t="s">
        <v>126</v>
      </c>
      <c r="B44" s="14">
        <f>+B45+B50</f>
        <v>1710000000</v>
      </c>
      <c r="C44" s="14">
        <f aca="true" t="shared" si="13" ref="C44:L44">+C45+C50</f>
        <v>0</v>
      </c>
      <c r="D44" s="14">
        <f t="shared" si="13"/>
        <v>0</v>
      </c>
      <c r="E44" s="14">
        <f t="shared" si="13"/>
        <v>1710000000</v>
      </c>
      <c r="F44" s="14">
        <f t="shared" si="13"/>
        <v>0</v>
      </c>
      <c r="G44" s="14">
        <f t="shared" si="13"/>
        <v>1710000000</v>
      </c>
      <c r="H44" s="14">
        <f t="shared" si="13"/>
        <v>333691517</v>
      </c>
      <c r="I44" s="14">
        <f t="shared" si="13"/>
        <v>1352267806</v>
      </c>
      <c r="J44" s="19">
        <f t="shared" si="11"/>
        <v>0.7907998865497076</v>
      </c>
      <c r="K44" s="14">
        <f t="shared" si="13"/>
        <v>426979946</v>
      </c>
      <c r="L44" s="14">
        <f t="shared" si="13"/>
        <v>989820098</v>
      </c>
      <c r="M44" s="19">
        <f t="shared" si="12"/>
        <v>0.5788421625730994</v>
      </c>
    </row>
    <row r="45" spans="1:13" ht="14.25">
      <c r="A45" s="13" t="s">
        <v>127</v>
      </c>
      <c r="B45" s="14">
        <f>+B46</f>
        <v>2122000</v>
      </c>
      <c r="C45" s="14">
        <f aca="true" t="shared" si="14" ref="C45:L46">+C46</f>
        <v>0</v>
      </c>
      <c r="D45" s="14">
        <f t="shared" si="14"/>
        <v>0</v>
      </c>
      <c r="E45" s="14">
        <f t="shared" si="14"/>
        <v>2122000</v>
      </c>
      <c r="F45" s="14">
        <f t="shared" si="14"/>
        <v>0</v>
      </c>
      <c r="G45" s="14">
        <f t="shared" si="14"/>
        <v>2122000</v>
      </c>
      <c r="H45" s="14">
        <f t="shared" si="14"/>
        <v>-88417</v>
      </c>
      <c r="I45" s="14">
        <f t="shared" si="14"/>
        <v>667492</v>
      </c>
      <c r="J45" s="19">
        <f t="shared" si="11"/>
        <v>0.31455796418473136</v>
      </c>
      <c r="K45" s="14">
        <f t="shared" si="14"/>
        <v>443775</v>
      </c>
      <c r="L45" s="14">
        <f t="shared" si="14"/>
        <v>667492</v>
      </c>
      <c r="M45" s="19">
        <f t="shared" si="12"/>
        <v>0.31455796418473136</v>
      </c>
    </row>
    <row r="46" spans="1:13" ht="14.25">
      <c r="A46" s="13" t="s">
        <v>128</v>
      </c>
      <c r="B46" s="14">
        <f>+B47</f>
        <v>2122000</v>
      </c>
      <c r="C46" s="14">
        <f t="shared" si="14"/>
        <v>0</v>
      </c>
      <c r="D46" s="14">
        <f t="shared" si="14"/>
        <v>0</v>
      </c>
      <c r="E46" s="14">
        <f t="shared" si="14"/>
        <v>2122000</v>
      </c>
      <c r="F46" s="14">
        <f t="shared" si="14"/>
        <v>0</v>
      </c>
      <c r="G46" s="14">
        <f t="shared" si="14"/>
        <v>2122000</v>
      </c>
      <c r="H46" s="14">
        <f t="shared" si="14"/>
        <v>-88417</v>
      </c>
      <c r="I46" s="14">
        <f t="shared" si="14"/>
        <v>667492</v>
      </c>
      <c r="J46" s="19">
        <f t="shared" si="11"/>
        <v>0.31455796418473136</v>
      </c>
      <c r="K46" s="14">
        <f t="shared" si="14"/>
        <v>443775</v>
      </c>
      <c r="L46" s="14">
        <f t="shared" si="14"/>
        <v>667492</v>
      </c>
      <c r="M46" s="19">
        <f t="shared" si="12"/>
        <v>0.31455796418473136</v>
      </c>
    </row>
    <row r="47" spans="1:13" ht="14.25">
      <c r="A47" s="10" t="s">
        <v>129</v>
      </c>
      <c r="B47" s="14">
        <f>+B48+B49</f>
        <v>2122000</v>
      </c>
      <c r="C47" s="14">
        <f aca="true" t="shared" si="15" ref="C47:L47">+C48+C49</f>
        <v>0</v>
      </c>
      <c r="D47" s="14">
        <f t="shared" si="15"/>
        <v>0</v>
      </c>
      <c r="E47" s="14">
        <f t="shared" si="15"/>
        <v>2122000</v>
      </c>
      <c r="F47" s="14">
        <f t="shared" si="15"/>
        <v>0</v>
      </c>
      <c r="G47" s="14">
        <f t="shared" si="15"/>
        <v>2122000</v>
      </c>
      <c r="H47" s="14">
        <f t="shared" si="15"/>
        <v>-88417</v>
      </c>
      <c r="I47" s="14">
        <f t="shared" si="15"/>
        <v>667492</v>
      </c>
      <c r="J47" s="19">
        <f t="shared" si="11"/>
        <v>0.31455796418473136</v>
      </c>
      <c r="K47" s="14">
        <f t="shared" si="15"/>
        <v>443775</v>
      </c>
      <c r="L47" s="14">
        <f t="shared" si="15"/>
        <v>667492</v>
      </c>
      <c r="M47" s="19">
        <f t="shared" si="12"/>
        <v>0.31455796418473136</v>
      </c>
    </row>
    <row r="48" spans="1:13" ht="14.25">
      <c r="A48" s="21" t="s">
        <v>52</v>
      </c>
      <c r="B48" s="11">
        <v>1061000</v>
      </c>
      <c r="C48" s="11">
        <v>0</v>
      </c>
      <c r="D48" s="11">
        <v>0</v>
      </c>
      <c r="E48" s="11">
        <v>1061000</v>
      </c>
      <c r="F48" s="11">
        <v>0</v>
      </c>
      <c r="G48" s="11">
        <v>1061000</v>
      </c>
      <c r="H48" s="11">
        <v>-88417</v>
      </c>
      <c r="I48" s="11">
        <v>135300</v>
      </c>
      <c r="J48" s="20">
        <f t="shared" si="11"/>
        <v>0.12752120640904807</v>
      </c>
      <c r="K48" s="11">
        <v>-88417</v>
      </c>
      <c r="L48" s="11">
        <v>135300</v>
      </c>
      <c r="M48" s="20">
        <f t="shared" si="12"/>
        <v>0.12752120640904807</v>
      </c>
    </row>
    <row r="49" spans="1:13" ht="28.5">
      <c r="A49" s="21" t="s">
        <v>53</v>
      </c>
      <c r="B49" s="11">
        <v>1061000</v>
      </c>
      <c r="C49" s="11">
        <v>0</v>
      </c>
      <c r="D49" s="11">
        <v>0</v>
      </c>
      <c r="E49" s="11">
        <v>1061000</v>
      </c>
      <c r="F49" s="11">
        <v>0</v>
      </c>
      <c r="G49" s="11">
        <v>1061000</v>
      </c>
      <c r="H49" s="11">
        <v>0</v>
      </c>
      <c r="I49" s="11">
        <v>532192</v>
      </c>
      <c r="J49" s="20">
        <f t="shared" si="11"/>
        <v>0.5015947219604147</v>
      </c>
      <c r="K49" s="11">
        <v>532192</v>
      </c>
      <c r="L49" s="11">
        <v>532192</v>
      </c>
      <c r="M49" s="20">
        <f t="shared" si="12"/>
        <v>0.5015947219604147</v>
      </c>
    </row>
    <row r="50" spans="1:13" ht="28.5">
      <c r="A50" s="12" t="s">
        <v>130</v>
      </c>
      <c r="B50" s="14">
        <f>+B51+B59+B90</f>
        <v>1707878000</v>
      </c>
      <c r="C50" s="14">
        <f aca="true" t="shared" si="16" ref="C50:L50">+C51+C59+C90</f>
        <v>0</v>
      </c>
      <c r="D50" s="14">
        <f t="shared" si="16"/>
        <v>0</v>
      </c>
      <c r="E50" s="14">
        <f t="shared" si="16"/>
        <v>1707878000</v>
      </c>
      <c r="F50" s="14">
        <f t="shared" si="16"/>
        <v>0</v>
      </c>
      <c r="G50" s="14">
        <f t="shared" si="16"/>
        <v>1707878000</v>
      </c>
      <c r="H50" s="14">
        <f t="shared" si="16"/>
        <v>333779934</v>
      </c>
      <c r="I50" s="14">
        <f t="shared" si="16"/>
        <v>1351600314</v>
      </c>
      <c r="J50" s="19">
        <f t="shared" si="11"/>
        <v>0.7913916064262201</v>
      </c>
      <c r="K50" s="14">
        <f t="shared" si="16"/>
        <v>426536171</v>
      </c>
      <c r="L50" s="14">
        <f t="shared" si="16"/>
        <v>989152606</v>
      </c>
      <c r="M50" s="19">
        <f t="shared" si="12"/>
        <v>0.5791705297450989</v>
      </c>
    </row>
    <row r="51" spans="1:13" ht="14.25">
      <c r="A51" s="12" t="s">
        <v>131</v>
      </c>
      <c r="B51" s="14">
        <f>SUM(B52:B58)</f>
        <v>111358000</v>
      </c>
      <c r="C51" s="14">
        <f aca="true" t="shared" si="17" ref="C51:L51">SUM(C52:C58)</f>
        <v>0</v>
      </c>
      <c r="D51" s="14">
        <f t="shared" si="17"/>
        <v>0</v>
      </c>
      <c r="E51" s="14">
        <f t="shared" si="17"/>
        <v>111358000</v>
      </c>
      <c r="F51" s="14">
        <f t="shared" si="17"/>
        <v>0</v>
      </c>
      <c r="G51" s="14">
        <f t="shared" si="17"/>
        <v>111358000</v>
      </c>
      <c r="H51" s="14">
        <f t="shared" si="17"/>
        <v>4362661</v>
      </c>
      <c r="I51" s="14">
        <f t="shared" si="17"/>
        <v>76322441</v>
      </c>
      <c r="J51" s="19">
        <f t="shared" si="11"/>
        <v>0.6853790567359328</v>
      </c>
      <c r="K51" s="14">
        <f t="shared" si="17"/>
        <v>40314982</v>
      </c>
      <c r="L51" s="14">
        <f t="shared" si="17"/>
        <v>42322553</v>
      </c>
      <c r="M51" s="19">
        <f t="shared" si="12"/>
        <v>0.3800584870417931</v>
      </c>
    </row>
    <row r="52" spans="1:13" ht="28.5">
      <c r="A52" s="21" t="s">
        <v>54</v>
      </c>
      <c r="B52" s="11">
        <v>31827000</v>
      </c>
      <c r="C52" s="11">
        <v>0</v>
      </c>
      <c r="D52" s="11">
        <v>0</v>
      </c>
      <c r="E52" s="11">
        <v>31827000</v>
      </c>
      <c r="F52" s="11">
        <v>0</v>
      </c>
      <c r="G52" s="11">
        <v>31827000</v>
      </c>
      <c r="H52" s="11">
        <v>0</v>
      </c>
      <c r="I52" s="11">
        <v>20702649</v>
      </c>
      <c r="J52" s="20">
        <f t="shared" si="11"/>
        <v>0.650474408521067</v>
      </c>
      <c r="K52" s="11">
        <v>0</v>
      </c>
      <c r="L52" s="11">
        <v>0</v>
      </c>
      <c r="M52" s="20">
        <f t="shared" si="12"/>
        <v>0</v>
      </c>
    </row>
    <row r="53" spans="1:13" ht="28.5">
      <c r="A53" s="21" t="s">
        <v>55</v>
      </c>
      <c r="B53" s="11">
        <v>16257000</v>
      </c>
      <c r="C53" s="11">
        <v>0</v>
      </c>
      <c r="D53" s="11">
        <v>3565958</v>
      </c>
      <c r="E53" s="11">
        <v>19822958</v>
      </c>
      <c r="F53" s="11">
        <v>0</v>
      </c>
      <c r="G53" s="11">
        <v>19822958</v>
      </c>
      <c r="H53" s="11">
        <v>4526200</v>
      </c>
      <c r="I53" s="11">
        <v>14412821</v>
      </c>
      <c r="J53" s="20">
        <f t="shared" si="11"/>
        <v>0.727077210172165</v>
      </c>
      <c r="K53" s="11">
        <v>8214808</v>
      </c>
      <c r="L53" s="11">
        <v>9798213</v>
      </c>
      <c r="M53" s="20">
        <f t="shared" si="12"/>
        <v>0.49428612016430645</v>
      </c>
    </row>
    <row r="54" spans="1:13" ht="28.5">
      <c r="A54" s="21" t="s">
        <v>147</v>
      </c>
      <c r="B54" s="11">
        <v>12000000</v>
      </c>
      <c r="C54" s="11">
        <v>0</v>
      </c>
      <c r="D54" s="11">
        <v>0</v>
      </c>
      <c r="E54" s="11">
        <v>12000000</v>
      </c>
      <c r="F54" s="11">
        <v>0</v>
      </c>
      <c r="G54" s="11">
        <v>12000000</v>
      </c>
      <c r="H54" s="11">
        <v>0</v>
      </c>
      <c r="I54" s="11">
        <v>10000000</v>
      </c>
      <c r="J54" s="20">
        <f t="shared" si="11"/>
        <v>0.8333333333333334</v>
      </c>
      <c r="K54" s="11">
        <v>1199542</v>
      </c>
      <c r="L54" s="11">
        <v>1317369</v>
      </c>
      <c r="M54" s="20">
        <f t="shared" si="12"/>
        <v>0.10978075</v>
      </c>
    </row>
    <row r="55" spans="1:13" ht="42.75">
      <c r="A55" s="21" t="s">
        <v>148</v>
      </c>
      <c r="B55" s="11">
        <v>1502000</v>
      </c>
      <c r="C55" s="11">
        <v>0</v>
      </c>
      <c r="D55" s="11">
        <v>-1075574</v>
      </c>
      <c r="E55" s="11">
        <v>426426</v>
      </c>
      <c r="F55" s="11">
        <v>0</v>
      </c>
      <c r="G55" s="11">
        <v>426426</v>
      </c>
      <c r="H55" s="11">
        <v>0</v>
      </c>
      <c r="I55" s="11">
        <v>88488</v>
      </c>
      <c r="J55" s="20">
        <f t="shared" si="11"/>
        <v>0.20751079906009484</v>
      </c>
      <c r="K55" s="11">
        <v>88488</v>
      </c>
      <c r="L55" s="11">
        <v>88488</v>
      </c>
      <c r="M55" s="20">
        <f t="shared" si="12"/>
        <v>0.20751079906009484</v>
      </c>
    </row>
    <row r="56" spans="1:13" ht="14.25">
      <c r="A56" s="21" t="s">
        <v>58</v>
      </c>
      <c r="B56" s="11">
        <v>41635000</v>
      </c>
      <c r="C56" s="11">
        <v>0</v>
      </c>
      <c r="D56" s="11">
        <v>517010</v>
      </c>
      <c r="E56" s="11">
        <v>42152010</v>
      </c>
      <c r="F56" s="11">
        <v>0</v>
      </c>
      <c r="G56" s="11">
        <v>42152010</v>
      </c>
      <c r="H56" s="11">
        <v>-75131</v>
      </c>
      <c r="I56" s="11">
        <v>29109936</v>
      </c>
      <c r="J56" s="20">
        <f t="shared" si="11"/>
        <v>0.6905942563593053</v>
      </c>
      <c r="K56" s="11">
        <v>28999605</v>
      </c>
      <c r="L56" s="11">
        <v>29109936</v>
      </c>
      <c r="M56" s="20">
        <f t="shared" si="12"/>
        <v>0.6905942563593053</v>
      </c>
    </row>
    <row r="57" spans="1:13" ht="28.5">
      <c r="A57" s="21" t="s">
        <v>59</v>
      </c>
      <c r="B57" s="11">
        <v>2308000</v>
      </c>
      <c r="C57" s="11">
        <v>0</v>
      </c>
      <c r="D57" s="11">
        <v>-1630778</v>
      </c>
      <c r="E57" s="11">
        <v>677222</v>
      </c>
      <c r="F57" s="11">
        <v>0</v>
      </c>
      <c r="G57" s="11">
        <v>677222</v>
      </c>
      <c r="H57" s="11">
        <v>0</v>
      </c>
      <c r="I57" s="11">
        <v>344363</v>
      </c>
      <c r="J57" s="20">
        <f t="shared" si="11"/>
        <v>0.5084935220651426</v>
      </c>
      <c r="K57" s="11">
        <v>344363</v>
      </c>
      <c r="L57" s="11">
        <v>344363</v>
      </c>
      <c r="M57" s="20">
        <f t="shared" si="12"/>
        <v>0.5084935220651426</v>
      </c>
    </row>
    <row r="58" spans="1:13" ht="28.5">
      <c r="A58" s="21" t="s">
        <v>60</v>
      </c>
      <c r="B58" s="11">
        <v>5829000</v>
      </c>
      <c r="C58" s="11">
        <v>0</v>
      </c>
      <c r="D58" s="11">
        <v>-1376616</v>
      </c>
      <c r="E58" s="11">
        <v>4452384</v>
      </c>
      <c r="F58" s="11">
        <v>0</v>
      </c>
      <c r="G58" s="11">
        <v>4452384</v>
      </c>
      <c r="H58" s="11">
        <v>-88408</v>
      </c>
      <c r="I58" s="11">
        <v>1664184</v>
      </c>
      <c r="J58" s="20">
        <f t="shared" si="11"/>
        <v>0.3737736906789711</v>
      </c>
      <c r="K58" s="11">
        <v>1468176</v>
      </c>
      <c r="L58" s="11">
        <v>1664184</v>
      </c>
      <c r="M58" s="20">
        <f t="shared" si="12"/>
        <v>0.3737736906789711</v>
      </c>
    </row>
    <row r="59" spans="1:13" ht="14.25">
      <c r="A59" s="12" t="s">
        <v>132</v>
      </c>
      <c r="B59" s="14">
        <f>SUM(B60:B89)</f>
        <v>1594557000</v>
      </c>
      <c r="C59" s="14">
        <f aca="true" t="shared" si="18" ref="C59:L59">SUM(C60:C89)</f>
        <v>0</v>
      </c>
      <c r="D59" s="14">
        <f t="shared" si="18"/>
        <v>0</v>
      </c>
      <c r="E59" s="14">
        <f t="shared" si="18"/>
        <v>1594557000</v>
      </c>
      <c r="F59" s="14">
        <f t="shared" si="18"/>
        <v>0</v>
      </c>
      <c r="G59" s="14">
        <f t="shared" si="18"/>
        <v>1594557000</v>
      </c>
      <c r="H59" s="14">
        <f t="shared" si="18"/>
        <v>329580856</v>
      </c>
      <c r="I59" s="14">
        <f t="shared" si="18"/>
        <v>1275277873</v>
      </c>
      <c r="J59" s="19">
        <f t="shared" si="11"/>
        <v>0.7997693861053572</v>
      </c>
      <c r="K59" s="14">
        <f t="shared" si="18"/>
        <v>386384772</v>
      </c>
      <c r="L59" s="14">
        <f t="shared" si="18"/>
        <v>946830053</v>
      </c>
      <c r="M59" s="19">
        <f t="shared" si="12"/>
        <v>0.5937887783252652</v>
      </c>
    </row>
    <row r="60" spans="1:13" ht="28.5">
      <c r="A60" s="21" t="s">
        <v>61</v>
      </c>
      <c r="B60" s="11">
        <v>3979000</v>
      </c>
      <c r="C60" s="11">
        <v>0</v>
      </c>
      <c r="D60" s="11">
        <v>-1906012</v>
      </c>
      <c r="E60" s="11">
        <v>2072988</v>
      </c>
      <c r="F60" s="11">
        <v>0</v>
      </c>
      <c r="G60" s="11">
        <v>2072988</v>
      </c>
      <c r="H60" s="11">
        <v>-331583</v>
      </c>
      <c r="I60" s="11">
        <v>25000</v>
      </c>
      <c r="J60" s="20">
        <f t="shared" si="11"/>
        <v>0.012059886501996152</v>
      </c>
      <c r="K60" s="11">
        <v>-331583</v>
      </c>
      <c r="L60" s="11">
        <v>25000</v>
      </c>
      <c r="M60" s="20">
        <f t="shared" si="12"/>
        <v>0.012059886501996152</v>
      </c>
    </row>
    <row r="61" spans="1:13" ht="14.25">
      <c r="A61" s="21" t="s">
        <v>62</v>
      </c>
      <c r="B61" s="11">
        <v>1167000</v>
      </c>
      <c r="C61" s="11">
        <v>0</v>
      </c>
      <c r="D61" s="11">
        <v>0</v>
      </c>
      <c r="E61" s="11">
        <v>1167000</v>
      </c>
      <c r="F61" s="11">
        <v>0</v>
      </c>
      <c r="G61" s="11">
        <v>1167000</v>
      </c>
      <c r="H61" s="11">
        <v>-97250</v>
      </c>
      <c r="I61" s="11">
        <v>0</v>
      </c>
      <c r="J61" s="20">
        <f t="shared" si="11"/>
        <v>0</v>
      </c>
      <c r="K61" s="11">
        <v>-97250</v>
      </c>
      <c r="L61" s="11">
        <v>0</v>
      </c>
      <c r="M61" s="20">
        <f t="shared" si="12"/>
        <v>0</v>
      </c>
    </row>
    <row r="62" spans="1:13" ht="14.25">
      <c r="A62" s="21" t="s">
        <v>63</v>
      </c>
      <c r="B62" s="11">
        <v>103000000</v>
      </c>
      <c r="C62" s="11">
        <v>0</v>
      </c>
      <c r="D62" s="11">
        <v>-53000000</v>
      </c>
      <c r="E62" s="11">
        <v>50000000</v>
      </c>
      <c r="F62" s="11">
        <v>0</v>
      </c>
      <c r="G62" s="11">
        <v>50000000</v>
      </c>
      <c r="H62" s="11">
        <v>50000000</v>
      </c>
      <c r="I62" s="11">
        <v>50000000</v>
      </c>
      <c r="J62" s="20">
        <f t="shared" si="11"/>
        <v>1</v>
      </c>
      <c r="K62" s="11">
        <v>0</v>
      </c>
      <c r="L62" s="11">
        <v>0</v>
      </c>
      <c r="M62" s="20">
        <f t="shared" si="12"/>
        <v>0</v>
      </c>
    </row>
    <row r="63" spans="1:13" ht="28.5">
      <c r="A63" s="21" t="s">
        <v>64</v>
      </c>
      <c r="B63" s="11">
        <v>20936000</v>
      </c>
      <c r="C63" s="11">
        <v>-3161639</v>
      </c>
      <c r="D63" s="11">
        <v>-3161639</v>
      </c>
      <c r="E63" s="11">
        <v>17774361</v>
      </c>
      <c r="F63" s="11">
        <v>0</v>
      </c>
      <c r="G63" s="11">
        <v>17774361</v>
      </c>
      <c r="H63" s="11">
        <v>2264418</v>
      </c>
      <c r="I63" s="11">
        <v>8057555</v>
      </c>
      <c r="J63" s="20">
        <f t="shared" si="11"/>
        <v>0.4533245949038618</v>
      </c>
      <c r="K63" s="11">
        <v>2264418</v>
      </c>
      <c r="L63" s="11">
        <v>8057555</v>
      </c>
      <c r="M63" s="20">
        <f t="shared" si="12"/>
        <v>0.4533245949038618</v>
      </c>
    </row>
    <row r="64" spans="1:13" ht="28.5">
      <c r="A64" s="21" t="s">
        <v>149</v>
      </c>
      <c r="B64" s="11">
        <v>43283000</v>
      </c>
      <c r="C64" s="11">
        <v>-23686147</v>
      </c>
      <c r="D64" s="11">
        <v>-23686147</v>
      </c>
      <c r="E64" s="11">
        <v>19596853</v>
      </c>
      <c r="F64" s="11">
        <v>0</v>
      </c>
      <c r="G64" s="11">
        <v>19596853</v>
      </c>
      <c r="H64" s="11">
        <v>5507312</v>
      </c>
      <c r="I64" s="11">
        <v>19596853</v>
      </c>
      <c r="J64" s="20">
        <f t="shared" si="11"/>
        <v>1</v>
      </c>
      <c r="K64" s="11">
        <v>5507312</v>
      </c>
      <c r="L64" s="11">
        <v>19596853</v>
      </c>
      <c r="M64" s="20">
        <f t="shared" si="12"/>
        <v>1</v>
      </c>
    </row>
    <row r="65" spans="1:13" ht="28.5">
      <c r="A65" s="21" t="s">
        <v>150</v>
      </c>
      <c r="B65" s="11">
        <v>236000000</v>
      </c>
      <c r="C65" s="11">
        <v>23633546</v>
      </c>
      <c r="D65" s="11">
        <v>23633546</v>
      </c>
      <c r="E65" s="11">
        <v>259633546</v>
      </c>
      <c r="F65" s="11">
        <v>0</v>
      </c>
      <c r="G65" s="11">
        <v>259633546</v>
      </c>
      <c r="H65" s="11">
        <v>72964931</v>
      </c>
      <c r="I65" s="11">
        <v>259633546</v>
      </c>
      <c r="J65" s="20">
        <f t="shared" si="11"/>
        <v>1</v>
      </c>
      <c r="K65" s="11">
        <v>72964931</v>
      </c>
      <c r="L65" s="11">
        <v>259633546</v>
      </c>
      <c r="M65" s="20">
        <f t="shared" si="12"/>
        <v>1</v>
      </c>
    </row>
    <row r="66" spans="1:13" ht="28.5">
      <c r="A66" s="21" t="s">
        <v>151</v>
      </c>
      <c r="B66" s="11">
        <v>2060000</v>
      </c>
      <c r="C66" s="11">
        <v>495500</v>
      </c>
      <c r="D66" s="11">
        <v>495500</v>
      </c>
      <c r="E66" s="11">
        <v>2555500</v>
      </c>
      <c r="F66" s="11">
        <v>0</v>
      </c>
      <c r="G66" s="11">
        <v>2555500</v>
      </c>
      <c r="H66" s="11">
        <v>750000</v>
      </c>
      <c r="I66" s="11">
        <v>2555500</v>
      </c>
      <c r="J66" s="20">
        <f t="shared" si="11"/>
        <v>1</v>
      </c>
      <c r="K66" s="11">
        <v>695500</v>
      </c>
      <c r="L66" s="11">
        <v>2086300</v>
      </c>
      <c r="M66" s="20">
        <f t="shared" si="12"/>
        <v>0.8163960086088828</v>
      </c>
    </row>
    <row r="67" spans="1:13" ht="28.5">
      <c r="A67" s="21" t="s">
        <v>152</v>
      </c>
      <c r="B67" s="11">
        <v>27038000</v>
      </c>
      <c r="C67" s="11">
        <v>2718740</v>
      </c>
      <c r="D67" s="11">
        <v>2718740</v>
      </c>
      <c r="E67" s="11">
        <v>29756740</v>
      </c>
      <c r="F67" s="11">
        <v>0</v>
      </c>
      <c r="G67" s="11">
        <v>29756740</v>
      </c>
      <c r="H67" s="11">
        <v>8181658</v>
      </c>
      <c r="I67" s="11">
        <v>29756740</v>
      </c>
      <c r="J67" s="20">
        <f t="shared" si="11"/>
        <v>1</v>
      </c>
      <c r="K67" s="11">
        <v>8181658</v>
      </c>
      <c r="L67" s="11">
        <v>28556740</v>
      </c>
      <c r="M67" s="20">
        <f t="shared" si="12"/>
        <v>0.9596730018140428</v>
      </c>
    </row>
    <row r="68" spans="1:13" ht="28.5">
      <c r="A68" s="21" t="s">
        <v>153</v>
      </c>
      <c r="B68" s="11">
        <v>9548000</v>
      </c>
      <c r="C68" s="11">
        <v>0</v>
      </c>
      <c r="D68" s="11">
        <v>0</v>
      </c>
      <c r="E68" s="11">
        <v>9548000</v>
      </c>
      <c r="F68" s="11">
        <v>0</v>
      </c>
      <c r="G68" s="11">
        <v>9548000</v>
      </c>
      <c r="H68" s="11">
        <v>682000</v>
      </c>
      <c r="I68" s="11">
        <v>8260000</v>
      </c>
      <c r="J68" s="20">
        <f t="shared" si="11"/>
        <v>0.8651026392961877</v>
      </c>
      <c r="K68" s="11">
        <v>682000</v>
      </c>
      <c r="L68" s="11">
        <v>8260000</v>
      </c>
      <c r="M68" s="20">
        <f t="shared" si="12"/>
        <v>0.8651026392961877</v>
      </c>
    </row>
    <row r="69" spans="1:13" ht="28.5">
      <c r="A69" s="21" t="s">
        <v>154</v>
      </c>
      <c r="B69" s="11">
        <v>43000000</v>
      </c>
      <c r="C69" s="11">
        <v>0</v>
      </c>
      <c r="D69" s="11">
        <v>0</v>
      </c>
      <c r="E69" s="11">
        <v>43000000</v>
      </c>
      <c r="F69" s="11">
        <v>0</v>
      </c>
      <c r="G69" s="11">
        <v>43000000</v>
      </c>
      <c r="H69" s="11">
        <v>14777595</v>
      </c>
      <c r="I69" s="11">
        <v>14777595</v>
      </c>
      <c r="J69" s="20">
        <f t="shared" si="11"/>
        <v>0.343665</v>
      </c>
      <c r="K69" s="11">
        <v>14777595</v>
      </c>
      <c r="L69" s="11">
        <v>14777595</v>
      </c>
      <c r="M69" s="20">
        <f t="shared" si="12"/>
        <v>0.343665</v>
      </c>
    </row>
    <row r="70" spans="1:13" ht="28.5">
      <c r="A70" s="21" t="s">
        <v>155</v>
      </c>
      <c r="B70" s="11">
        <v>15244000</v>
      </c>
      <c r="C70" s="11">
        <v>0</v>
      </c>
      <c r="D70" s="11">
        <v>0</v>
      </c>
      <c r="E70" s="11">
        <v>15244000</v>
      </c>
      <c r="F70" s="11">
        <v>0</v>
      </c>
      <c r="G70" s="11">
        <v>15244000</v>
      </c>
      <c r="H70" s="11">
        <v>11174965</v>
      </c>
      <c r="I70" s="11">
        <v>11681581</v>
      </c>
      <c r="J70" s="20">
        <f t="shared" si="11"/>
        <v>0.7663068092364209</v>
      </c>
      <c r="K70" s="11">
        <v>11174965</v>
      </c>
      <c r="L70" s="11">
        <v>11681581</v>
      </c>
      <c r="M70" s="20">
        <f t="shared" si="12"/>
        <v>0.7663068092364209</v>
      </c>
    </row>
    <row r="71" spans="1:13" ht="42.75">
      <c r="A71" s="21" t="s">
        <v>156</v>
      </c>
      <c r="B71" s="11">
        <v>150628000</v>
      </c>
      <c r="C71" s="11">
        <v>0</v>
      </c>
      <c r="D71" s="11">
        <v>0</v>
      </c>
      <c r="E71" s="11">
        <v>150628000</v>
      </c>
      <c r="F71" s="11">
        <v>0</v>
      </c>
      <c r="G71" s="11">
        <v>150628000</v>
      </c>
      <c r="H71" s="11">
        <v>45100000</v>
      </c>
      <c r="I71" s="11">
        <v>115100000</v>
      </c>
      <c r="J71" s="20">
        <f t="shared" si="11"/>
        <v>0.7641341583238176</v>
      </c>
      <c r="K71" s="11">
        <v>45100000</v>
      </c>
      <c r="L71" s="11">
        <v>115100000</v>
      </c>
      <c r="M71" s="20">
        <f t="shared" si="12"/>
        <v>0.7641341583238176</v>
      </c>
    </row>
    <row r="72" spans="1:13" ht="14.25">
      <c r="A72" s="21" t="s">
        <v>73</v>
      </c>
      <c r="B72" s="11">
        <v>113071000</v>
      </c>
      <c r="C72" s="11">
        <v>0</v>
      </c>
      <c r="D72" s="11">
        <v>0</v>
      </c>
      <c r="E72" s="11">
        <v>113071000</v>
      </c>
      <c r="F72" s="11">
        <v>0</v>
      </c>
      <c r="G72" s="11">
        <v>113071000</v>
      </c>
      <c r="H72" s="11">
        <v>8755050</v>
      </c>
      <c r="I72" s="11">
        <v>104799290</v>
      </c>
      <c r="J72" s="20">
        <f aca="true" t="shared" si="19" ref="J72:J103">+I72/G72</f>
        <v>0.9268449912002193</v>
      </c>
      <c r="K72" s="11">
        <v>8755050</v>
      </c>
      <c r="L72" s="11">
        <v>104799290</v>
      </c>
      <c r="M72" s="20">
        <f aca="true" t="shared" si="20" ref="M72:M103">+L72/G72</f>
        <v>0.9268449912002193</v>
      </c>
    </row>
    <row r="73" spans="1:13" ht="28.5">
      <c r="A73" s="21" t="s">
        <v>74</v>
      </c>
      <c r="B73" s="11">
        <v>7000000</v>
      </c>
      <c r="C73" s="11">
        <v>0</v>
      </c>
      <c r="D73" s="11">
        <v>0</v>
      </c>
      <c r="E73" s="11">
        <v>7000000</v>
      </c>
      <c r="F73" s="11">
        <v>0</v>
      </c>
      <c r="G73" s="11">
        <v>7000000</v>
      </c>
      <c r="H73" s="11">
        <v>217908</v>
      </c>
      <c r="I73" s="11">
        <v>4585905</v>
      </c>
      <c r="J73" s="20">
        <f t="shared" si="19"/>
        <v>0.6551292857142857</v>
      </c>
      <c r="K73" s="11">
        <v>217908</v>
      </c>
      <c r="L73" s="11">
        <v>4585905</v>
      </c>
      <c r="M73" s="20">
        <f t="shared" si="20"/>
        <v>0.6551292857142857</v>
      </c>
    </row>
    <row r="74" spans="1:13" ht="28.5">
      <c r="A74" s="21" t="s">
        <v>157</v>
      </c>
      <c r="B74" s="11">
        <v>262875000</v>
      </c>
      <c r="C74" s="11">
        <v>0</v>
      </c>
      <c r="D74" s="11">
        <v>0</v>
      </c>
      <c r="E74" s="11">
        <v>262875000</v>
      </c>
      <c r="F74" s="11">
        <v>0</v>
      </c>
      <c r="G74" s="11">
        <v>262875000</v>
      </c>
      <c r="H74" s="11">
        <v>57397929</v>
      </c>
      <c r="I74" s="11">
        <v>151899033</v>
      </c>
      <c r="J74" s="20">
        <f t="shared" si="19"/>
        <v>0.5778375007132668</v>
      </c>
      <c r="K74" s="11">
        <v>56175533</v>
      </c>
      <c r="L74" s="11">
        <v>56175533</v>
      </c>
      <c r="M74" s="20">
        <f t="shared" si="20"/>
        <v>0.21369674940561104</v>
      </c>
    </row>
    <row r="75" spans="1:13" ht="28.5">
      <c r="A75" s="21" t="s">
        <v>76</v>
      </c>
      <c r="B75" s="11">
        <v>127403000</v>
      </c>
      <c r="C75" s="11">
        <v>0</v>
      </c>
      <c r="D75" s="11">
        <v>41215458</v>
      </c>
      <c r="E75" s="11">
        <v>168618458</v>
      </c>
      <c r="F75" s="11">
        <v>0</v>
      </c>
      <c r="G75" s="11">
        <v>168618458</v>
      </c>
      <c r="H75" s="11">
        <v>-358021</v>
      </c>
      <c r="I75" s="11">
        <v>167730837</v>
      </c>
      <c r="J75" s="20">
        <f t="shared" si="19"/>
        <v>0.9947359203106934</v>
      </c>
      <c r="K75" s="11">
        <v>41861006</v>
      </c>
      <c r="L75" s="11">
        <v>70035070</v>
      </c>
      <c r="M75" s="20">
        <f t="shared" si="20"/>
        <v>0.4153464029424347</v>
      </c>
    </row>
    <row r="76" spans="1:13" ht="14.25">
      <c r="A76" s="21" t="s">
        <v>77</v>
      </c>
      <c r="B76" s="11">
        <v>149123000</v>
      </c>
      <c r="C76" s="11">
        <v>0</v>
      </c>
      <c r="D76" s="11">
        <v>21379192</v>
      </c>
      <c r="E76" s="11">
        <v>170502192</v>
      </c>
      <c r="F76" s="11">
        <v>0</v>
      </c>
      <c r="G76" s="11">
        <v>170502192</v>
      </c>
      <c r="H76" s="11">
        <v>46495486</v>
      </c>
      <c r="I76" s="11">
        <v>170497080</v>
      </c>
      <c r="J76" s="20">
        <f t="shared" si="19"/>
        <v>0.9999700179807659</v>
      </c>
      <c r="K76" s="11">
        <v>30696426</v>
      </c>
      <c r="L76" s="11">
        <v>118068140</v>
      </c>
      <c r="M76" s="20">
        <f t="shared" si="20"/>
        <v>0.6924728568885495</v>
      </c>
    </row>
    <row r="77" spans="1:13" ht="14.25">
      <c r="A77" s="21" t="s">
        <v>78</v>
      </c>
      <c r="B77" s="11">
        <v>11811000</v>
      </c>
      <c r="C77" s="11">
        <v>0</v>
      </c>
      <c r="D77" s="11">
        <v>0</v>
      </c>
      <c r="E77" s="11">
        <v>11811000</v>
      </c>
      <c r="F77" s="11">
        <v>0</v>
      </c>
      <c r="G77" s="11">
        <v>11811000</v>
      </c>
      <c r="H77" s="11">
        <v>-294667</v>
      </c>
      <c r="I77" s="11">
        <v>8339500</v>
      </c>
      <c r="J77" s="20">
        <f t="shared" si="19"/>
        <v>0.7060790788248243</v>
      </c>
      <c r="K77" s="11">
        <v>-18164</v>
      </c>
      <c r="L77" s="11">
        <v>832219</v>
      </c>
      <c r="M77" s="20">
        <f t="shared" si="20"/>
        <v>0.07046134958936584</v>
      </c>
    </row>
    <row r="78" spans="1:13" ht="28.5">
      <c r="A78" s="21" t="s">
        <v>158</v>
      </c>
      <c r="B78" s="11">
        <v>74600000</v>
      </c>
      <c r="C78" s="11">
        <v>0</v>
      </c>
      <c r="D78" s="11">
        <v>0</v>
      </c>
      <c r="E78" s="11">
        <v>74600000</v>
      </c>
      <c r="F78" s="11">
        <v>0</v>
      </c>
      <c r="G78" s="11">
        <v>74600000</v>
      </c>
      <c r="H78" s="11">
        <v>0</v>
      </c>
      <c r="I78" s="11">
        <v>0</v>
      </c>
      <c r="J78" s="20">
        <f t="shared" si="19"/>
        <v>0</v>
      </c>
      <c r="K78" s="11">
        <v>0</v>
      </c>
      <c r="L78" s="11">
        <v>0</v>
      </c>
      <c r="M78" s="20">
        <f t="shared" si="20"/>
        <v>0</v>
      </c>
    </row>
    <row r="79" spans="1:13" ht="28.5">
      <c r="A79" s="21" t="s">
        <v>159</v>
      </c>
      <c r="B79" s="11">
        <v>10455000</v>
      </c>
      <c r="C79" s="11">
        <v>0</v>
      </c>
      <c r="D79" s="11">
        <v>3000000</v>
      </c>
      <c r="E79" s="11">
        <v>13455000</v>
      </c>
      <c r="F79" s="11">
        <v>0</v>
      </c>
      <c r="G79" s="11">
        <v>13455000</v>
      </c>
      <c r="H79" s="11">
        <v>-720572</v>
      </c>
      <c r="I79" s="11">
        <v>12734428</v>
      </c>
      <c r="J79" s="20">
        <f t="shared" si="19"/>
        <v>0.9464457822370865</v>
      </c>
      <c r="K79" s="11">
        <v>320050</v>
      </c>
      <c r="L79" s="11">
        <v>5272477</v>
      </c>
      <c r="M79" s="20">
        <f t="shared" si="20"/>
        <v>0.3918600520252694</v>
      </c>
    </row>
    <row r="80" spans="1:13" ht="28.5">
      <c r="A80" s="21" t="s">
        <v>160</v>
      </c>
      <c r="B80" s="11">
        <v>8487000</v>
      </c>
      <c r="C80" s="11">
        <v>0</v>
      </c>
      <c r="D80" s="11">
        <v>0</v>
      </c>
      <c r="E80" s="11">
        <v>8487000</v>
      </c>
      <c r="F80" s="11">
        <v>0</v>
      </c>
      <c r="G80" s="11">
        <v>8487000</v>
      </c>
      <c r="H80" s="11">
        <v>0</v>
      </c>
      <c r="I80" s="11">
        <v>6786713</v>
      </c>
      <c r="J80" s="20">
        <f t="shared" si="19"/>
        <v>0.7996598326852834</v>
      </c>
      <c r="K80" s="11">
        <v>6786713</v>
      </c>
      <c r="L80" s="11">
        <v>6786713</v>
      </c>
      <c r="M80" s="20">
        <f t="shared" si="20"/>
        <v>0.7996598326852834</v>
      </c>
    </row>
    <row r="81" spans="1:13" ht="28.5">
      <c r="A81" s="21" t="s">
        <v>161</v>
      </c>
      <c r="B81" s="11">
        <v>2546000</v>
      </c>
      <c r="C81" s="11">
        <v>0</v>
      </c>
      <c r="D81" s="11">
        <v>0</v>
      </c>
      <c r="E81" s="11">
        <v>2546000</v>
      </c>
      <c r="F81" s="11">
        <v>0</v>
      </c>
      <c r="G81" s="11">
        <v>2546000</v>
      </c>
      <c r="H81" s="11">
        <v>-212167</v>
      </c>
      <c r="I81" s="11">
        <v>0</v>
      </c>
      <c r="J81" s="20">
        <f t="shared" si="19"/>
        <v>0</v>
      </c>
      <c r="K81" s="11">
        <v>-212167</v>
      </c>
      <c r="L81" s="11">
        <v>0</v>
      </c>
      <c r="M81" s="20">
        <f t="shared" si="20"/>
        <v>0</v>
      </c>
    </row>
    <row r="82" spans="1:13" ht="28.5">
      <c r="A82" s="21" t="s">
        <v>83</v>
      </c>
      <c r="B82" s="11">
        <v>5305000</v>
      </c>
      <c r="C82" s="11">
        <v>0</v>
      </c>
      <c r="D82" s="11">
        <v>-221956</v>
      </c>
      <c r="E82" s="11">
        <v>5083044</v>
      </c>
      <c r="F82" s="11">
        <v>0</v>
      </c>
      <c r="G82" s="11">
        <v>5083044</v>
      </c>
      <c r="H82" s="11">
        <v>-88408</v>
      </c>
      <c r="I82" s="11">
        <v>4641000</v>
      </c>
      <c r="J82" s="20">
        <f t="shared" si="19"/>
        <v>0.913035574746156</v>
      </c>
      <c r="K82" s="11">
        <v>-88408</v>
      </c>
      <c r="L82" s="11">
        <v>4641000</v>
      </c>
      <c r="M82" s="20">
        <f t="shared" si="20"/>
        <v>0.913035574746156</v>
      </c>
    </row>
    <row r="83" spans="1:13" ht="14.25">
      <c r="A83" s="21" t="s">
        <v>84</v>
      </c>
      <c r="B83" s="11">
        <v>3286000</v>
      </c>
      <c r="C83" s="11">
        <v>0</v>
      </c>
      <c r="D83" s="11">
        <v>0</v>
      </c>
      <c r="E83" s="11">
        <v>3286000</v>
      </c>
      <c r="F83" s="11">
        <v>0</v>
      </c>
      <c r="G83" s="11">
        <v>3286000</v>
      </c>
      <c r="H83" s="11">
        <v>730</v>
      </c>
      <c r="I83" s="11">
        <v>654850</v>
      </c>
      <c r="J83" s="20">
        <f t="shared" si="19"/>
        <v>0.1992848447961047</v>
      </c>
      <c r="K83" s="11">
        <v>730</v>
      </c>
      <c r="L83" s="11">
        <v>654850</v>
      </c>
      <c r="M83" s="20">
        <f t="shared" si="20"/>
        <v>0.1992848447961047</v>
      </c>
    </row>
    <row r="84" spans="1:13" ht="14.25">
      <c r="A84" s="21" t="s">
        <v>85</v>
      </c>
      <c r="B84" s="11">
        <v>3286000</v>
      </c>
      <c r="C84" s="11">
        <v>0</v>
      </c>
      <c r="D84" s="11">
        <v>0</v>
      </c>
      <c r="E84" s="11">
        <v>3286000</v>
      </c>
      <c r="F84" s="11">
        <v>0</v>
      </c>
      <c r="G84" s="11">
        <v>3286000</v>
      </c>
      <c r="H84" s="11">
        <v>21037</v>
      </c>
      <c r="I84" s="11">
        <v>102688</v>
      </c>
      <c r="J84" s="20">
        <f t="shared" si="19"/>
        <v>0.03125015216068168</v>
      </c>
      <c r="K84" s="11">
        <v>21037</v>
      </c>
      <c r="L84" s="11">
        <v>102688</v>
      </c>
      <c r="M84" s="20">
        <f t="shared" si="20"/>
        <v>0.03125015216068168</v>
      </c>
    </row>
    <row r="85" spans="1:13" ht="14.25">
      <c r="A85" s="21" t="s">
        <v>86</v>
      </c>
      <c r="B85" s="11">
        <v>2194000</v>
      </c>
      <c r="C85" s="11">
        <v>0</v>
      </c>
      <c r="D85" s="11">
        <v>0</v>
      </c>
      <c r="E85" s="11">
        <v>2194000</v>
      </c>
      <c r="F85" s="11">
        <v>0</v>
      </c>
      <c r="G85" s="11">
        <v>2194000</v>
      </c>
      <c r="H85" s="11">
        <v>32320</v>
      </c>
      <c r="I85" s="11">
        <v>379760</v>
      </c>
      <c r="J85" s="20">
        <f t="shared" si="19"/>
        <v>0.17309024612579763</v>
      </c>
      <c r="K85" s="11">
        <v>32320</v>
      </c>
      <c r="L85" s="11">
        <v>379760</v>
      </c>
      <c r="M85" s="20">
        <f t="shared" si="20"/>
        <v>0.17309024612579763</v>
      </c>
    </row>
    <row r="86" spans="1:13" ht="14.25">
      <c r="A86" s="21" t="s">
        <v>87</v>
      </c>
      <c r="B86" s="11">
        <v>0</v>
      </c>
      <c r="C86" s="11">
        <v>0</v>
      </c>
      <c r="D86" s="11">
        <v>3000000</v>
      </c>
      <c r="E86" s="11">
        <v>3000000</v>
      </c>
      <c r="F86" s="11">
        <v>0</v>
      </c>
      <c r="G86" s="11">
        <v>3000000</v>
      </c>
      <c r="H86" s="11">
        <v>0</v>
      </c>
      <c r="I86" s="11">
        <v>216526</v>
      </c>
      <c r="J86" s="20">
        <f t="shared" si="19"/>
        <v>0.07217533333333333</v>
      </c>
      <c r="K86" s="11">
        <v>0</v>
      </c>
      <c r="L86" s="11">
        <v>216526</v>
      </c>
      <c r="M86" s="20">
        <f t="shared" si="20"/>
        <v>0.07217533333333333</v>
      </c>
    </row>
    <row r="87" spans="1:13" ht="14.25">
      <c r="A87" s="21" t="s">
        <v>88</v>
      </c>
      <c r="B87" s="11">
        <v>33949000</v>
      </c>
      <c r="C87" s="11">
        <v>0</v>
      </c>
      <c r="D87" s="11">
        <v>-10466682</v>
      </c>
      <c r="E87" s="11">
        <v>23482318</v>
      </c>
      <c r="F87" s="11">
        <v>0</v>
      </c>
      <c r="G87" s="11">
        <v>23482318</v>
      </c>
      <c r="H87" s="11">
        <v>0</v>
      </c>
      <c r="I87" s="11">
        <v>20160020</v>
      </c>
      <c r="J87" s="20">
        <f t="shared" si="19"/>
        <v>0.8585191632274122</v>
      </c>
      <c r="K87" s="11">
        <v>6500000</v>
      </c>
      <c r="L87" s="11">
        <v>20160020</v>
      </c>
      <c r="M87" s="20">
        <f t="shared" si="20"/>
        <v>0.8585191632274122</v>
      </c>
    </row>
    <row r="88" spans="1:13" ht="14.25">
      <c r="A88" s="21" t="s">
        <v>89</v>
      </c>
      <c r="B88" s="11">
        <v>74263000</v>
      </c>
      <c r="C88" s="11">
        <v>0</v>
      </c>
      <c r="D88" s="11">
        <v>0</v>
      </c>
      <c r="E88" s="11">
        <v>74263000</v>
      </c>
      <c r="F88" s="11">
        <v>0</v>
      </c>
      <c r="G88" s="11">
        <v>74263000</v>
      </c>
      <c r="H88" s="11">
        <v>0</v>
      </c>
      <c r="I88" s="11">
        <v>74262156</v>
      </c>
      <c r="J88" s="20">
        <f t="shared" si="19"/>
        <v>0.9999886349864671</v>
      </c>
      <c r="K88" s="11">
        <v>61864486</v>
      </c>
      <c r="L88" s="11">
        <v>61864486</v>
      </c>
      <c r="M88" s="20">
        <f t="shared" si="20"/>
        <v>0.8330458774894631</v>
      </c>
    </row>
    <row r="89" spans="1:13" ht="14.25">
      <c r="A89" s="21" t="s">
        <v>90</v>
      </c>
      <c r="B89" s="11">
        <v>49020000</v>
      </c>
      <c r="C89" s="11">
        <v>0</v>
      </c>
      <c r="D89" s="11">
        <v>-3000000</v>
      </c>
      <c r="E89" s="11">
        <v>46020000</v>
      </c>
      <c r="F89" s="11">
        <v>0</v>
      </c>
      <c r="G89" s="11">
        <v>46020000</v>
      </c>
      <c r="H89" s="11">
        <v>7360185</v>
      </c>
      <c r="I89" s="11">
        <v>28043717</v>
      </c>
      <c r="J89" s="20">
        <f t="shared" si="19"/>
        <v>0.6093810734463276</v>
      </c>
      <c r="K89" s="11">
        <v>12552706</v>
      </c>
      <c r="L89" s="11">
        <v>24480206</v>
      </c>
      <c r="M89" s="20">
        <f t="shared" si="20"/>
        <v>0.5319471099521947</v>
      </c>
    </row>
    <row r="90" spans="1:13" ht="14.25">
      <c r="A90" s="21" t="s">
        <v>91</v>
      </c>
      <c r="B90" s="15">
        <v>1963000</v>
      </c>
      <c r="C90" s="15">
        <v>0</v>
      </c>
      <c r="D90" s="15">
        <v>0</v>
      </c>
      <c r="E90" s="15">
        <v>1963000</v>
      </c>
      <c r="F90" s="15">
        <v>0</v>
      </c>
      <c r="G90" s="15">
        <v>1963000</v>
      </c>
      <c r="H90" s="15">
        <v>-163583</v>
      </c>
      <c r="I90" s="15">
        <v>0</v>
      </c>
      <c r="J90" s="20">
        <f t="shared" si="19"/>
        <v>0</v>
      </c>
      <c r="K90" s="15">
        <v>-163583</v>
      </c>
      <c r="L90" s="15">
        <v>0</v>
      </c>
      <c r="M90" s="20">
        <f t="shared" si="20"/>
        <v>0</v>
      </c>
    </row>
    <row r="91" spans="1:13" ht="14.25">
      <c r="A91" s="12" t="s">
        <v>133</v>
      </c>
      <c r="B91" s="14">
        <f>+B92</f>
        <v>200000</v>
      </c>
      <c r="C91" s="14">
        <f aca="true" t="shared" si="21" ref="C91:L92">+C92</f>
        <v>0</v>
      </c>
      <c r="D91" s="14">
        <f t="shared" si="21"/>
        <v>0</v>
      </c>
      <c r="E91" s="14">
        <f t="shared" si="21"/>
        <v>200000</v>
      </c>
      <c r="F91" s="14">
        <f t="shared" si="21"/>
        <v>0</v>
      </c>
      <c r="G91" s="14">
        <f t="shared" si="21"/>
        <v>200000</v>
      </c>
      <c r="H91" s="14">
        <f t="shared" si="21"/>
        <v>0</v>
      </c>
      <c r="I91" s="14">
        <f t="shared" si="21"/>
        <v>122000</v>
      </c>
      <c r="J91" s="19">
        <f t="shared" si="19"/>
        <v>0.61</v>
      </c>
      <c r="K91" s="14">
        <f t="shared" si="21"/>
        <v>0</v>
      </c>
      <c r="L91" s="14">
        <f t="shared" si="21"/>
        <v>122000</v>
      </c>
      <c r="M91" s="19">
        <f t="shared" si="20"/>
        <v>0.61</v>
      </c>
    </row>
    <row r="92" spans="1:13" ht="14.25">
      <c r="A92" s="12" t="s">
        <v>134</v>
      </c>
      <c r="B92" s="14">
        <f>+B93</f>
        <v>200000</v>
      </c>
      <c r="C92" s="14">
        <f t="shared" si="21"/>
        <v>0</v>
      </c>
      <c r="D92" s="14">
        <f t="shared" si="21"/>
        <v>0</v>
      </c>
      <c r="E92" s="14">
        <f t="shared" si="21"/>
        <v>200000</v>
      </c>
      <c r="F92" s="14">
        <f t="shared" si="21"/>
        <v>0</v>
      </c>
      <c r="G92" s="14">
        <f t="shared" si="21"/>
        <v>200000</v>
      </c>
      <c r="H92" s="14">
        <f t="shared" si="21"/>
        <v>0</v>
      </c>
      <c r="I92" s="14">
        <f t="shared" si="21"/>
        <v>122000</v>
      </c>
      <c r="J92" s="19">
        <f t="shared" si="19"/>
        <v>0.61</v>
      </c>
      <c r="K92" s="14">
        <f t="shared" si="21"/>
        <v>0</v>
      </c>
      <c r="L92" s="14">
        <f t="shared" si="21"/>
        <v>122000</v>
      </c>
      <c r="M92" s="19">
        <f t="shared" si="20"/>
        <v>0.61</v>
      </c>
    </row>
    <row r="93" spans="1:13" ht="14.25">
      <c r="A93" s="21" t="s">
        <v>92</v>
      </c>
      <c r="B93" s="11">
        <v>200000</v>
      </c>
      <c r="C93" s="11">
        <v>0</v>
      </c>
      <c r="D93" s="11">
        <v>0</v>
      </c>
      <c r="E93" s="11">
        <v>200000</v>
      </c>
      <c r="F93" s="11">
        <v>0</v>
      </c>
      <c r="G93" s="11">
        <v>200000</v>
      </c>
      <c r="H93" s="11">
        <v>0</v>
      </c>
      <c r="I93" s="11">
        <v>122000</v>
      </c>
      <c r="J93" s="20">
        <f t="shared" si="19"/>
        <v>0.61</v>
      </c>
      <c r="K93" s="11">
        <v>0</v>
      </c>
      <c r="L93" s="11">
        <v>122000</v>
      </c>
      <c r="M93" s="20">
        <f t="shared" si="20"/>
        <v>0.61</v>
      </c>
    </row>
    <row r="94" spans="1:13" ht="14.25">
      <c r="A94" s="16" t="s">
        <v>135</v>
      </c>
      <c r="B94" s="14">
        <f>+B95</f>
        <v>50000000</v>
      </c>
      <c r="C94" s="14">
        <f aca="true" t="shared" si="22" ref="C94:L94">+C95</f>
        <v>0</v>
      </c>
      <c r="D94" s="14">
        <f t="shared" si="22"/>
        <v>0</v>
      </c>
      <c r="E94" s="14">
        <f t="shared" si="22"/>
        <v>50000000</v>
      </c>
      <c r="F94" s="14">
        <f t="shared" si="22"/>
        <v>0</v>
      </c>
      <c r="G94" s="14">
        <f t="shared" si="22"/>
        <v>50000000</v>
      </c>
      <c r="H94" s="14">
        <f t="shared" si="22"/>
        <v>0</v>
      </c>
      <c r="I94" s="14">
        <f t="shared" si="22"/>
        <v>5740759</v>
      </c>
      <c r="J94" s="19">
        <f t="shared" si="19"/>
        <v>0.11481518</v>
      </c>
      <c r="K94" s="14">
        <f t="shared" si="22"/>
        <v>0</v>
      </c>
      <c r="L94" s="14">
        <f t="shared" si="22"/>
        <v>5740759</v>
      </c>
      <c r="M94" s="19">
        <f t="shared" si="20"/>
        <v>0.11481518</v>
      </c>
    </row>
    <row r="95" spans="1:13" ht="14.25">
      <c r="A95" s="10" t="s">
        <v>136</v>
      </c>
      <c r="B95" s="14">
        <f>+B96+B97</f>
        <v>50000000</v>
      </c>
      <c r="C95" s="14">
        <f aca="true" t="shared" si="23" ref="C95:L95">+C96+C97</f>
        <v>0</v>
      </c>
      <c r="D95" s="14">
        <f t="shared" si="23"/>
        <v>0</v>
      </c>
      <c r="E95" s="14">
        <f t="shared" si="23"/>
        <v>50000000</v>
      </c>
      <c r="F95" s="14">
        <f t="shared" si="23"/>
        <v>0</v>
      </c>
      <c r="G95" s="14">
        <f t="shared" si="23"/>
        <v>50000000</v>
      </c>
      <c r="H95" s="14">
        <f t="shared" si="23"/>
        <v>0</v>
      </c>
      <c r="I95" s="14">
        <f t="shared" si="23"/>
        <v>5740759</v>
      </c>
      <c r="J95" s="19">
        <f t="shared" si="19"/>
        <v>0.11481518</v>
      </c>
      <c r="K95" s="14">
        <f t="shared" si="23"/>
        <v>0</v>
      </c>
      <c r="L95" s="14">
        <f t="shared" si="23"/>
        <v>5740759</v>
      </c>
      <c r="M95" s="19">
        <f t="shared" si="20"/>
        <v>0.11481518</v>
      </c>
    </row>
    <row r="96" spans="1:13" ht="14.25">
      <c r="A96" s="21" t="s">
        <v>93</v>
      </c>
      <c r="B96" s="11">
        <v>50000000</v>
      </c>
      <c r="C96" s="11">
        <v>0</v>
      </c>
      <c r="D96" s="11">
        <v>-5740759</v>
      </c>
      <c r="E96" s="11">
        <v>44259241</v>
      </c>
      <c r="F96" s="11">
        <v>0</v>
      </c>
      <c r="G96" s="11">
        <v>44259241</v>
      </c>
      <c r="H96" s="11">
        <v>0</v>
      </c>
      <c r="I96" s="11">
        <v>0</v>
      </c>
      <c r="J96" s="20">
        <f t="shared" si="19"/>
        <v>0</v>
      </c>
      <c r="K96" s="11">
        <v>0</v>
      </c>
      <c r="L96" s="11">
        <v>0</v>
      </c>
      <c r="M96" s="20">
        <f t="shared" si="20"/>
        <v>0</v>
      </c>
    </row>
    <row r="97" spans="1:13" ht="14.25">
      <c r="A97" s="21" t="s">
        <v>94</v>
      </c>
      <c r="B97" s="11">
        <v>0</v>
      </c>
      <c r="C97" s="11">
        <v>0</v>
      </c>
      <c r="D97" s="11">
        <v>5740759</v>
      </c>
      <c r="E97" s="11">
        <v>5740759</v>
      </c>
      <c r="F97" s="11">
        <v>0</v>
      </c>
      <c r="G97" s="11">
        <v>5740759</v>
      </c>
      <c r="H97" s="11">
        <v>0</v>
      </c>
      <c r="I97" s="11">
        <v>5740759</v>
      </c>
      <c r="J97" s="20">
        <f t="shared" si="19"/>
        <v>1</v>
      </c>
      <c r="K97" s="11">
        <v>0</v>
      </c>
      <c r="L97" s="11">
        <v>5740759</v>
      </c>
      <c r="M97" s="20">
        <f t="shared" si="20"/>
        <v>1</v>
      </c>
    </row>
    <row r="98" spans="1:13" ht="14.25">
      <c r="A98" s="17" t="s">
        <v>137</v>
      </c>
      <c r="B98" s="14">
        <f>+B99</f>
        <v>24677620000</v>
      </c>
      <c r="C98" s="14">
        <f aca="true" t="shared" si="24" ref="C98:L99">+C99</f>
        <v>0</v>
      </c>
      <c r="D98" s="14">
        <f t="shared" si="24"/>
        <v>-164000000</v>
      </c>
      <c r="E98" s="14">
        <f t="shared" si="24"/>
        <v>24513620000</v>
      </c>
      <c r="F98" s="14">
        <f t="shared" si="24"/>
        <v>0</v>
      </c>
      <c r="G98" s="14">
        <f t="shared" si="24"/>
        <v>24513620000</v>
      </c>
      <c r="H98" s="14">
        <f t="shared" si="24"/>
        <v>2438539379</v>
      </c>
      <c r="I98" s="14">
        <f t="shared" si="24"/>
        <v>23591811229</v>
      </c>
      <c r="J98" s="19">
        <f t="shared" si="19"/>
        <v>0.9623960569267207</v>
      </c>
      <c r="K98" s="14">
        <f t="shared" si="24"/>
        <v>4902720167</v>
      </c>
      <c r="L98" s="14">
        <f t="shared" si="24"/>
        <v>20324642742</v>
      </c>
      <c r="M98" s="19">
        <f t="shared" si="20"/>
        <v>0.8291163337768963</v>
      </c>
    </row>
    <row r="99" spans="1:13" ht="14.25">
      <c r="A99" s="17" t="s">
        <v>138</v>
      </c>
      <c r="B99" s="14">
        <f>+B100</f>
        <v>24677620000</v>
      </c>
      <c r="C99" s="14">
        <f t="shared" si="24"/>
        <v>0</v>
      </c>
      <c r="D99" s="14">
        <f t="shared" si="24"/>
        <v>-164000000</v>
      </c>
      <c r="E99" s="14">
        <f t="shared" si="24"/>
        <v>24513620000</v>
      </c>
      <c r="F99" s="14">
        <f t="shared" si="24"/>
        <v>0</v>
      </c>
      <c r="G99" s="14">
        <f t="shared" si="24"/>
        <v>24513620000</v>
      </c>
      <c r="H99" s="14">
        <f t="shared" si="24"/>
        <v>2438539379</v>
      </c>
      <c r="I99" s="14">
        <f t="shared" si="24"/>
        <v>23591811229</v>
      </c>
      <c r="J99" s="19">
        <f t="shared" si="19"/>
        <v>0.9623960569267207</v>
      </c>
      <c r="K99" s="14">
        <f t="shared" si="24"/>
        <v>4902720167</v>
      </c>
      <c r="L99" s="14">
        <f t="shared" si="24"/>
        <v>20324642742</v>
      </c>
      <c r="M99" s="19">
        <f t="shared" si="20"/>
        <v>0.8291163337768963</v>
      </c>
    </row>
    <row r="100" spans="1:13" ht="28.5">
      <c r="A100" s="17" t="s">
        <v>139</v>
      </c>
      <c r="B100" s="14">
        <f>+B101+B105</f>
        <v>24677620000</v>
      </c>
      <c r="C100" s="14">
        <f aca="true" t="shared" si="25" ref="C100:L100">+C101+C105</f>
        <v>0</v>
      </c>
      <c r="D100" s="14">
        <f t="shared" si="25"/>
        <v>-164000000</v>
      </c>
      <c r="E100" s="14">
        <f t="shared" si="25"/>
        <v>24513620000</v>
      </c>
      <c r="F100" s="14">
        <f t="shared" si="25"/>
        <v>0</v>
      </c>
      <c r="G100" s="14">
        <f t="shared" si="25"/>
        <v>24513620000</v>
      </c>
      <c r="H100" s="14">
        <f t="shared" si="25"/>
        <v>2438539379</v>
      </c>
      <c r="I100" s="14">
        <f t="shared" si="25"/>
        <v>23591811229</v>
      </c>
      <c r="J100" s="19">
        <f t="shared" si="19"/>
        <v>0.9623960569267207</v>
      </c>
      <c r="K100" s="14">
        <f t="shared" si="25"/>
        <v>4902720167</v>
      </c>
      <c r="L100" s="14">
        <f t="shared" si="25"/>
        <v>20324642742</v>
      </c>
      <c r="M100" s="19">
        <f t="shared" si="20"/>
        <v>0.8291163337768963</v>
      </c>
    </row>
    <row r="101" spans="1:13" ht="42.75">
      <c r="A101" s="10" t="s">
        <v>140</v>
      </c>
      <c r="B101" s="14">
        <f>+B102</f>
        <v>14321220000</v>
      </c>
      <c r="C101" s="14">
        <f aca="true" t="shared" si="26" ref="C101:L101">+C102</f>
        <v>0</v>
      </c>
      <c r="D101" s="14">
        <f t="shared" si="26"/>
        <v>-565000000</v>
      </c>
      <c r="E101" s="14">
        <f t="shared" si="26"/>
        <v>13756220000</v>
      </c>
      <c r="F101" s="14">
        <f t="shared" si="26"/>
        <v>0</v>
      </c>
      <c r="G101" s="14">
        <f t="shared" si="26"/>
        <v>13756220000</v>
      </c>
      <c r="H101" s="14">
        <f t="shared" si="26"/>
        <v>548209571</v>
      </c>
      <c r="I101" s="14">
        <f t="shared" si="26"/>
        <v>13258445002</v>
      </c>
      <c r="J101" s="19">
        <f t="shared" si="19"/>
        <v>0.9638145509449544</v>
      </c>
      <c r="K101" s="14">
        <f t="shared" si="26"/>
        <v>2781446953</v>
      </c>
      <c r="L101" s="14">
        <f t="shared" si="26"/>
        <v>11970705374</v>
      </c>
      <c r="M101" s="19">
        <f t="shared" si="20"/>
        <v>0.8702031062312175</v>
      </c>
    </row>
    <row r="102" spans="1:13" ht="28.5">
      <c r="A102" s="10" t="s">
        <v>141</v>
      </c>
      <c r="B102" s="14">
        <f>+B103+B104</f>
        <v>14321220000</v>
      </c>
      <c r="C102" s="14">
        <f aca="true" t="shared" si="27" ref="C102:L102">+C103+C104</f>
        <v>0</v>
      </c>
      <c r="D102" s="14">
        <f t="shared" si="27"/>
        <v>-565000000</v>
      </c>
      <c r="E102" s="14">
        <f t="shared" si="27"/>
        <v>13756220000</v>
      </c>
      <c r="F102" s="14">
        <f t="shared" si="27"/>
        <v>0</v>
      </c>
      <c r="G102" s="14">
        <f t="shared" si="27"/>
        <v>13756220000</v>
      </c>
      <c r="H102" s="14">
        <f t="shared" si="27"/>
        <v>548209571</v>
      </c>
      <c r="I102" s="14">
        <f t="shared" si="27"/>
        <v>13258445002</v>
      </c>
      <c r="J102" s="19">
        <f t="shared" si="19"/>
        <v>0.9638145509449544</v>
      </c>
      <c r="K102" s="14">
        <f t="shared" si="27"/>
        <v>2781446953</v>
      </c>
      <c r="L102" s="14">
        <f t="shared" si="27"/>
        <v>11970705374</v>
      </c>
      <c r="M102" s="19">
        <f t="shared" si="20"/>
        <v>0.8702031062312175</v>
      </c>
    </row>
    <row r="103" spans="1:13" ht="57">
      <c r="A103" s="21" t="s">
        <v>162</v>
      </c>
      <c r="B103" s="11">
        <v>9321220000</v>
      </c>
      <c r="C103" s="11">
        <v>0</v>
      </c>
      <c r="D103" s="11">
        <v>-565000000</v>
      </c>
      <c r="E103" s="11">
        <v>8756220000</v>
      </c>
      <c r="F103" s="11">
        <v>0</v>
      </c>
      <c r="G103" s="11">
        <v>8756220000</v>
      </c>
      <c r="H103" s="11">
        <v>406242426</v>
      </c>
      <c r="I103" s="11">
        <v>8515224450</v>
      </c>
      <c r="J103" s="20">
        <f t="shared" si="19"/>
        <v>0.9724772161960298</v>
      </c>
      <c r="K103" s="11">
        <v>1709896859</v>
      </c>
      <c r="L103" s="11">
        <v>7859116743</v>
      </c>
      <c r="M103" s="20">
        <f t="shared" si="20"/>
        <v>0.8975467431151798</v>
      </c>
    </row>
    <row r="104" spans="1:13" ht="72">
      <c r="A104" s="21" t="s">
        <v>163</v>
      </c>
      <c r="B104" s="11">
        <v>5000000000</v>
      </c>
      <c r="C104" s="11">
        <v>0</v>
      </c>
      <c r="D104" s="11">
        <v>0</v>
      </c>
      <c r="E104" s="11">
        <v>5000000000</v>
      </c>
      <c r="F104" s="11">
        <v>0</v>
      </c>
      <c r="G104" s="11">
        <v>5000000000</v>
      </c>
      <c r="H104" s="11">
        <v>141967145</v>
      </c>
      <c r="I104" s="11">
        <v>4743220552</v>
      </c>
      <c r="J104" s="20">
        <f>+I104/G104</f>
        <v>0.9486441104</v>
      </c>
      <c r="K104" s="11">
        <v>1071550094</v>
      </c>
      <c r="L104" s="11">
        <v>4111588631</v>
      </c>
      <c r="M104" s="20">
        <f>+L104/G104</f>
        <v>0.8223177262</v>
      </c>
    </row>
    <row r="105" spans="1:13" ht="28.5">
      <c r="A105" s="18" t="s">
        <v>142</v>
      </c>
      <c r="B105" s="14">
        <f>+B106</f>
        <v>10356400000</v>
      </c>
      <c r="C105" s="14">
        <f aca="true" t="shared" si="28" ref="C105:L105">+C106</f>
        <v>0</v>
      </c>
      <c r="D105" s="14">
        <f t="shared" si="28"/>
        <v>401000000</v>
      </c>
      <c r="E105" s="14">
        <f t="shared" si="28"/>
        <v>10757400000</v>
      </c>
      <c r="F105" s="14">
        <f t="shared" si="28"/>
        <v>0</v>
      </c>
      <c r="G105" s="14">
        <f t="shared" si="28"/>
        <v>10757400000</v>
      </c>
      <c r="H105" s="14">
        <f t="shared" si="28"/>
        <v>1890329808</v>
      </c>
      <c r="I105" s="14">
        <f t="shared" si="28"/>
        <v>10333366227</v>
      </c>
      <c r="J105" s="19">
        <f>+I105/G105</f>
        <v>0.9605821320207485</v>
      </c>
      <c r="K105" s="14">
        <f t="shared" si="28"/>
        <v>2121273214</v>
      </c>
      <c r="L105" s="14">
        <f t="shared" si="28"/>
        <v>8353937368</v>
      </c>
      <c r="M105" s="19">
        <f>+L105/G105</f>
        <v>0.776575879673527</v>
      </c>
    </row>
    <row r="106" spans="1:13" ht="14.25">
      <c r="A106" s="18" t="s">
        <v>143</v>
      </c>
      <c r="B106" s="14">
        <f>SUM(B107:B109)</f>
        <v>10356400000</v>
      </c>
      <c r="C106" s="14">
        <f aca="true" t="shared" si="29" ref="C106:L106">SUM(C107:C109)</f>
        <v>0</v>
      </c>
      <c r="D106" s="14">
        <f t="shared" si="29"/>
        <v>401000000</v>
      </c>
      <c r="E106" s="14">
        <f t="shared" si="29"/>
        <v>10757400000</v>
      </c>
      <c r="F106" s="14">
        <f t="shared" si="29"/>
        <v>0</v>
      </c>
      <c r="G106" s="14">
        <f t="shared" si="29"/>
        <v>10757400000</v>
      </c>
      <c r="H106" s="14">
        <f t="shared" si="29"/>
        <v>1890329808</v>
      </c>
      <c r="I106" s="14">
        <f t="shared" si="29"/>
        <v>10333366227</v>
      </c>
      <c r="J106" s="19">
        <f>+I106/G106</f>
        <v>0.9605821320207485</v>
      </c>
      <c r="K106" s="14">
        <f t="shared" si="29"/>
        <v>2121273214</v>
      </c>
      <c r="L106" s="14">
        <f t="shared" si="29"/>
        <v>8353937368</v>
      </c>
      <c r="M106" s="19">
        <f>+L106/G106</f>
        <v>0.776575879673527</v>
      </c>
    </row>
    <row r="107" spans="1:13" ht="57">
      <c r="A107" s="21" t="s">
        <v>164</v>
      </c>
      <c r="B107" s="11">
        <v>4000000000</v>
      </c>
      <c r="C107" s="11">
        <v>-342450000</v>
      </c>
      <c r="D107" s="11">
        <v>-342450000</v>
      </c>
      <c r="E107" s="11">
        <v>3657550000</v>
      </c>
      <c r="F107" s="11">
        <v>0</v>
      </c>
      <c r="G107" s="11">
        <v>3657550000</v>
      </c>
      <c r="H107" s="11">
        <v>16222370</v>
      </c>
      <c r="I107" s="11">
        <v>3614981068</v>
      </c>
      <c r="J107" s="20">
        <f>+I107/G107</f>
        <v>0.9883613533649575</v>
      </c>
      <c r="K107" s="11">
        <v>588831942</v>
      </c>
      <c r="L107" s="11">
        <v>3149508952</v>
      </c>
      <c r="M107" s="20">
        <f>+L107/G107</f>
        <v>0.8610979896378723</v>
      </c>
    </row>
    <row r="108" spans="1:13" ht="42.75">
      <c r="A108" s="21" t="s">
        <v>165</v>
      </c>
      <c r="B108" s="11">
        <v>4247500000</v>
      </c>
      <c r="C108" s="11">
        <v>0</v>
      </c>
      <c r="D108" s="11">
        <v>401000000</v>
      </c>
      <c r="E108" s="11">
        <v>4648500000</v>
      </c>
      <c r="F108" s="11">
        <v>0</v>
      </c>
      <c r="G108" s="11">
        <v>4648500000</v>
      </c>
      <c r="H108" s="11">
        <v>1823856506</v>
      </c>
      <c r="I108" s="11">
        <v>4614778792</v>
      </c>
      <c r="J108" s="20">
        <f>+I108/G108</f>
        <v>0.9927457872431967</v>
      </c>
      <c r="K108" s="11">
        <v>1142015830</v>
      </c>
      <c r="L108" s="11">
        <v>3417123376</v>
      </c>
      <c r="M108" s="20">
        <f>+L108/G108</f>
        <v>0.7351023719479401</v>
      </c>
    </row>
    <row r="109" spans="1:13" ht="72">
      <c r="A109" s="21" t="s">
        <v>166</v>
      </c>
      <c r="B109" s="11">
        <v>2108900000</v>
      </c>
      <c r="C109" s="11">
        <v>342450000</v>
      </c>
      <c r="D109" s="11">
        <v>342450000</v>
      </c>
      <c r="E109" s="11">
        <v>2451350000</v>
      </c>
      <c r="F109" s="11">
        <v>0</v>
      </c>
      <c r="G109" s="11">
        <v>2451350000</v>
      </c>
      <c r="H109" s="11">
        <v>50250932</v>
      </c>
      <c r="I109" s="11">
        <v>2103606367</v>
      </c>
      <c r="J109" s="20">
        <f>+I109/G109</f>
        <v>0.8581419899239194</v>
      </c>
      <c r="K109" s="11">
        <v>390425442</v>
      </c>
      <c r="L109" s="11">
        <v>1787305040</v>
      </c>
      <c r="M109" s="20">
        <f>+L109/G109</f>
        <v>0.7291105064556265</v>
      </c>
    </row>
    <row r="117" spans="3:12" ht="17.25">
      <c r="C117" s="27" t="s">
        <v>168</v>
      </c>
      <c r="D117" s="27"/>
      <c r="E117" s="27"/>
      <c r="F117" s="24"/>
      <c r="G117" s="24"/>
      <c r="H117" s="24"/>
      <c r="I117" s="24"/>
      <c r="J117" s="27" t="s">
        <v>169</v>
      </c>
      <c r="K117" s="27"/>
      <c r="L117" s="27"/>
    </row>
    <row r="118" spans="3:12" ht="17.25">
      <c r="C118" s="26" t="s">
        <v>170</v>
      </c>
      <c r="D118" s="26"/>
      <c r="E118" s="26"/>
      <c r="F118" s="24"/>
      <c r="G118" s="24"/>
      <c r="H118" s="24"/>
      <c r="I118" s="24"/>
      <c r="J118" s="26" t="s">
        <v>171</v>
      </c>
      <c r="K118" s="26"/>
      <c r="L118" s="26"/>
    </row>
    <row r="119" spans="3:12" ht="17.25">
      <c r="C119" s="26" t="s">
        <v>172</v>
      </c>
      <c r="D119" s="26"/>
      <c r="E119" s="26"/>
      <c r="F119" s="24"/>
      <c r="G119" s="24"/>
      <c r="H119" s="24"/>
      <c r="I119" s="24"/>
      <c r="J119" s="26" t="s">
        <v>173</v>
      </c>
      <c r="K119" s="26"/>
      <c r="L119" s="26"/>
    </row>
    <row r="120" spans="3:12" ht="17.25">
      <c r="C120" s="26" t="s">
        <v>174</v>
      </c>
      <c r="D120" s="26"/>
      <c r="E120" s="26"/>
      <c r="F120" s="24"/>
      <c r="G120" s="24"/>
      <c r="H120" s="24"/>
      <c r="I120" s="24"/>
      <c r="J120" s="26" t="s">
        <v>175</v>
      </c>
      <c r="K120" s="26"/>
      <c r="L120" s="26"/>
    </row>
  </sheetData>
  <sheetProtection/>
  <mergeCells count="10">
    <mergeCell ref="C119:E119"/>
    <mergeCell ref="J119:L119"/>
    <mergeCell ref="C120:E120"/>
    <mergeCell ref="J120:L120"/>
    <mergeCell ref="A1:M1"/>
    <mergeCell ref="A2:M2"/>
    <mergeCell ref="C117:E117"/>
    <mergeCell ref="J117:L117"/>
    <mergeCell ref="C118:E118"/>
    <mergeCell ref="J118:L118"/>
  </mergeCells>
  <printOptions/>
  <pageMargins left="1.1023622047244095" right="0.7086614173228347" top="0.5511811023622047" bottom="0.5511811023622047" header="0.31496062992125984" footer="0.31496062992125984"/>
  <pageSetup horizontalDpi="600" verticalDpi="600" orientation="landscape" paperSize="5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pc8010</dc:creator>
  <cp:keywords/>
  <dc:description/>
  <cp:lastModifiedBy>pc8010</cp:lastModifiedBy>
  <cp:lastPrinted>2022-01-04T20:41:54Z</cp:lastPrinted>
  <dcterms:created xsi:type="dcterms:W3CDTF">2022-01-04T19:46:17Z</dcterms:created>
  <dcterms:modified xsi:type="dcterms:W3CDTF">2022-01-06T22:38:51Z</dcterms:modified>
  <cp:category/>
  <cp:version/>
  <cp:contentType/>
  <cp:contentStatus/>
</cp:coreProperties>
</file>