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1"/>
  </bookViews>
  <sheets>
    <sheet name="REPORTE BOGDATA" sheetId="1" r:id="rId1"/>
    <sheet name="EJEC SIN SALDOS SEPT 30 2021" sheetId="2" r:id="rId2"/>
  </sheets>
  <definedNames>
    <definedName name="_xlnm.Print_Titles" localSheetId="1">'EJEC SIN SALDOS SEPT 30 2021'!$1:$7</definedName>
  </definedNames>
  <calcPr fullCalcOnLoad="1"/>
</workbook>
</file>

<file path=xl/sharedStrings.xml><?xml version="1.0" encoding="utf-8"?>
<sst xmlns="http://schemas.openxmlformats.org/spreadsheetml/2006/main" count="335" uniqueCount="178">
  <si>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</si>
  <si>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</si>
  <si>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</si>
  <si>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</si>
  <si>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</si>
  <si>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</si>
  <si>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</si>
  <si>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</si>
  <si>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</si>
  <si>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</si>
  <si>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</si>
  <si>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</si>
  <si>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</si>
  <si>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</si>
  <si>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</si>
  <si>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</si>
  <si>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</si>
  <si>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</si>
  <si>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</si>
  <si>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</si>
  <si>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</si>
  <si>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</si>
  <si>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</si>
  <si>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</si>
  <si>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1310101010101    Sueldo básico</t>
  </si>
  <si>
    <t>1-100-F001  VA-Recursos distrito</t>
  </si>
  <si>
    <t>1310101010103    Auxilio de incapacidad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</si>
  <si>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</si>
  <si>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</si>
  <si>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</si>
  <si>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</si>
  <si>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</si>
  <si>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</si>
  <si>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</si>
  <si>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</si>
  <si>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</si>
  <si>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</si>
  <si>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</si>
  <si>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</si>
  <si>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</si>
  <si>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</si>
  <si>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</si>
  <si>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</si>
  <si>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</si>
  <si>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</si>
  <si>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</si>
  <si>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</si>
  <si>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</si>
  <si>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</si>
  <si>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</si>
  <si>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</si>
  <si>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</si>
  <si>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</si>
  <si>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</si>
  <si>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</si>
  <si>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</si>
  <si>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</si>
  <si>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</si>
  <si>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</si>
  <si>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</si>
  <si>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</si>
  <si>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</si>
  <si>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</si>
  <si>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</si>
  <si>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</si>
  <si>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</si>
  <si>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</si>
  <si>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</si>
  <si>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</si>
  <si>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</si>
  <si>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</si>
  <si>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</si>
  <si>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</si>
  <si>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</si>
  <si>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</si>
  <si>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</si>
  <si>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</si>
  <si>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</si>
  <si>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</si>
  <si>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</si>
  <si>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</si>
  <si>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</si>
  <si>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</si>
  <si>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</si>
  <si>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</si>
  <si>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</si>
  <si>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</si>
  <si>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</si>
  <si>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</si>
  <si>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</si>
  <si>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</si>
  <si>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</si>
  <si>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</si>
  <si>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</si>
  <si>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131050702        Conciliaciones</t>
  </si>
  <si>
    <t>133011602330000007838  Fortalecimiento de la sostenibilidad y defensa del</t>
  </si>
  <si>
    <t>1082001022       Servicios de alojamiento; servicios de suministro</t>
  </si>
  <si>
    <t>1082001032       Servicios financieros y servicios conexos, servici</t>
  </si>
  <si>
    <t>1082001042       Servicios prestados a las empresas y servicios de</t>
  </si>
  <si>
    <t>1-601-F001  PAS-Otros distrito</t>
  </si>
  <si>
    <t>1082001052       Servicios para la comunidad, sociales y personales</t>
  </si>
  <si>
    <t>1140100124       Impuesto predial unificado</t>
  </si>
  <si>
    <t>133011602330000007861  Implementación de la política de espacio público p</t>
  </si>
  <si>
    <t>1080100021       Maquinaria y equipo</t>
  </si>
  <si>
    <t>133011605560000007862  Fortalecimiento de la gestión y desempeño instituc</t>
  </si>
  <si>
    <t>1080100012       Edificaciones y estructuras - Mejoras de tierras y</t>
  </si>
  <si>
    <t>133011605560000007876  Fortalecimiento de las TIC como componente estraté</t>
  </si>
  <si>
    <t>1082000052       Productos metálicos y paquetes de software</t>
  </si>
  <si>
    <t>133011605560000007877  Fortalecimiento de la gestión y el conocimiento ju</t>
  </si>
  <si>
    <t>1090800012       Sentencias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</si>
  <si>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</si>
  <si>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</si>
  <si>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</si>
  <si>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</si>
  <si>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</si>
  <si>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</si>
  <si>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</si>
  <si>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</si>
  <si>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SEPTIEMBRE</t>
  </si>
  <si>
    <t>Código/Nombre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</si>
  <si>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</si>
  <si>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</si>
  <si>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</si>
  <si>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</si>
  <si>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</si>
  <si>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</si>
  <si>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</si>
  <si>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</si>
  <si>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</si>
  <si>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</si>
  <si>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</si>
  <si>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</si>
  <si>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</si>
  <si>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</si>
  <si>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</si>
  <si>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</si>
  <si>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 Gastos diversos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</si>
  <si>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</si>
  <si>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</si>
  <si>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</si>
  <si>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</si>
  <si>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</si>
  <si>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</si>
  <si>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133011602 Cambiar nuestros hábitos de vida para reverdecer a Bogotá y adaptarnos y mitigar la crisis climática</t>
  </si>
  <si>
    <t>13301160233 Más árboles y más y mejor espacio público</t>
  </si>
  <si>
    <t>133011605 Construir Bogotá Región con gobierno abierto, transparente y ciudadanía consciente</t>
  </si>
  <si>
    <t>13301160556 Gestión Pública Efectiva</t>
  </si>
  <si>
    <t>1310101010105   Horas extras, dominicales, festivos, recargo nocturno y trabajo suplementario</t>
  </si>
  <si>
    <t>1310101020901    Aportes a escuelas industriales e institutos técnicos</t>
  </si>
  <si>
    <t>13101010305      Reconocimiento por permanencia en el servicio público</t>
  </si>
  <si>
    <t>1310202010203    Productos de hornos de coque, de refinación de petróleo</t>
  </si>
  <si>
    <t>1310202010205    Otros productos químicos; fibras artificiales (o fibras industriales hechas por el hombre)</t>
  </si>
  <si>
    <t>131020202020108  Servicios de seguros contra incendio, terremoto o sustracción</t>
  </si>
  <si>
    <t>131020202020109  Servicios de seguros generales de responsabilidad civil</t>
  </si>
  <si>
    <t>131020202020110  Servicios de seguro obligatorio de accidentes de tránsito (SOAT)</t>
  </si>
  <si>
    <t>131020202020112  Otros servicios de seguros distintos de los seguros de vida n.c.p.</t>
  </si>
  <si>
    <t>131020202020202  Servicios de administración de bienes inmuebles a comisión o por contrato</t>
  </si>
  <si>
    <t>131020202020305  Derechos de uso de productos de propiedad intelectual y otros productos similares</t>
  </si>
  <si>
    <t>131020202030201  Servicios de documentación y certificación jurídica</t>
  </si>
  <si>
    <t>131020202030301  Servicios de consultoría en administración y servicios de gestión; servicios de tecnología de la información</t>
  </si>
  <si>
    <t>131020202030404  Servicios de telecomunicaciones a través de internet</t>
  </si>
  <si>
    <t>131020202030603  Servicios de mantenimiento y reparación de computadores y equipo periférico</t>
  </si>
  <si>
    <t>131020202030604  Servicios de mantenimiento y reparación de maquinaria y equipo de transporte</t>
  </si>
  <si>
    <t>131020202030605  Servicios de mantenimiento y reparación de otra maquinaria y otro equipo</t>
  </si>
  <si>
    <t>131020202030607  Servicios de instalación (distintos de los servicios de construcción)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</si>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</sst>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0" fontId="35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35" fillId="33" borderId="10" xfId="0" applyFont="1" applyFill="1" applyBorder="1" applyAlignment="1">
      <alignment wrapText="1"/>
    </xf>
    <xf numFmtId="0" fontId="35" fillId="0" borderId="11" xfId="0" applyFont="1" applyBorder="1" applyAlignment="1">
      <alignment vertical="top" wrapText="1"/>
    </xf>
    <xf numFmtId="3" fontId="3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zoomScalePageLayoutView="0" workbookViewId="0" topLeftCell="A1">
      <selection activeCell="F20" sqref="F20"/>
    </sheetView>
  </sheetViews>
  <sheetFormatPr defaultColWidth="11.421875" defaultRowHeight="15"/>
  <sheetData>
    <row r="1" spans="1:2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4.25">
      <c r="A2" t="s">
        <v>21</v>
      </c>
      <c r="B2">
        <v>36546050000</v>
      </c>
      <c r="C2">
        <v>0</v>
      </c>
      <c r="D2">
        <v>-164000000</v>
      </c>
      <c r="E2">
        <v>36382050000</v>
      </c>
      <c r="F2">
        <v>0</v>
      </c>
      <c r="G2">
        <v>36382050000</v>
      </c>
      <c r="H2">
        <v>2622693346</v>
      </c>
      <c r="I2">
        <v>31093095433</v>
      </c>
      <c r="J2">
        <v>5288954567</v>
      </c>
      <c r="K2">
        <v>2341619157</v>
      </c>
      <c r="L2">
        <v>27960057008</v>
      </c>
      <c r="M2">
        <v>3133038425</v>
      </c>
      <c r="N2">
        <v>76.8512</v>
      </c>
      <c r="O2">
        <v>2683845191</v>
      </c>
      <c r="P2">
        <v>18209852665</v>
      </c>
      <c r="Q2">
        <v>9750204343</v>
      </c>
      <c r="R2">
        <v>50.0517</v>
      </c>
      <c r="S2">
        <v>2683234314</v>
      </c>
      <c r="T2">
        <v>18208774381</v>
      </c>
      <c r="U2">
        <v>1078284</v>
      </c>
    </row>
    <row r="3" spans="1:21" ht="14.25">
      <c r="A3" t="s">
        <v>22</v>
      </c>
      <c r="B3">
        <v>36546050000</v>
      </c>
      <c r="C3">
        <v>0</v>
      </c>
      <c r="D3">
        <v>-164000000</v>
      </c>
      <c r="E3">
        <v>36382050000</v>
      </c>
      <c r="F3">
        <v>0</v>
      </c>
      <c r="G3">
        <v>36382050000</v>
      </c>
      <c r="H3">
        <v>2622693346</v>
      </c>
      <c r="I3">
        <v>31093095433</v>
      </c>
      <c r="J3">
        <v>5288954567</v>
      </c>
      <c r="K3">
        <v>2341619157</v>
      </c>
      <c r="L3">
        <v>27960057008</v>
      </c>
      <c r="M3">
        <v>3133038425</v>
      </c>
      <c r="N3">
        <v>76.8512</v>
      </c>
      <c r="O3">
        <v>2683845191</v>
      </c>
      <c r="P3">
        <v>18209852665</v>
      </c>
      <c r="Q3">
        <v>9750204343</v>
      </c>
      <c r="R3">
        <v>50.0517</v>
      </c>
      <c r="S3">
        <v>2683234314</v>
      </c>
      <c r="T3">
        <v>18208774381</v>
      </c>
      <c r="U3">
        <v>1078284</v>
      </c>
    </row>
    <row r="4" spans="1:21" ht="14.25">
      <c r="A4" t="s">
        <v>23</v>
      </c>
      <c r="B4">
        <v>11868430000</v>
      </c>
      <c r="C4">
        <v>0</v>
      </c>
      <c r="D4">
        <v>0</v>
      </c>
      <c r="E4">
        <v>11868430000</v>
      </c>
      <c r="F4">
        <v>0</v>
      </c>
      <c r="G4">
        <v>11868430000</v>
      </c>
      <c r="H4">
        <v>792732522</v>
      </c>
      <c r="I4">
        <v>7921403933</v>
      </c>
      <c r="J4">
        <v>3947026067</v>
      </c>
      <c r="K4">
        <v>690780533</v>
      </c>
      <c r="L4">
        <v>7287328164</v>
      </c>
      <c r="M4">
        <v>634075769</v>
      </c>
      <c r="N4">
        <v>61.4009</v>
      </c>
      <c r="O4">
        <v>710242740</v>
      </c>
      <c r="P4">
        <v>7030871240</v>
      </c>
      <c r="Q4">
        <v>256456924</v>
      </c>
      <c r="R4">
        <v>59.2401</v>
      </c>
      <c r="S4">
        <v>709631863</v>
      </c>
      <c r="T4">
        <v>7029792956</v>
      </c>
      <c r="U4">
        <v>1078284</v>
      </c>
    </row>
    <row r="5" spans="1:21" ht="14.25">
      <c r="A5" t="s">
        <v>24</v>
      </c>
      <c r="B5">
        <v>3806753000</v>
      </c>
      <c r="C5">
        <v>0</v>
      </c>
      <c r="D5">
        <v>-30000000</v>
      </c>
      <c r="E5">
        <v>3776753000</v>
      </c>
      <c r="F5">
        <v>0</v>
      </c>
      <c r="G5">
        <v>3776753000</v>
      </c>
      <c r="H5">
        <v>325862563</v>
      </c>
      <c r="I5">
        <v>2743703194</v>
      </c>
      <c r="J5">
        <v>1033049806</v>
      </c>
      <c r="K5">
        <v>325862563</v>
      </c>
      <c r="L5">
        <v>2743703194</v>
      </c>
      <c r="M5">
        <v>0</v>
      </c>
      <c r="N5">
        <v>72.6471</v>
      </c>
      <c r="O5">
        <v>322171263</v>
      </c>
      <c r="P5">
        <v>2699260494</v>
      </c>
      <c r="Q5">
        <v>44442700</v>
      </c>
      <c r="R5">
        <v>71.4704</v>
      </c>
      <c r="S5">
        <v>321802464</v>
      </c>
      <c r="T5">
        <v>2698620079</v>
      </c>
      <c r="U5">
        <v>640415</v>
      </c>
    </row>
    <row r="6" spans="1:21" ht="14.25">
      <c r="A6" t="s">
        <v>25</v>
      </c>
      <c r="B6">
        <v>3806753000</v>
      </c>
      <c r="C6">
        <v>0</v>
      </c>
      <c r="D6">
        <v>-30000000</v>
      </c>
      <c r="E6">
        <v>3776753000</v>
      </c>
      <c r="F6">
        <v>0</v>
      </c>
      <c r="G6">
        <v>3776753000</v>
      </c>
      <c r="H6">
        <v>325862563</v>
      </c>
      <c r="I6">
        <v>2743703194</v>
      </c>
      <c r="J6">
        <v>1033049806</v>
      </c>
      <c r="K6">
        <v>325862563</v>
      </c>
      <c r="L6">
        <v>2743703194</v>
      </c>
      <c r="M6">
        <v>0</v>
      </c>
      <c r="N6">
        <v>72.6471</v>
      </c>
      <c r="O6">
        <v>322171263</v>
      </c>
      <c r="P6">
        <v>2699260494</v>
      </c>
      <c r="Q6">
        <v>44442700</v>
      </c>
      <c r="R6">
        <v>71.4704</v>
      </c>
      <c r="S6">
        <v>321802464</v>
      </c>
      <c r="T6">
        <v>2698620079</v>
      </c>
      <c r="U6">
        <v>640415</v>
      </c>
    </row>
    <row r="7" spans="1:21" ht="14.25">
      <c r="A7" t="s">
        <v>26</v>
      </c>
      <c r="B7">
        <v>0</v>
      </c>
      <c r="C7">
        <v>0</v>
      </c>
      <c r="D7">
        <v>30000000</v>
      </c>
      <c r="E7">
        <v>30000000</v>
      </c>
      <c r="F7">
        <v>0</v>
      </c>
      <c r="G7">
        <v>30000000</v>
      </c>
      <c r="H7">
        <v>1079178</v>
      </c>
      <c r="I7">
        <v>10103135</v>
      </c>
      <c r="J7">
        <v>19896865</v>
      </c>
      <c r="K7">
        <v>1079178</v>
      </c>
      <c r="L7">
        <v>10103135</v>
      </c>
      <c r="M7">
        <v>0</v>
      </c>
      <c r="N7">
        <v>33.6771</v>
      </c>
      <c r="O7">
        <v>1079178</v>
      </c>
      <c r="P7">
        <v>10103135</v>
      </c>
      <c r="Q7">
        <v>0</v>
      </c>
      <c r="R7">
        <v>33.6771</v>
      </c>
      <c r="S7">
        <v>1078423</v>
      </c>
      <c r="T7">
        <v>10100676</v>
      </c>
      <c r="U7">
        <v>2459</v>
      </c>
    </row>
    <row r="8" spans="1:21" ht="14.25">
      <c r="A8" t="s">
        <v>25</v>
      </c>
      <c r="B8">
        <v>0</v>
      </c>
      <c r="C8">
        <v>0</v>
      </c>
      <c r="D8">
        <v>30000000</v>
      </c>
      <c r="E8">
        <v>30000000</v>
      </c>
      <c r="F8">
        <v>0</v>
      </c>
      <c r="G8">
        <v>30000000</v>
      </c>
      <c r="H8">
        <v>1079178</v>
      </c>
      <c r="I8">
        <v>10103135</v>
      </c>
      <c r="J8">
        <v>19896865</v>
      </c>
      <c r="K8">
        <v>1079178</v>
      </c>
      <c r="L8">
        <v>10103135</v>
      </c>
      <c r="M8">
        <v>0</v>
      </c>
      <c r="N8">
        <v>33.6771</v>
      </c>
      <c r="O8">
        <v>1079178</v>
      </c>
      <c r="P8">
        <v>10103135</v>
      </c>
      <c r="Q8">
        <v>0</v>
      </c>
      <c r="R8">
        <v>33.6771</v>
      </c>
      <c r="S8">
        <v>1078423</v>
      </c>
      <c r="T8">
        <v>10100676</v>
      </c>
      <c r="U8">
        <v>2459</v>
      </c>
    </row>
    <row r="9" spans="1:21" ht="14.25">
      <c r="A9" t="s">
        <v>27</v>
      </c>
      <c r="B9">
        <v>475596000</v>
      </c>
      <c r="C9">
        <v>0</v>
      </c>
      <c r="D9">
        <v>0</v>
      </c>
      <c r="E9">
        <v>475596000</v>
      </c>
      <c r="F9">
        <v>0</v>
      </c>
      <c r="G9">
        <v>475596000</v>
      </c>
      <c r="H9">
        <v>39887408</v>
      </c>
      <c r="I9">
        <v>356877558</v>
      </c>
      <c r="J9">
        <v>118718442</v>
      </c>
      <c r="K9">
        <v>39887408</v>
      </c>
      <c r="L9">
        <v>356877558</v>
      </c>
      <c r="M9">
        <v>0</v>
      </c>
      <c r="N9">
        <v>75.038</v>
      </c>
      <c r="O9">
        <v>39887408</v>
      </c>
      <c r="P9">
        <v>356877558</v>
      </c>
      <c r="Q9">
        <v>0</v>
      </c>
      <c r="R9">
        <v>75.038</v>
      </c>
      <c r="S9">
        <v>39839197</v>
      </c>
      <c r="T9">
        <v>356786784</v>
      </c>
      <c r="U9">
        <v>90774</v>
      </c>
    </row>
    <row r="10" spans="1:21" ht="14.25">
      <c r="A10" t="s">
        <v>25</v>
      </c>
      <c r="B10">
        <v>475596000</v>
      </c>
      <c r="C10">
        <v>0</v>
      </c>
      <c r="D10">
        <v>0</v>
      </c>
      <c r="E10">
        <v>475596000</v>
      </c>
      <c r="F10">
        <v>0</v>
      </c>
      <c r="G10">
        <v>475596000</v>
      </c>
      <c r="H10">
        <v>39887408</v>
      </c>
      <c r="I10">
        <v>356877558</v>
      </c>
      <c r="J10">
        <v>118718442</v>
      </c>
      <c r="K10">
        <v>39887408</v>
      </c>
      <c r="L10">
        <v>356877558</v>
      </c>
      <c r="M10">
        <v>0</v>
      </c>
      <c r="N10">
        <v>75.038</v>
      </c>
      <c r="O10">
        <v>39887408</v>
      </c>
      <c r="P10">
        <v>356877558</v>
      </c>
      <c r="Q10">
        <v>0</v>
      </c>
      <c r="R10">
        <v>75.038</v>
      </c>
      <c r="S10">
        <v>39839197</v>
      </c>
      <c r="T10">
        <v>356786784</v>
      </c>
      <c r="U10">
        <v>90774</v>
      </c>
    </row>
    <row r="11" spans="1:21" ht="14.25">
      <c r="A11" t="s">
        <v>28</v>
      </c>
      <c r="B11">
        <v>38740000</v>
      </c>
      <c r="C11">
        <v>0</v>
      </c>
      <c r="D11">
        <v>0</v>
      </c>
      <c r="E11">
        <v>38740000</v>
      </c>
      <c r="F11">
        <v>0</v>
      </c>
      <c r="G11">
        <v>38740000</v>
      </c>
      <c r="H11">
        <v>994279</v>
      </c>
      <c r="I11">
        <v>7149867</v>
      </c>
      <c r="J11">
        <v>31590133</v>
      </c>
      <c r="K11">
        <v>994279</v>
      </c>
      <c r="L11">
        <v>7149867</v>
      </c>
      <c r="M11">
        <v>0</v>
      </c>
      <c r="N11">
        <v>18.456</v>
      </c>
      <c r="O11">
        <v>994279</v>
      </c>
      <c r="P11">
        <v>7149867</v>
      </c>
      <c r="Q11">
        <v>0</v>
      </c>
      <c r="R11">
        <v>18.456</v>
      </c>
      <c r="S11">
        <v>993282</v>
      </c>
      <c r="T11">
        <v>7147616</v>
      </c>
      <c r="U11">
        <v>2251</v>
      </c>
    </row>
    <row r="12" spans="1:21" ht="14.25">
      <c r="A12" t="s">
        <v>25</v>
      </c>
      <c r="B12">
        <v>38740000</v>
      </c>
      <c r="C12">
        <v>0</v>
      </c>
      <c r="D12">
        <v>0</v>
      </c>
      <c r="E12">
        <v>38740000</v>
      </c>
      <c r="F12">
        <v>0</v>
      </c>
      <c r="G12">
        <v>38740000</v>
      </c>
      <c r="H12">
        <v>994279</v>
      </c>
      <c r="I12">
        <v>7149867</v>
      </c>
      <c r="J12">
        <v>31590133</v>
      </c>
      <c r="K12">
        <v>994279</v>
      </c>
      <c r="L12">
        <v>7149867</v>
      </c>
      <c r="M12">
        <v>0</v>
      </c>
      <c r="N12">
        <v>18.456</v>
      </c>
      <c r="O12">
        <v>994279</v>
      </c>
      <c r="P12">
        <v>7149867</v>
      </c>
      <c r="Q12">
        <v>0</v>
      </c>
      <c r="R12">
        <v>18.456</v>
      </c>
      <c r="S12">
        <v>993282</v>
      </c>
      <c r="T12">
        <v>7147616</v>
      </c>
      <c r="U12">
        <v>2251</v>
      </c>
    </row>
    <row r="13" spans="1:21" ht="14.25">
      <c r="A13" t="s">
        <v>29</v>
      </c>
      <c r="B13">
        <v>21186000</v>
      </c>
      <c r="C13">
        <v>0</v>
      </c>
      <c r="D13">
        <v>0</v>
      </c>
      <c r="E13">
        <v>21186000</v>
      </c>
      <c r="F13">
        <v>0</v>
      </c>
      <c r="G13">
        <v>21186000</v>
      </c>
      <c r="H13">
        <v>1752943</v>
      </c>
      <c r="I13">
        <v>14922605</v>
      </c>
      <c r="J13">
        <v>6263395</v>
      </c>
      <c r="K13">
        <v>1752943</v>
      </c>
      <c r="L13">
        <v>14922605</v>
      </c>
      <c r="M13">
        <v>0</v>
      </c>
      <c r="N13">
        <v>70.4362</v>
      </c>
      <c r="O13">
        <v>1752943</v>
      </c>
      <c r="P13">
        <v>14922605</v>
      </c>
      <c r="Q13">
        <v>0</v>
      </c>
      <c r="R13">
        <v>70.4362</v>
      </c>
      <c r="S13">
        <v>1750627</v>
      </c>
      <c r="T13">
        <v>14918624</v>
      </c>
      <c r="U13">
        <v>3981</v>
      </c>
    </row>
    <row r="14" spans="1:21" ht="14.25">
      <c r="A14" t="s">
        <v>25</v>
      </c>
      <c r="B14">
        <v>21186000</v>
      </c>
      <c r="C14">
        <v>0</v>
      </c>
      <c r="D14">
        <v>0</v>
      </c>
      <c r="E14">
        <v>21186000</v>
      </c>
      <c r="F14">
        <v>0</v>
      </c>
      <c r="G14">
        <v>21186000</v>
      </c>
      <c r="H14">
        <v>1752943</v>
      </c>
      <c r="I14">
        <v>14922605</v>
      </c>
      <c r="J14">
        <v>6263395</v>
      </c>
      <c r="K14">
        <v>1752943</v>
      </c>
      <c r="L14">
        <v>14922605</v>
      </c>
      <c r="M14">
        <v>0</v>
      </c>
      <c r="N14">
        <v>70.4362</v>
      </c>
      <c r="O14">
        <v>1752943</v>
      </c>
      <c r="P14">
        <v>14922605</v>
      </c>
      <c r="Q14">
        <v>0</v>
      </c>
      <c r="R14">
        <v>70.4362</v>
      </c>
      <c r="S14">
        <v>1750627</v>
      </c>
      <c r="T14">
        <v>14918624</v>
      </c>
      <c r="U14">
        <v>3981</v>
      </c>
    </row>
    <row r="15" spans="1:21" ht="14.25">
      <c r="A15" t="s">
        <v>30</v>
      </c>
      <c r="B15">
        <v>13718000</v>
      </c>
      <c r="C15">
        <v>0</v>
      </c>
      <c r="D15">
        <v>0</v>
      </c>
      <c r="E15">
        <v>13718000</v>
      </c>
      <c r="F15">
        <v>0</v>
      </c>
      <c r="G15">
        <v>13718000</v>
      </c>
      <c r="H15">
        <v>1324703</v>
      </c>
      <c r="I15">
        <v>9496619</v>
      </c>
      <c r="J15">
        <v>4221381</v>
      </c>
      <c r="K15">
        <v>1324703</v>
      </c>
      <c r="L15">
        <v>9496619</v>
      </c>
      <c r="M15">
        <v>0</v>
      </c>
      <c r="N15">
        <v>69.2274</v>
      </c>
      <c r="O15">
        <v>1324703</v>
      </c>
      <c r="P15">
        <v>9496619</v>
      </c>
      <c r="Q15">
        <v>0</v>
      </c>
      <c r="R15">
        <v>69.2274</v>
      </c>
      <c r="S15">
        <v>1322724</v>
      </c>
      <c r="T15">
        <v>9493611</v>
      </c>
      <c r="U15">
        <v>3008</v>
      </c>
    </row>
    <row r="16" spans="1:21" ht="14.25">
      <c r="A16" t="s">
        <v>25</v>
      </c>
      <c r="B16">
        <v>13718000</v>
      </c>
      <c r="C16">
        <v>0</v>
      </c>
      <c r="D16">
        <v>0</v>
      </c>
      <c r="E16">
        <v>13718000</v>
      </c>
      <c r="F16">
        <v>0</v>
      </c>
      <c r="G16">
        <v>13718000</v>
      </c>
      <c r="H16">
        <v>1324703</v>
      </c>
      <c r="I16">
        <v>9496619</v>
      </c>
      <c r="J16">
        <v>4221381</v>
      </c>
      <c r="K16">
        <v>1324703</v>
      </c>
      <c r="L16">
        <v>9496619</v>
      </c>
      <c r="M16">
        <v>0</v>
      </c>
      <c r="N16">
        <v>69.2274</v>
      </c>
      <c r="O16">
        <v>1324703</v>
      </c>
      <c r="P16">
        <v>9496619</v>
      </c>
      <c r="Q16">
        <v>0</v>
      </c>
      <c r="R16">
        <v>69.2274</v>
      </c>
      <c r="S16">
        <v>1322724</v>
      </c>
      <c r="T16">
        <v>9493611</v>
      </c>
      <c r="U16">
        <v>3008</v>
      </c>
    </row>
    <row r="17" spans="1:21" ht="14.25">
      <c r="A17" t="s">
        <v>31</v>
      </c>
      <c r="B17">
        <v>132570000</v>
      </c>
      <c r="C17">
        <v>0</v>
      </c>
      <c r="D17">
        <v>0</v>
      </c>
      <c r="E17">
        <v>132570000</v>
      </c>
      <c r="F17">
        <v>0</v>
      </c>
      <c r="G17">
        <v>132570000</v>
      </c>
      <c r="H17">
        <v>12578414</v>
      </c>
      <c r="I17">
        <v>100428076</v>
      </c>
      <c r="J17">
        <v>32141924</v>
      </c>
      <c r="K17">
        <v>12578414</v>
      </c>
      <c r="L17">
        <v>100428076</v>
      </c>
      <c r="M17">
        <v>0</v>
      </c>
      <c r="N17">
        <v>75.7548</v>
      </c>
      <c r="O17">
        <v>12578414</v>
      </c>
      <c r="P17">
        <v>100428076</v>
      </c>
      <c r="Q17">
        <v>0</v>
      </c>
      <c r="R17">
        <v>75.7548</v>
      </c>
      <c r="S17">
        <v>12555067</v>
      </c>
      <c r="T17">
        <v>100399470</v>
      </c>
      <c r="U17">
        <v>28606</v>
      </c>
    </row>
    <row r="18" spans="1:21" ht="14.25">
      <c r="A18" t="s">
        <v>25</v>
      </c>
      <c r="B18">
        <v>132570000</v>
      </c>
      <c r="C18">
        <v>0</v>
      </c>
      <c r="D18">
        <v>0</v>
      </c>
      <c r="E18">
        <v>132570000</v>
      </c>
      <c r="F18">
        <v>0</v>
      </c>
      <c r="G18">
        <v>132570000</v>
      </c>
      <c r="H18">
        <v>12578414</v>
      </c>
      <c r="I18">
        <v>100428076</v>
      </c>
      <c r="J18">
        <v>32141924</v>
      </c>
      <c r="K18">
        <v>12578414</v>
      </c>
      <c r="L18">
        <v>100428076</v>
      </c>
      <c r="M18">
        <v>0</v>
      </c>
      <c r="N18">
        <v>75.7548</v>
      </c>
      <c r="O18">
        <v>12578414</v>
      </c>
      <c r="P18">
        <v>100428076</v>
      </c>
      <c r="Q18">
        <v>0</v>
      </c>
      <c r="R18">
        <v>75.7548</v>
      </c>
      <c r="S18">
        <v>12555067</v>
      </c>
      <c r="T18">
        <v>100399470</v>
      </c>
      <c r="U18">
        <v>28606</v>
      </c>
    </row>
    <row r="19" spans="1:21" ht="14.25">
      <c r="A19" t="s">
        <v>32</v>
      </c>
      <c r="B19">
        <v>568997000</v>
      </c>
      <c r="C19">
        <v>0</v>
      </c>
      <c r="D19">
        <v>-278179986</v>
      </c>
      <c r="E19">
        <v>290817014</v>
      </c>
      <c r="F19">
        <v>0</v>
      </c>
      <c r="G19">
        <v>290817014</v>
      </c>
      <c r="H19">
        <v>0</v>
      </c>
      <c r="I19">
        <v>25640402</v>
      </c>
      <c r="J19">
        <v>265176612</v>
      </c>
      <c r="K19">
        <v>0</v>
      </c>
      <c r="L19">
        <v>25640402</v>
      </c>
      <c r="M19">
        <v>0</v>
      </c>
      <c r="N19">
        <v>8.8167</v>
      </c>
      <c r="O19">
        <v>0</v>
      </c>
      <c r="P19">
        <v>25640402</v>
      </c>
      <c r="Q19">
        <v>0</v>
      </c>
      <c r="R19">
        <v>8.8167</v>
      </c>
      <c r="S19">
        <v>3676</v>
      </c>
      <c r="T19">
        <v>25640404</v>
      </c>
      <c r="U19">
        <v>-2</v>
      </c>
    </row>
    <row r="20" spans="1:21" ht="14.25">
      <c r="A20" t="s">
        <v>25</v>
      </c>
      <c r="B20">
        <v>568997000</v>
      </c>
      <c r="C20">
        <v>0</v>
      </c>
      <c r="D20">
        <v>-278179986</v>
      </c>
      <c r="E20">
        <v>290817014</v>
      </c>
      <c r="F20">
        <v>0</v>
      </c>
      <c r="G20">
        <v>290817014</v>
      </c>
      <c r="H20">
        <v>0</v>
      </c>
      <c r="I20">
        <v>25640402</v>
      </c>
      <c r="J20">
        <v>265176612</v>
      </c>
      <c r="K20">
        <v>0</v>
      </c>
      <c r="L20">
        <v>25640402</v>
      </c>
      <c r="M20">
        <v>0</v>
      </c>
      <c r="N20">
        <v>8.8167</v>
      </c>
      <c r="O20">
        <v>0</v>
      </c>
      <c r="P20">
        <v>25640402</v>
      </c>
      <c r="Q20">
        <v>0</v>
      </c>
      <c r="R20">
        <v>8.8167</v>
      </c>
      <c r="S20">
        <v>3676</v>
      </c>
      <c r="T20">
        <v>25640404</v>
      </c>
      <c r="U20">
        <v>-2</v>
      </c>
    </row>
    <row r="21" spans="1:21" ht="14.25">
      <c r="A21" t="s">
        <v>33</v>
      </c>
      <c r="B21">
        <v>273120000</v>
      </c>
      <c r="C21">
        <v>0</v>
      </c>
      <c r="D21">
        <v>0</v>
      </c>
      <c r="E21">
        <v>273120000</v>
      </c>
      <c r="F21">
        <v>0</v>
      </c>
      <c r="G21">
        <v>273120000</v>
      </c>
      <c r="H21">
        <v>12780870</v>
      </c>
      <c r="I21">
        <v>179645719</v>
      </c>
      <c r="J21">
        <v>93474281</v>
      </c>
      <c r="K21">
        <v>12780870</v>
      </c>
      <c r="L21">
        <v>179645719</v>
      </c>
      <c r="M21">
        <v>0</v>
      </c>
      <c r="N21">
        <v>65.7754</v>
      </c>
      <c r="O21">
        <v>12780870</v>
      </c>
      <c r="P21">
        <v>179645719</v>
      </c>
      <c r="Q21">
        <v>0</v>
      </c>
      <c r="R21">
        <v>65.7754</v>
      </c>
      <c r="S21">
        <v>12760263</v>
      </c>
      <c r="T21">
        <v>179616626</v>
      </c>
      <c r="U21">
        <v>29093</v>
      </c>
    </row>
    <row r="22" spans="1:21" ht="14.25">
      <c r="A22" t="s">
        <v>25</v>
      </c>
      <c r="B22">
        <v>273120000</v>
      </c>
      <c r="C22">
        <v>0</v>
      </c>
      <c r="D22">
        <v>0</v>
      </c>
      <c r="E22">
        <v>273120000</v>
      </c>
      <c r="F22">
        <v>0</v>
      </c>
      <c r="G22">
        <v>273120000</v>
      </c>
      <c r="H22">
        <v>12780870</v>
      </c>
      <c r="I22">
        <v>179645719</v>
      </c>
      <c r="J22">
        <v>93474281</v>
      </c>
      <c r="K22">
        <v>12780870</v>
      </c>
      <c r="L22">
        <v>179645719</v>
      </c>
      <c r="M22">
        <v>0</v>
      </c>
      <c r="N22">
        <v>65.7754</v>
      </c>
      <c r="O22">
        <v>12780870</v>
      </c>
      <c r="P22">
        <v>179645719</v>
      </c>
      <c r="Q22">
        <v>0</v>
      </c>
      <c r="R22">
        <v>65.7754</v>
      </c>
      <c r="S22">
        <v>12760263</v>
      </c>
      <c r="T22">
        <v>179616626</v>
      </c>
      <c r="U22">
        <v>29093</v>
      </c>
    </row>
    <row r="23" spans="1:21" ht="14.25">
      <c r="A23" t="s">
        <v>34</v>
      </c>
      <c r="B23">
        <v>137648000</v>
      </c>
      <c r="C23">
        <v>0</v>
      </c>
      <c r="D23">
        <v>0</v>
      </c>
      <c r="E23">
        <v>137648000</v>
      </c>
      <c r="F23">
        <v>0</v>
      </c>
      <c r="G23">
        <v>137648000</v>
      </c>
      <c r="H23">
        <v>8914608</v>
      </c>
      <c r="I23">
        <v>74765279</v>
      </c>
      <c r="J23">
        <v>62882721</v>
      </c>
      <c r="K23">
        <v>8914608</v>
      </c>
      <c r="L23">
        <v>74765279</v>
      </c>
      <c r="M23">
        <v>0</v>
      </c>
      <c r="N23">
        <v>54.3163</v>
      </c>
      <c r="O23">
        <v>8914608</v>
      </c>
      <c r="P23">
        <v>74765279</v>
      </c>
      <c r="Q23">
        <v>0</v>
      </c>
      <c r="R23">
        <v>54.3163</v>
      </c>
      <c r="S23">
        <v>8903317</v>
      </c>
      <c r="T23">
        <v>74745001</v>
      </c>
      <c r="U23">
        <v>20278</v>
      </c>
    </row>
    <row r="24" spans="1:21" ht="14.25">
      <c r="A24" t="s">
        <v>25</v>
      </c>
      <c r="B24">
        <v>137648000</v>
      </c>
      <c r="C24">
        <v>0</v>
      </c>
      <c r="D24">
        <v>0</v>
      </c>
      <c r="E24">
        <v>137648000</v>
      </c>
      <c r="F24">
        <v>0</v>
      </c>
      <c r="G24">
        <v>137648000</v>
      </c>
      <c r="H24">
        <v>8914608</v>
      </c>
      <c r="I24">
        <v>74765279</v>
      </c>
      <c r="J24">
        <v>62882721</v>
      </c>
      <c r="K24">
        <v>8914608</v>
      </c>
      <c r="L24">
        <v>74765279</v>
      </c>
      <c r="M24">
        <v>0</v>
      </c>
      <c r="N24">
        <v>54.3163</v>
      </c>
      <c r="O24">
        <v>8914608</v>
      </c>
      <c r="P24">
        <v>74765279</v>
      </c>
      <c r="Q24">
        <v>0</v>
      </c>
      <c r="R24">
        <v>54.3163</v>
      </c>
      <c r="S24">
        <v>8903317</v>
      </c>
      <c r="T24">
        <v>74745001</v>
      </c>
      <c r="U24">
        <v>20278</v>
      </c>
    </row>
    <row r="25" spans="1:21" ht="14.25">
      <c r="A25" t="s">
        <v>35</v>
      </c>
      <c r="B25">
        <v>1336372000</v>
      </c>
      <c r="C25">
        <v>0</v>
      </c>
      <c r="D25">
        <v>0</v>
      </c>
      <c r="E25">
        <v>1336372000</v>
      </c>
      <c r="F25">
        <v>0</v>
      </c>
      <c r="G25">
        <v>1336372000</v>
      </c>
      <c r="H25">
        <v>111825451</v>
      </c>
      <c r="I25">
        <v>953343365</v>
      </c>
      <c r="J25">
        <v>383028635</v>
      </c>
      <c r="K25">
        <v>111825451</v>
      </c>
      <c r="L25">
        <v>953343365</v>
      </c>
      <c r="M25">
        <v>0</v>
      </c>
      <c r="N25">
        <v>71.3382</v>
      </c>
      <c r="O25">
        <v>111825451</v>
      </c>
      <c r="P25">
        <v>953343365</v>
      </c>
      <c r="Q25">
        <v>0</v>
      </c>
      <c r="R25">
        <v>71.3382</v>
      </c>
      <c r="S25">
        <v>111684285</v>
      </c>
      <c r="T25">
        <v>953088924</v>
      </c>
      <c r="U25">
        <v>254441</v>
      </c>
    </row>
    <row r="26" spans="1:21" ht="14.25">
      <c r="A26" t="s">
        <v>25</v>
      </c>
      <c r="B26">
        <v>1336372000</v>
      </c>
      <c r="C26">
        <v>0</v>
      </c>
      <c r="D26">
        <v>0</v>
      </c>
      <c r="E26">
        <v>1336372000</v>
      </c>
      <c r="F26">
        <v>0</v>
      </c>
      <c r="G26">
        <v>1336372000</v>
      </c>
      <c r="H26">
        <v>111825451</v>
      </c>
      <c r="I26">
        <v>953343365</v>
      </c>
      <c r="J26">
        <v>383028635</v>
      </c>
      <c r="K26">
        <v>111825451</v>
      </c>
      <c r="L26">
        <v>953343365</v>
      </c>
      <c r="M26">
        <v>0</v>
      </c>
      <c r="N26">
        <v>71.3382</v>
      </c>
      <c r="O26">
        <v>111825451</v>
      </c>
      <c r="P26">
        <v>953343365</v>
      </c>
      <c r="Q26">
        <v>0</v>
      </c>
      <c r="R26">
        <v>71.3382</v>
      </c>
      <c r="S26">
        <v>111684285</v>
      </c>
      <c r="T26">
        <v>953088924</v>
      </c>
      <c r="U26">
        <v>254441</v>
      </c>
    </row>
    <row r="27" spans="1:21" ht="14.25">
      <c r="A27" t="s">
        <v>36</v>
      </c>
      <c r="B27">
        <v>628338000</v>
      </c>
      <c r="C27">
        <v>0</v>
      </c>
      <c r="D27">
        <v>0</v>
      </c>
      <c r="E27">
        <v>628338000</v>
      </c>
      <c r="F27">
        <v>0</v>
      </c>
      <c r="G27">
        <v>628338000</v>
      </c>
      <c r="H27">
        <v>34505</v>
      </c>
      <c r="I27">
        <v>517049986</v>
      </c>
      <c r="J27">
        <v>111288014</v>
      </c>
      <c r="K27">
        <v>34505</v>
      </c>
      <c r="L27">
        <v>517049986</v>
      </c>
      <c r="M27">
        <v>0</v>
      </c>
      <c r="N27">
        <v>82.2885</v>
      </c>
      <c r="O27">
        <v>34505</v>
      </c>
      <c r="P27">
        <v>517049986</v>
      </c>
      <c r="Q27">
        <v>0</v>
      </c>
      <c r="R27">
        <v>82.2885</v>
      </c>
      <c r="S27">
        <v>34427</v>
      </c>
      <c r="T27">
        <v>517049905</v>
      </c>
      <c r="U27">
        <v>81</v>
      </c>
    </row>
    <row r="28" spans="1:21" ht="14.25">
      <c r="A28" t="s">
        <v>25</v>
      </c>
      <c r="B28">
        <v>628338000</v>
      </c>
      <c r="C28">
        <v>0</v>
      </c>
      <c r="D28">
        <v>0</v>
      </c>
      <c r="E28">
        <v>628338000</v>
      </c>
      <c r="F28">
        <v>0</v>
      </c>
      <c r="G28">
        <v>628338000</v>
      </c>
      <c r="H28">
        <v>34505</v>
      </c>
      <c r="I28">
        <v>517049986</v>
      </c>
      <c r="J28">
        <v>111288014</v>
      </c>
      <c r="K28">
        <v>34505</v>
      </c>
      <c r="L28">
        <v>517049986</v>
      </c>
      <c r="M28">
        <v>0</v>
      </c>
      <c r="N28">
        <v>82.2885</v>
      </c>
      <c r="O28">
        <v>34505</v>
      </c>
      <c r="P28">
        <v>517049986</v>
      </c>
      <c r="Q28">
        <v>0</v>
      </c>
      <c r="R28">
        <v>82.2885</v>
      </c>
      <c r="S28">
        <v>34427</v>
      </c>
      <c r="T28">
        <v>517049905</v>
      </c>
      <c r="U28">
        <v>81</v>
      </c>
    </row>
    <row r="29" spans="1:21" ht="14.25">
      <c r="A29" t="s">
        <v>37</v>
      </c>
      <c r="B29">
        <v>432200000</v>
      </c>
      <c r="C29">
        <v>0</v>
      </c>
      <c r="D29">
        <v>0</v>
      </c>
      <c r="E29">
        <v>432200000</v>
      </c>
      <c r="F29">
        <v>0</v>
      </c>
      <c r="G29">
        <v>432200000</v>
      </c>
      <c r="H29">
        <v>35354100</v>
      </c>
      <c r="I29">
        <v>274949600</v>
      </c>
      <c r="J29">
        <v>157250400</v>
      </c>
      <c r="K29">
        <v>35354100</v>
      </c>
      <c r="L29">
        <v>274949600</v>
      </c>
      <c r="M29">
        <v>0</v>
      </c>
      <c r="N29">
        <v>63.6163</v>
      </c>
      <c r="O29">
        <v>35354100</v>
      </c>
      <c r="P29">
        <v>274949600</v>
      </c>
      <c r="Q29">
        <v>0</v>
      </c>
      <c r="R29">
        <v>63.6163</v>
      </c>
      <c r="S29">
        <v>35354100</v>
      </c>
      <c r="T29">
        <v>274949600</v>
      </c>
      <c r="U29">
        <v>0</v>
      </c>
    </row>
    <row r="30" spans="1:21" ht="14.25">
      <c r="A30" t="s">
        <v>25</v>
      </c>
      <c r="B30">
        <v>432200000</v>
      </c>
      <c r="C30">
        <v>0</v>
      </c>
      <c r="D30">
        <v>0</v>
      </c>
      <c r="E30">
        <v>432200000</v>
      </c>
      <c r="F30">
        <v>0</v>
      </c>
      <c r="G30">
        <v>432200000</v>
      </c>
      <c r="H30">
        <v>35354100</v>
      </c>
      <c r="I30">
        <v>274949600</v>
      </c>
      <c r="J30">
        <v>157250400</v>
      </c>
      <c r="K30">
        <v>35354100</v>
      </c>
      <c r="L30">
        <v>274949600</v>
      </c>
      <c r="M30">
        <v>0</v>
      </c>
      <c r="N30">
        <v>63.6163</v>
      </c>
      <c r="O30">
        <v>35354100</v>
      </c>
      <c r="P30">
        <v>274949600</v>
      </c>
      <c r="Q30">
        <v>0</v>
      </c>
      <c r="R30">
        <v>63.6163</v>
      </c>
      <c r="S30">
        <v>35354100</v>
      </c>
      <c r="T30">
        <v>274949600</v>
      </c>
      <c r="U30">
        <v>0</v>
      </c>
    </row>
    <row r="31" spans="1:21" ht="14.25">
      <c r="A31" t="s">
        <v>38</v>
      </c>
      <c r="B31">
        <v>279447000</v>
      </c>
      <c r="C31">
        <v>0</v>
      </c>
      <c r="D31">
        <v>0</v>
      </c>
      <c r="E31">
        <v>279447000</v>
      </c>
      <c r="F31">
        <v>0</v>
      </c>
      <c r="G31">
        <v>279447000</v>
      </c>
      <c r="H31">
        <v>21128300</v>
      </c>
      <c r="I31">
        <v>168308900</v>
      </c>
      <c r="J31">
        <v>111138100</v>
      </c>
      <c r="K31">
        <v>21128300</v>
      </c>
      <c r="L31">
        <v>168308900</v>
      </c>
      <c r="M31">
        <v>0</v>
      </c>
      <c r="N31">
        <v>60.2293</v>
      </c>
      <c r="O31">
        <v>21128300</v>
      </c>
      <c r="P31">
        <v>168308900</v>
      </c>
      <c r="Q31">
        <v>0</v>
      </c>
      <c r="R31">
        <v>60.2293</v>
      </c>
      <c r="S31">
        <v>21128301</v>
      </c>
      <c r="T31">
        <v>168308902</v>
      </c>
      <c r="U31">
        <v>-2</v>
      </c>
    </row>
    <row r="32" spans="1:21" ht="14.25">
      <c r="A32" t="s">
        <v>25</v>
      </c>
      <c r="B32">
        <v>279447000</v>
      </c>
      <c r="C32">
        <v>0</v>
      </c>
      <c r="D32">
        <v>0</v>
      </c>
      <c r="E32">
        <v>279447000</v>
      </c>
      <c r="F32">
        <v>0</v>
      </c>
      <c r="G32">
        <v>279447000</v>
      </c>
      <c r="H32">
        <v>21128300</v>
      </c>
      <c r="I32">
        <v>168308900</v>
      </c>
      <c r="J32">
        <v>111138100</v>
      </c>
      <c r="K32">
        <v>21128300</v>
      </c>
      <c r="L32">
        <v>168308900</v>
      </c>
      <c r="M32">
        <v>0</v>
      </c>
      <c r="N32">
        <v>60.2293</v>
      </c>
      <c r="O32">
        <v>21128300</v>
      </c>
      <c r="P32">
        <v>168308900</v>
      </c>
      <c r="Q32">
        <v>0</v>
      </c>
      <c r="R32">
        <v>60.2293</v>
      </c>
      <c r="S32">
        <v>21128301</v>
      </c>
      <c r="T32">
        <v>168308902</v>
      </c>
      <c r="U32">
        <v>-2</v>
      </c>
    </row>
    <row r="33" spans="1:21" ht="14.25">
      <c r="A33" t="s">
        <v>39</v>
      </c>
      <c r="B33">
        <v>504076000</v>
      </c>
      <c r="C33">
        <v>0</v>
      </c>
      <c r="D33">
        <v>0</v>
      </c>
      <c r="E33">
        <v>504076000</v>
      </c>
      <c r="F33">
        <v>0</v>
      </c>
      <c r="G33">
        <v>504076000</v>
      </c>
      <c r="H33">
        <v>40567200</v>
      </c>
      <c r="I33">
        <v>317806500</v>
      </c>
      <c r="J33">
        <v>186269500</v>
      </c>
      <c r="K33">
        <v>40567200</v>
      </c>
      <c r="L33">
        <v>317806500</v>
      </c>
      <c r="M33">
        <v>0</v>
      </c>
      <c r="N33">
        <v>63.0473</v>
      </c>
      <c r="O33">
        <v>40567200</v>
      </c>
      <c r="P33">
        <v>317806500</v>
      </c>
      <c r="Q33">
        <v>0</v>
      </c>
      <c r="R33">
        <v>63.0473</v>
      </c>
      <c r="S33">
        <v>40567201</v>
      </c>
      <c r="T33">
        <v>317806507</v>
      </c>
      <c r="U33">
        <v>-7</v>
      </c>
    </row>
    <row r="34" spans="1:21" ht="14.25">
      <c r="A34" t="s">
        <v>25</v>
      </c>
      <c r="B34">
        <v>504076000</v>
      </c>
      <c r="C34">
        <v>0</v>
      </c>
      <c r="D34">
        <v>0</v>
      </c>
      <c r="E34">
        <v>504076000</v>
      </c>
      <c r="F34">
        <v>0</v>
      </c>
      <c r="G34">
        <v>504076000</v>
      </c>
      <c r="H34">
        <v>40567200</v>
      </c>
      <c r="I34">
        <v>317806500</v>
      </c>
      <c r="J34">
        <v>186269500</v>
      </c>
      <c r="K34">
        <v>40567200</v>
      </c>
      <c r="L34">
        <v>317806500</v>
      </c>
      <c r="M34">
        <v>0</v>
      </c>
      <c r="N34">
        <v>63.0473</v>
      </c>
      <c r="O34">
        <v>40567200</v>
      </c>
      <c r="P34">
        <v>317806500</v>
      </c>
      <c r="Q34">
        <v>0</v>
      </c>
      <c r="R34">
        <v>63.0473</v>
      </c>
      <c r="S34">
        <v>40567201</v>
      </c>
      <c r="T34">
        <v>317806507</v>
      </c>
      <c r="U34">
        <v>-7</v>
      </c>
    </row>
    <row r="35" spans="1:21" ht="14.25">
      <c r="A35" t="s">
        <v>40</v>
      </c>
      <c r="B35">
        <v>21514000</v>
      </c>
      <c r="C35">
        <v>0</v>
      </c>
      <c r="D35">
        <v>162179986</v>
      </c>
      <c r="E35">
        <v>183693986</v>
      </c>
      <c r="F35">
        <v>0</v>
      </c>
      <c r="G35">
        <v>183693986</v>
      </c>
      <c r="H35">
        <v>0</v>
      </c>
      <c r="I35">
        <v>174114981</v>
      </c>
      <c r="J35">
        <v>9579005</v>
      </c>
      <c r="K35">
        <v>0</v>
      </c>
      <c r="L35">
        <v>174114981</v>
      </c>
      <c r="M35">
        <v>0</v>
      </c>
      <c r="N35">
        <v>94.7853</v>
      </c>
      <c r="O35">
        <v>0</v>
      </c>
      <c r="P35">
        <v>174114981</v>
      </c>
      <c r="Q35">
        <v>0</v>
      </c>
      <c r="R35">
        <v>94.7853</v>
      </c>
      <c r="S35">
        <v>0</v>
      </c>
      <c r="T35">
        <v>174114982</v>
      </c>
      <c r="U35">
        <v>-1</v>
      </c>
    </row>
    <row r="36" spans="1:21" ht="14.25">
      <c r="A36" t="s">
        <v>25</v>
      </c>
      <c r="B36">
        <v>21514000</v>
      </c>
      <c r="C36">
        <v>0</v>
      </c>
      <c r="D36">
        <v>162179986</v>
      </c>
      <c r="E36">
        <v>183693986</v>
      </c>
      <c r="F36">
        <v>0</v>
      </c>
      <c r="G36">
        <v>183693986</v>
      </c>
      <c r="H36">
        <v>0</v>
      </c>
      <c r="I36">
        <v>174114981</v>
      </c>
      <c r="J36">
        <v>9579005</v>
      </c>
      <c r="K36">
        <v>0</v>
      </c>
      <c r="L36">
        <v>174114981</v>
      </c>
      <c r="M36">
        <v>0</v>
      </c>
      <c r="N36">
        <v>94.7853</v>
      </c>
      <c r="O36">
        <v>0</v>
      </c>
      <c r="P36">
        <v>174114981</v>
      </c>
      <c r="Q36">
        <v>0</v>
      </c>
      <c r="R36">
        <v>94.7853</v>
      </c>
      <c r="S36">
        <v>0</v>
      </c>
      <c r="T36">
        <v>174114982</v>
      </c>
      <c r="U36">
        <v>-1</v>
      </c>
    </row>
    <row r="37" spans="1:21" ht="14.25">
      <c r="A37" t="s">
        <v>41</v>
      </c>
      <c r="B37">
        <v>671689000</v>
      </c>
      <c r="C37">
        <v>0</v>
      </c>
      <c r="D37">
        <v>0</v>
      </c>
      <c r="E37">
        <v>671689000</v>
      </c>
      <c r="F37">
        <v>0</v>
      </c>
      <c r="G37">
        <v>671689000</v>
      </c>
      <c r="H37">
        <v>0</v>
      </c>
      <c r="I37">
        <v>25290331</v>
      </c>
      <c r="J37">
        <v>646398669</v>
      </c>
      <c r="K37">
        <v>0</v>
      </c>
      <c r="L37">
        <v>25290331</v>
      </c>
      <c r="M37">
        <v>0</v>
      </c>
      <c r="N37">
        <v>3.7652</v>
      </c>
      <c r="O37">
        <v>0</v>
      </c>
      <c r="P37">
        <v>25290331</v>
      </c>
      <c r="Q37">
        <v>0</v>
      </c>
      <c r="R37">
        <v>3.7652</v>
      </c>
      <c r="S37">
        <v>4222</v>
      </c>
      <c r="T37">
        <v>25290338</v>
      </c>
      <c r="U37">
        <v>-7</v>
      </c>
    </row>
    <row r="38" spans="1:21" ht="14.25">
      <c r="A38" t="s">
        <v>25</v>
      </c>
      <c r="B38">
        <v>671689000</v>
      </c>
      <c r="C38">
        <v>0</v>
      </c>
      <c r="D38">
        <v>0</v>
      </c>
      <c r="E38">
        <v>671689000</v>
      </c>
      <c r="F38">
        <v>0</v>
      </c>
      <c r="G38">
        <v>671689000</v>
      </c>
      <c r="H38">
        <v>0</v>
      </c>
      <c r="I38">
        <v>25290331</v>
      </c>
      <c r="J38">
        <v>646398669</v>
      </c>
      <c r="K38">
        <v>0</v>
      </c>
      <c r="L38">
        <v>25290331</v>
      </c>
      <c r="M38">
        <v>0</v>
      </c>
      <c r="N38">
        <v>3.7652</v>
      </c>
      <c r="O38">
        <v>0</v>
      </c>
      <c r="P38">
        <v>25290331</v>
      </c>
      <c r="Q38">
        <v>0</v>
      </c>
      <c r="R38">
        <v>3.7652</v>
      </c>
      <c r="S38">
        <v>4222</v>
      </c>
      <c r="T38">
        <v>25290338</v>
      </c>
      <c r="U38">
        <v>-7</v>
      </c>
    </row>
    <row r="39" spans="1:21" ht="14.25">
      <c r="A39" t="s">
        <v>42</v>
      </c>
      <c r="B39">
        <v>273825000</v>
      </c>
      <c r="C39">
        <v>0</v>
      </c>
      <c r="D39">
        <v>0</v>
      </c>
      <c r="E39">
        <v>273825000</v>
      </c>
      <c r="F39">
        <v>0</v>
      </c>
      <c r="G39">
        <v>273825000</v>
      </c>
      <c r="H39">
        <v>19097700</v>
      </c>
      <c r="I39">
        <v>173614600</v>
      </c>
      <c r="J39">
        <v>100210400</v>
      </c>
      <c r="K39">
        <v>19097700</v>
      </c>
      <c r="L39">
        <v>173614600</v>
      </c>
      <c r="M39">
        <v>0</v>
      </c>
      <c r="N39">
        <v>63.4035</v>
      </c>
      <c r="O39">
        <v>19097700</v>
      </c>
      <c r="P39">
        <v>173614600</v>
      </c>
      <c r="Q39">
        <v>0</v>
      </c>
      <c r="R39">
        <v>63.4035</v>
      </c>
      <c r="S39">
        <v>19097703</v>
      </c>
      <c r="T39">
        <v>173614603</v>
      </c>
      <c r="U39">
        <v>-3</v>
      </c>
    </row>
    <row r="40" spans="1:21" ht="14.25">
      <c r="A40" t="s">
        <v>25</v>
      </c>
      <c r="B40">
        <v>273825000</v>
      </c>
      <c r="C40">
        <v>0</v>
      </c>
      <c r="D40">
        <v>0</v>
      </c>
      <c r="E40">
        <v>273825000</v>
      </c>
      <c r="F40">
        <v>0</v>
      </c>
      <c r="G40">
        <v>273825000</v>
      </c>
      <c r="H40">
        <v>19097700</v>
      </c>
      <c r="I40">
        <v>173614600</v>
      </c>
      <c r="J40">
        <v>100210400</v>
      </c>
      <c r="K40">
        <v>19097700</v>
      </c>
      <c r="L40">
        <v>173614600</v>
      </c>
      <c r="M40">
        <v>0</v>
      </c>
      <c r="N40">
        <v>63.4035</v>
      </c>
      <c r="O40">
        <v>19097700</v>
      </c>
      <c r="P40">
        <v>173614600</v>
      </c>
      <c r="Q40">
        <v>0</v>
      </c>
      <c r="R40">
        <v>63.4035</v>
      </c>
      <c r="S40">
        <v>19097703</v>
      </c>
      <c r="T40">
        <v>173614603</v>
      </c>
      <c r="U40">
        <v>-3</v>
      </c>
    </row>
    <row r="41" spans="1:21" ht="14.25">
      <c r="A41" t="s">
        <v>43</v>
      </c>
      <c r="B41">
        <v>58574000</v>
      </c>
      <c r="C41">
        <v>0</v>
      </c>
      <c r="D41">
        <v>0</v>
      </c>
      <c r="E41">
        <v>58574000</v>
      </c>
      <c r="F41">
        <v>0</v>
      </c>
      <c r="G41">
        <v>58574000</v>
      </c>
      <c r="H41">
        <v>5958300</v>
      </c>
      <c r="I41">
        <v>46732000</v>
      </c>
      <c r="J41">
        <v>11842000</v>
      </c>
      <c r="K41">
        <v>5958300</v>
      </c>
      <c r="L41">
        <v>46732000</v>
      </c>
      <c r="M41">
        <v>0</v>
      </c>
      <c r="N41">
        <v>79.7828</v>
      </c>
      <c r="O41">
        <v>5958300</v>
      </c>
      <c r="P41">
        <v>46732000</v>
      </c>
      <c r="Q41">
        <v>0</v>
      </c>
      <c r="R41">
        <v>79.7828</v>
      </c>
      <c r="S41">
        <v>5958301</v>
      </c>
      <c r="T41">
        <v>46732003</v>
      </c>
      <c r="U41">
        <v>-3</v>
      </c>
    </row>
    <row r="42" spans="1:21" ht="14.25">
      <c r="A42" t="s">
        <v>25</v>
      </c>
      <c r="B42">
        <v>58574000</v>
      </c>
      <c r="C42">
        <v>0</v>
      </c>
      <c r="D42">
        <v>0</v>
      </c>
      <c r="E42">
        <v>58574000</v>
      </c>
      <c r="F42">
        <v>0</v>
      </c>
      <c r="G42">
        <v>58574000</v>
      </c>
      <c r="H42">
        <v>5958300</v>
      </c>
      <c r="I42">
        <v>46732000</v>
      </c>
      <c r="J42">
        <v>11842000</v>
      </c>
      <c r="K42">
        <v>5958300</v>
      </c>
      <c r="L42">
        <v>46732000</v>
      </c>
      <c r="M42">
        <v>0</v>
      </c>
      <c r="N42">
        <v>79.7828</v>
      </c>
      <c r="O42">
        <v>5958300</v>
      </c>
      <c r="P42">
        <v>46732000</v>
      </c>
      <c r="Q42">
        <v>0</v>
      </c>
      <c r="R42">
        <v>79.7828</v>
      </c>
      <c r="S42">
        <v>5958301</v>
      </c>
      <c r="T42">
        <v>46732003</v>
      </c>
      <c r="U42">
        <v>-3</v>
      </c>
    </row>
    <row r="43" spans="1:21" ht="14.25">
      <c r="A43" t="s">
        <v>44</v>
      </c>
      <c r="B43">
        <v>205360000</v>
      </c>
      <c r="C43">
        <v>0</v>
      </c>
      <c r="D43">
        <v>0</v>
      </c>
      <c r="E43">
        <v>205360000</v>
      </c>
      <c r="F43">
        <v>0</v>
      </c>
      <c r="G43">
        <v>205360000</v>
      </c>
      <c r="H43">
        <v>14324500</v>
      </c>
      <c r="I43">
        <v>130220100</v>
      </c>
      <c r="J43">
        <v>75139900</v>
      </c>
      <c r="K43">
        <v>14324500</v>
      </c>
      <c r="L43">
        <v>130220100</v>
      </c>
      <c r="M43">
        <v>0</v>
      </c>
      <c r="N43">
        <v>63.4106</v>
      </c>
      <c r="O43">
        <v>14324500</v>
      </c>
      <c r="P43">
        <v>130220100</v>
      </c>
      <c r="Q43">
        <v>0</v>
      </c>
      <c r="R43">
        <v>63.4106</v>
      </c>
      <c r="S43">
        <v>14324502</v>
      </c>
      <c r="T43">
        <v>130220103</v>
      </c>
      <c r="U43">
        <v>-3</v>
      </c>
    </row>
    <row r="44" spans="1:21" ht="14.25">
      <c r="A44" t="s">
        <v>25</v>
      </c>
      <c r="B44">
        <v>205360000</v>
      </c>
      <c r="C44">
        <v>0</v>
      </c>
      <c r="D44">
        <v>0</v>
      </c>
      <c r="E44">
        <v>205360000</v>
      </c>
      <c r="F44">
        <v>0</v>
      </c>
      <c r="G44">
        <v>205360000</v>
      </c>
      <c r="H44">
        <v>14324500</v>
      </c>
      <c r="I44">
        <v>130220100</v>
      </c>
      <c r="J44">
        <v>75139900</v>
      </c>
      <c r="K44">
        <v>14324500</v>
      </c>
      <c r="L44">
        <v>130220100</v>
      </c>
      <c r="M44">
        <v>0</v>
      </c>
      <c r="N44">
        <v>63.4106</v>
      </c>
      <c r="O44">
        <v>14324500</v>
      </c>
      <c r="P44">
        <v>130220100</v>
      </c>
      <c r="Q44">
        <v>0</v>
      </c>
      <c r="R44">
        <v>63.4106</v>
      </c>
      <c r="S44">
        <v>14324502</v>
      </c>
      <c r="T44">
        <v>130220103</v>
      </c>
      <c r="U44">
        <v>-3</v>
      </c>
    </row>
    <row r="45" spans="1:21" ht="14.25">
      <c r="A45" t="s">
        <v>45</v>
      </c>
      <c r="B45">
        <v>34234000</v>
      </c>
      <c r="C45">
        <v>0</v>
      </c>
      <c r="D45">
        <v>0</v>
      </c>
      <c r="E45">
        <v>34234000</v>
      </c>
      <c r="F45">
        <v>0</v>
      </c>
      <c r="G45">
        <v>34234000</v>
      </c>
      <c r="H45">
        <v>2390600</v>
      </c>
      <c r="I45">
        <v>21731200</v>
      </c>
      <c r="J45">
        <v>12502800</v>
      </c>
      <c r="K45">
        <v>2390600</v>
      </c>
      <c r="L45">
        <v>21731200</v>
      </c>
      <c r="M45">
        <v>0</v>
      </c>
      <c r="N45">
        <v>63.4784</v>
      </c>
      <c r="O45">
        <v>2390600</v>
      </c>
      <c r="P45">
        <v>21731200</v>
      </c>
      <c r="Q45">
        <v>0</v>
      </c>
      <c r="R45">
        <v>63.4784</v>
      </c>
      <c r="S45">
        <v>2390601</v>
      </c>
      <c r="T45">
        <v>21731203</v>
      </c>
      <c r="U45">
        <v>-3</v>
      </c>
    </row>
    <row r="46" spans="1:21" ht="14.25">
      <c r="A46" t="s">
        <v>25</v>
      </c>
      <c r="B46">
        <v>34234000</v>
      </c>
      <c r="C46">
        <v>0</v>
      </c>
      <c r="D46">
        <v>0</v>
      </c>
      <c r="E46">
        <v>34234000</v>
      </c>
      <c r="F46">
        <v>0</v>
      </c>
      <c r="G46">
        <v>34234000</v>
      </c>
      <c r="H46">
        <v>2390600</v>
      </c>
      <c r="I46">
        <v>21731200</v>
      </c>
      <c r="J46">
        <v>12502800</v>
      </c>
      <c r="K46">
        <v>2390600</v>
      </c>
      <c r="L46">
        <v>21731200</v>
      </c>
      <c r="M46">
        <v>0</v>
      </c>
      <c r="N46">
        <v>63.4784</v>
      </c>
      <c r="O46">
        <v>2390600</v>
      </c>
      <c r="P46">
        <v>21731200</v>
      </c>
      <c r="Q46">
        <v>0</v>
      </c>
      <c r="R46">
        <v>63.4784</v>
      </c>
      <c r="S46">
        <v>2390601</v>
      </c>
      <c r="T46">
        <v>21731203</v>
      </c>
      <c r="U46">
        <v>-3</v>
      </c>
    </row>
    <row r="47" spans="1:21" ht="14.25">
      <c r="A47" t="s">
        <v>46</v>
      </c>
      <c r="B47">
        <v>34234000</v>
      </c>
      <c r="C47">
        <v>0</v>
      </c>
      <c r="D47">
        <v>0</v>
      </c>
      <c r="E47">
        <v>34234000</v>
      </c>
      <c r="F47">
        <v>0</v>
      </c>
      <c r="G47">
        <v>34234000</v>
      </c>
      <c r="H47">
        <v>2390600</v>
      </c>
      <c r="I47">
        <v>21731200</v>
      </c>
      <c r="J47">
        <v>12502800</v>
      </c>
      <c r="K47">
        <v>2390600</v>
      </c>
      <c r="L47">
        <v>21731200</v>
      </c>
      <c r="M47">
        <v>0</v>
      </c>
      <c r="N47">
        <v>63.4784</v>
      </c>
      <c r="O47">
        <v>2390600</v>
      </c>
      <c r="P47">
        <v>21731200</v>
      </c>
      <c r="Q47">
        <v>0</v>
      </c>
      <c r="R47">
        <v>63.4784</v>
      </c>
      <c r="S47">
        <v>2390601</v>
      </c>
      <c r="T47">
        <v>21731203</v>
      </c>
      <c r="U47">
        <v>-3</v>
      </c>
    </row>
    <row r="48" spans="1:21" ht="14.25">
      <c r="A48" t="s">
        <v>25</v>
      </c>
      <c r="B48">
        <v>34234000</v>
      </c>
      <c r="C48">
        <v>0</v>
      </c>
      <c r="D48">
        <v>0</v>
      </c>
      <c r="E48">
        <v>34234000</v>
      </c>
      <c r="F48">
        <v>0</v>
      </c>
      <c r="G48">
        <v>34234000</v>
      </c>
      <c r="H48">
        <v>2390600</v>
      </c>
      <c r="I48">
        <v>21731200</v>
      </c>
      <c r="J48">
        <v>12502800</v>
      </c>
      <c r="K48">
        <v>2390600</v>
      </c>
      <c r="L48">
        <v>21731200</v>
      </c>
      <c r="M48">
        <v>0</v>
      </c>
      <c r="N48">
        <v>63.4784</v>
      </c>
      <c r="O48">
        <v>2390600</v>
      </c>
      <c r="P48">
        <v>21731200</v>
      </c>
      <c r="Q48">
        <v>0</v>
      </c>
      <c r="R48">
        <v>63.4784</v>
      </c>
      <c r="S48">
        <v>2390601</v>
      </c>
      <c r="T48">
        <v>21731203</v>
      </c>
      <c r="U48">
        <v>-3</v>
      </c>
    </row>
    <row r="49" spans="1:21" ht="14.25">
      <c r="A49" t="s">
        <v>47</v>
      </c>
      <c r="B49">
        <v>65916000</v>
      </c>
      <c r="C49">
        <v>0</v>
      </c>
      <c r="D49">
        <v>0</v>
      </c>
      <c r="E49">
        <v>65916000</v>
      </c>
      <c r="F49">
        <v>0</v>
      </c>
      <c r="G49">
        <v>65916000</v>
      </c>
      <c r="H49">
        <v>4777000</v>
      </c>
      <c r="I49">
        <v>43428500</v>
      </c>
      <c r="J49">
        <v>22487500</v>
      </c>
      <c r="K49">
        <v>4777000</v>
      </c>
      <c r="L49">
        <v>43428500</v>
      </c>
      <c r="M49">
        <v>0</v>
      </c>
      <c r="N49">
        <v>65.8846</v>
      </c>
      <c r="O49">
        <v>4777000</v>
      </c>
      <c r="P49">
        <v>43428500</v>
      </c>
      <c r="Q49">
        <v>0</v>
      </c>
      <c r="R49">
        <v>65.8846</v>
      </c>
      <c r="S49">
        <v>4777000</v>
      </c>
      <c r="T49">
        <v>43428494</v>
      </c>
      <c r="U49">
        <v>6</v>
      </c>
    </row>
    <row r="50" spans="1:21" ht="14.25">
      <c r="A50" t="s">
        <v>25</v>
      </c>
      <c r="B50">
        <v>65916000</v>
      </c>
      <c r="C50">
        <v>0</v>
      </c>
      <c r="D50">
        <v>0</v>
      </c>
      <c r="E50">
        <v>65916000</v>
      </c>
      <c r="F50">
        <v>0</v>
      </c>
      <c r="G50">
        <v>65916000</v>
      </c>
      <c r="H50">
        <v>4777000</v>
      </c>
      <c r="I50">
        <v>43428500</v>
      </c>
      <c r="J50">
        <v>22487500</v>
      </c>
      <c r="K50">
        <v>4777000</v>
      </c>
      <c r="L50">
        <v>43428500</v>
      </c>
      <c r="M50">
        <v>0</v>
      </c>
      <c r="N50">
        <v>65.8846</v>
      </c>
      <c r="O50">
        <v>4777000</v>
      </c>
      <c r="P50">
        <v>43428500</v>
      </c>
      <c r="Q50">
        <v>0</v>
      </c>
      <c r="R50">
        <v>65.8846</v>
      </c>
      <c r="S50">
        <v>4777000</v>
      </c>
      <c r="T50">
        <v>43428494</v>
      </c>
      <c r="U50">
        <v>6</v>
      </c>
    </row>
    <row r="51" spans="1:21" ht="14.25">
      <c r="A51" t="s">
        <v>48</v>
      </c>
      <c r="B51">
        <v>0</v>
      </c>
      <c r="C51">
        <v>0</v>
      </c>
      <c r="D51">
        <v>130171000</v>
      </c>
      <c r="E51">
        <v>130171000</v>
      </c>
      <c r="F51">
        <v>0</v>
      </c>
      <c r="G51">
        <v>130171000</v>
      </c>
      <c r="H51">
        <v>0</v>
      </c>
      <c r="I51">
        <v>130169100</v>
      </c>
      <c r="J51">
        <v>1900</v>
      </c>
      <c r="K51">
        <v>0</v>
      </c>
      <c r="L51">
        <v>130169100</v>
      </c>
      <c r="M51">
        <v>0</v>
      </c>
      <c r="N51">
        <v>99.9985</v>
      </c>
      <c r="O51">
        <v>0</v>
      </c>
      <c r="P51">
        <v>130169100</v>
      </c>
      <c r="Q51">
        <v>0</v>
      </c>
      <c r="R51">
        <v>99.9985</v>
      </c>
      <c r="S51">
        <v>2783</v>
      </c>
      <c r="T51">
        <v>130169109</v>
      </c>
      <c r="U51">
        <v>-9</v>
      </c>
    </row>
    <row r="52" spans="1:21" ht="14.25">
      <c r="A52" t="s">
        <v>25</v>
      </c>
      <c r="B52">
        <v>0</v>
      </c>
      <c r="C52">
        <v>0</v>
      </c>
      <c r="D52">
        <v>130171000</v>
      </c>
      <c r="E52">
        <v>130171000</v>
      </c>
      <c r="F52">
        <v>0</v>
      </c>
      <c r="G52">
        <v>130171000</v>
      </c>
      <c r="H52">
        <v>0</v>
      </c>
      <c r="I52">
        <v>130169100</v>
      </c>
      <c r="J52">
        <v>1900</v>
      </c>
      <c r="K52">
        <v>0</v>
      </c>
      <c r="L52">
        <v>130169100</v>
      </c>
      <c r="M52">
        <v>0</v>
      </c>
      <c r="N52">
        <v>99.9985</v>
      </c>
      <c r="O52">
        <v>0</v>
      </c>
      <c r="P52">
        <v>130169100</v>
      </c>
      <c r="Q52">
        <v>0</v>
      </c>
      <c r="R52">
        <v>99.9985</v>
      </c>
      <c r="S52">
        <v>2783</v>
      </c>
      <c r="T52">
        <v>130169109</v>
      </c>
      <c r="U52">
        <v>-9</v>
      </c>
    </row>
    <row r="53" spans="1:21" ht="14.25">
      <c r="A53" t="s">
        <v>49</v>
      </c>
      <c r="B53">
        <v>21168000</v>
      </c>
      <c r="C53">
        <v>0</v>
      </c>
      <c r="D53">
        <v>-3203000</v>
      </c>
      <c r="E53">
        <v>17965000</v>
      </c>
      <c r="F53">
        <v>0</v>
      </c>
      <c r="G53">
        <v>17965000</v>
      </c>
      <c r="H53">
        <v>1063786</v>
      </c>
      <c r="I53">
        <v>13118338</v>
      </c>
      <c r="J53">
        <v>4846662</v>
      </c>
      <c r="K53">
        <v>1063786</v>
      </c>
      <c r="L53">
        <v>13118338</v>
      </c>
      <c r="M53">
        <v>0</v>
      </c>
      <c r="N53">
        <v>73.0216</v>
      </c>
      <c r="O53">
        <v>1063786</v>
      </c>
      <c r="P53">
        <v>13118338</v>
      </c>
      <c r="Q53">
        <v>0</v>
      </c>
      <c r="R53">
        <v>73.0216</v>
      </c>
      <c r="S53">
        <v>1062036</v>
      </c>
      <c r="T53">
        <v>13115926</v>
      </c>
      <c r="U53">
        <v>2412</v>
      </c>
    </row>
    <row r="54" spans="1:21" ht="14.25">
      <c r="A54" t="s">
        <v>25</v>
      </c>
      <c r="B54">
        <v>21168000</v>
      </c>
      <c r="C54">
        <v>0</v>
      </c>
      <c r="D54">
        <v>-3203000</v>
      </c>
      <c r="E54">
        <v>17965000</v>
      </c>
      <c r="F54">
        <v>0</v>
      </c>
      <c r="G54">
        <v>17965000</v>
      </c>
      <c r="H54">
        <v>1063786</v>
      </c>
      <c r="I54">
        <v>13118338</v>
      </c>
      <c r="J54">
        <v>4846662</v>
      </c>
      <c r="K54">
        <v>1063786</v>
      </c>
      <c r="L54">
        <v>13118338</v>
      </c>
      <c r="M54">
        <v>0</v>
      </c>
      <c r="N54">
        <v>73.0216</v>
      </c>
      <c r="O54">
        <v>1063786</v>
      </c>
      <c r="P54">
        <v>13118338</v>
      </c>
      <c r="Q54">
        <v>0</v>
      </c>
      <c r="R54">
        <v>73.0216</v>
      </c>
      <c r="S54">
        <v>1062036</v>
      </c>
      <c r="T54">
        <v>13115926</v>
      </c>
      <c r="U54">
        <v>2412</v>
      </c>
    </row>
    <row r="55" spans="1:21" ht="14.25">
      <c r="A55" t="s">
        <v>50</v>
      </c>
      <c r="B55">
        <v>70303000</v>
      </c>
      <c r="C55">
        <v>0</v>
      </c>
      <c r="D55">
        <v>-10968000</v>
      </c>
      <c r="E55">
        <v>59335000</v>
      </c>
      <c r="F55">
        <v>0</v>
      </c>
      <c r="G55">
        <v>59335000</v>
      </c>
      <c r="H55">
        <v>0</v>
      </c>
      <c r="I55">
        <v>59334911</v>
      </c>
      <c r="J55">
        <v>89</v>
      </c>
      <c r="K55">
        <v>0</v>
      </c>
      <c r="L55">
        <v>59334911</v>
      </c>
      <c r="M55">
        <v>0</v>
      </c>
      <c r="N55">
        <v>99.9999</v>
      </c>
      <c r="O55">
        <v>0</v>
      </c>
      <c r="P55">
        <v>59334911</v>
      </c>
      <c r="Q55">
        <v>0</v>
      </c>
      <c r="R55">
        <v>99.9999</v>
      </c>
      <c r="S55">
        <v>0</v>
      </c>
      <c r="T55">
        <v>59334913</v>
      </c>
      <c r="U55">
        <v>-2</v>
      </c>
    </row>
    <row r="56" spans="1:21" ht="14.25">
      <c r="A56" t="s">
        <v>25</v>
      </c>
      <c r="B56">
        <v>70303000</v>
      </c>
      <c r="C56">
        <v>0</v>
      </c>
      <c r="D56">
        <v>-10968000</v>
      </c>
      <c r="E56">
        <v>59335000</v>
      </c>
      <c r="F56">
        <v>0</v>
      </c>
      <c r="G56">
        <v>59335000</v>
      </c>
      <c r="H56">
        <v>0</v>
      </c>
      <c r="I56">
        <v>59334911</v>
      </c>
      <c r="J56">
        <v>89</v>
      </c>
      <c r="K56">
        <v>0</v>
      </c>
      <c r="L56">
        <v>59334911</v>
      </c>
      <c r="M56">
        <v>0</v>
      </c>
      <c r="N56">
        <v>99.9999</v>
      </c>
      <c r="O56">
        <v>0</v>
      </c>
      <c r="P56">
        <v>59334911</v>
      </c>
      <c r="Q56">
        <v>0</v>
      </c>
      <c r="R56">
        <v>99.9999</v>
      </c>
      <c r="S56">
        <v>0</v>
      </c>
      <c r="T56">
        <v>59334913</v>
      </c>
      <c r="U56">
        <v>-2</v>
      </c>
    </row>
    <row r="57" spans="1:21" ht="14.25">
      <c r="A57" t="s">
        <v>51</v>
      </c>
      <c r="B57">
        <v>2652000</v>
      </c>
      <c r="C57">
        <v>0</v>
      </c>
      <c r="D57">
        <v>0</v>
      </c>
      <c r="E57">
        <v>2652000</v>
      </c>
      <c r="F57">
        <v>0</v>
      </c>
      <c r="G57">
        <v>2652000</v>
      </c>
      <c r="H57">
        <v>224812</v>
      </c>
      <c r="I57">
        <v>1858766</v>
      </c>
      <c r="J57">
        <v>793234</v>
      </c>
      <c r="K57">
        <v>224812</v>
      </c>
      <c r="L57">
        <v>1858766</v>
      </c>
      <c r="M57">
        <v>0</v>
      </c>
      <c r="N57">
        <v>70.0892</v>
      </c>
      <c r="O57">
        <v>224812</v>
      </c>
      <c r="P57">
        <v>1858766</v>
      </c>
      <c r="Q57">
        <v>0</v>
      </c>
      <c r="R57">
        <v>70.0892</v>
      </c>
      <c r="S57">
        <v>224540</v>
      </c>
      <c r="T57">
        <v>1858242</v>
      </c>
      <c r="U57">
        <v>524</v>
      </c>
    </row>
    <row r="58" spans="1:21" ht="14.25">
      <c r="A58" t="s">
        <v>25</v>
      </c>
      <c r="B58">
        <v>2652000</v>
      </c>
      <c r="C58">
        <v>0</v>
      </c>
      <c r="D58">
        <v>0</v>
      </c>
      <c r="E58">
        <v>2652000</v>
      </c>
      <c r="F58">
        <v>0</v>
      </c>
      <c r="G58">
        <v>2652000</v>
      </c>
      <c r="H58">
        <v>224812</v>
      </c>
      <c r="I58">
        <v>1858766</v>
      </c>
      <c r="J58">
        <v>793234</v>
      </c>
      <c r="K58">
        <v>224812</v>
      </c>
      <c r="L58">
        <v>1858766</v>
      </c>
      <c r="M58">
        <v>0</v>
      </c>
      <c r="N58">
        <v>70.0892</v>
      </c>
      <c r="O58">
        <v>224812</v>
      </c>
      <c r="P58">
        <v>1858766</v>
      </c>
      <c r="Q58">
        <v>0</v>
      </c>
      <c r="R58">
        <v>70.0892</v>
      </c>
      <c r="S58">
        <v>224540</v>
      </c>
      <c r="T58">
        <v>1858242</v>
      </c>
      <c r="U58">
        <v>524</v>
      </c>
    </row>
    <row r="59" spans="1:21" ht="14.25">
      <c r="A59" t="s">
        <v>52</v>
      </c>
      <c r="B59">
        <v>1061000</v>
      </c>
      <c r="C59">
        <v>0</v>
      </c>
      <c r="D59">
        <v>0</v>
      </c>
      <c r="E59">
        <v>1061000</v>
      </c>
      <c r="F59">
        <v>0</v>
      </c>
      <c r="G59">
        <v>1061000</v>
      </c>
      <c r="H59">
        <v>0</v>
      </c>
      <c r="I59">
        <v>488964</v>
      </c>
      <c r="J59">
        <v>572036</v>
      </c>
      <c r="K59">
        <v>0</v>
      </c>
      <c r="L59">
        <v>223717</v>
      </c>
      <c r="M59">
        <v>265247</v>
      </c>
      <c r="N59">
        <v>21.0855</v>
      </c>
      <c r="O59">
        <v>0</v>
      </c>
      <c r="P59">
        <v>223717</v>
      </c>
      <c r="Q59">
        <v>0</v>
      </c>
      <c r="R59">
        <v>21.0855</v>
      </c>
      <c r="S59">
        <v>0</v>
      </c>
      <c r="T59">
        <v>223717</v>
      </c>
      <c r="U59">
        <v>0</v>
      </c>
    </row>
    <row r="60" spans="1:21" ht="14.25">
      <c r="A60" t="s">
        <v>25</v>
      </c>
      <c r="B60">
        <v>1061000</v>
      </c>
      <c r="C60">
        <v>0</v>
      </c>
      <c r="D60">
        <v>0</v>
      </c>
      <c r="E60">
        <v>1061000</v>
      </c>
      <c r="F60">
        <v>0</v>
      </c>
      <c r="G60">
        <v>1061000</v>
      </c>
      <c r="H60">
        <v>0</v>
      </c>
      <c r="I60">
        <v>488964</v>
      </c>
      <c r="J60">
        <v>572036</v>
      </c>
      <c r="K60">
        <v>0</v>
      </c>
      <c r="L60">
        <v>223717</v>
      </c>
      <c r="M60">
        <v>265247</v>
      </c>
      <c r="N60">
        <v>21.0855</v>
      </c>
      <c r="O60">
        <v>0</v>
      </c>
      <c r="P60">
        <v>223717</v>
      </c>
      <c r="Q60">
        <v>0</v>
      </c>
      <c r="R60">
        <v>21.0855</v>
      </c>
      <c r="S60">
        <v>0</v>
      </c>
      <c r="T60">
        <v>223717</v>
      </c>
      <c r="U60">
        <v>0</v>
      </c>
    </row>
    <row r="61" spans="1:21" ht="14.25">
      <c r="A61" t="s">
        <v>53</v>
      </c>
      <c r="B61">
        <v>1061000</v>
      </c>
      <c r="C61">
        <v>0</v>
      </c>
      <c r="D61">
        <v>0</v>
      </c>
      <c r="E61">
        <v>1061000</v>
      </c>
      <c r="F61">
        <v>0</v>
      </c>
      <c r="G61">
        <v>1061000</v>
      </c>
      <c r="H61">
        <v>0</v>
      </c>
      <c r="I61">
        <v>1061000</v>
      </c>
      <c r="J61">
        <v>0</v>
      </c>
      <c r="K61">
        <v>0</v>
      </c>
      <c r="L61">
        <v>0</v>
      </c>
      <c r="M61">
        <v>1061000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4.25">
      <c r="A62" t="s">
        <v>25</v>
      </c>
      <c r="B62">
        <v>1061000</v>
      </c>
      <c r="C62">
        <v>0</v>
      </c>
      <c r="D62">
        <v>0</v>
      </c>
      <c r="E62">
        <v>1061000</v>
      </c>
      <c r="F62">
        <v>0</v>
      </c>
      <c r="G62">
        <v>1061000</v>
      </c>
      <c r="H62">
        <v>0</v>
      </c>
      <c r="I62">
        <v>1061000</v>
      </c>
      <c r="J62">
        <v>0</v>
      </c>
      <c r="K62">
        <v>0</v>
      </c>
      <c r="L62">
        <v>0</v>
      </c>
      <c r="M62">
        <v>1061000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4.25">
      <c r="A63" t="s">
        <v>54</v>
      </c>
      <c r="B63">
        <v>31827000</v>
      </c>
      <c r="C63">
        <v>0</v>
      </c>
      <c r="D63">
        <v>0</v>
      </c>
      <c r="E63">
        <v>31827000</v>
      </c>
      <c r="F63">
        <v>0</v>
      </c>
      <c r="G63">
        <v>31827000</v>
      </c>
      <c r="H63">
        <v>31827000</v>
      </c>
      <c r="I63">
        <v>31827000</v>
      </c>
      <c r="J63">
        <v>0</v>
      </c>
      <c r="K63">
        <v>0</v>
      </c>
      <c r="L63">
        <v>0</v>
      </c>
      <c r="M63">
        <v>31827000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4.25">
      <c r="A64" t="s">
        <v>25</v>
      </c>
      <c r="B64">
        <v>31827000</v>
      </c>
      <c r="C64">
        <v>0</v>
      </c>
      <c r="D64">
        <v>0</v>
      </c>
      <c r="E64">
        <v>31827000</v>
      </c>
      <c r="F64">
        <v>0</v>
      </c>
      <c r="G64">
        <v>31827000</v>
      </c>
      <c r="H64">
        <v>31827000</v>
      </c>
      <c r="I64">
        <v>31827000</v>
      </c>
      <c r="J64">
        <v>0</v>
      </c>
      <c r="K64">
        <v>0</v>
      </c>
      <c r="L64">
        <v>0</v>
      </c>
      <c r="M64">
        <v>31827000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4.25">
      <c r="A65" t="s">
        <v>55</v>
      </c>
      <c r="B65">
        <v>16257000</v>
      </c>
      <c r="C65">
        <v>0</v>
      </c>
      <c r="D65">
        <v>3565958</v>
      </c>
      <c r="E65">
        <v>19822958</v>
      </c>
      <c r="F65">
        <v>0</v>
      </c>
      <c r="G65">
        <v>19822958</v>
      </c>
      <c r="H65">
        <v>0</v>
      </c>
      <c r="I65">
        <v>14501086</v>
      </c>
      <c r="J65">
        <v>5321872</v>
      </c>
      <c r="K65">
        <v>0</v>
      </c>
      <c r="L65">
        <v>1583405</v>
      </c>
      <c r="M65">
        <v>12917681</v>
      </c>
      <c r="N65">
        <v>7.9877</v>
      </c>
      <c r="O65">
        <v>1494997</v>
      </c>
      <c r="P65">
        <v>1583405</v>
      </c>
      <c r="Q65">
        <v>0</v>
      </c>
      <c r="R65">
        <v>7.9877</v>
      </c>
      <c r="S65">
        <v>1494997</v>
      </c>
      <c r="T65">
        <v>1583405</v>
      </c>
      <c r="U65">
        <v>0</v>
      </c>
    </row>
    <row r="66" spans="1:21" ht="14.25">
      <c r="A66" t="s">
        <v>25</v>
      </c>
      <c r="B66">
        <v>16257000</v>
      </c>
      <c r="C66">
        <v>0</v>
      </c>
      <c r="D66">
        <v>3565958</v>
      </c>
      <c r="E66">
        <v>19822958</v>
      </c>
      <c r="F66">
        <v>0</v>
      </c>
      <c r="G66">
        <v>19822958</v>
      </c>
      <c r="H66">
        <v>0</v>
      </c>
      <c r="I66">
        <v>14501086</v>
      </c>
      <c r="J66">
        <v>5321872</v>
      </c>
      <c r="K66">
        <v>0</v>
      </c>
      <c r="L66">
        <v>1583405</v>
      </c>
      <c r="M66">
        <v>12917681</v>
      </c>
      <c r="N66">
        <v>7.9877</v>
      </c>
      <c r="O66">
        <v>1494997</v>
      </c>
      <c r="P66">
        <v>1583405</v>
      </c>
      <c r="Q66">
        <v>0</v>
      </c>
      <c r="R66">
        <v>7.9877</v>
      </c>
      <c r="S66">
        <v>1494997</v>
      </c>
      <c r="T66">
        <v>1583405</v>
      </c>
      <c r="U66">
        <v>0</v>
      </c>
    </row>
    <row r="67" spans="1:21" ht="14.25">
      <c r="A67" t="s">
        <v>56</v>
      </c>
      <c r="B67">
        <v>12000000</v>
      </c>
      <c r="C67">
        <v>0</v>
      </c>
      <c r="D67">
        <v>0</v>
      </c>
      <c r="E67">
        <v>12000000</v>
      </c>
      <c r="F67">
        <v>0</v>
      </c>
      <c r="G67">
        <v>12000000</v>
      </c>
      <c r="H67">
        <v>0</v>
      </c>
      <c r="I67">
        <v>10000000</v>
      </c>
      <c r="J67">
        <v>2000000</v>
      </c>
      <c r="K67">
        <v>0</v>
      </c>
      <c r="L67">
        <v>0</v>
      </c>
      <c r="M67">
        <v>10000000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4.25">
      <c r="A68" t="s">
        <v>25</v>
      </c>
      <c r="B68">
        <v>12000000</v>
      </c>
      <c r="C68">
        <v>0</v>
      </c>
      <c r="D68">
        <v>0</v>
      </c>
      <c r="E68">
        <v>12000000</v>
      </c>
      <c r="F68">
        <v>0</v>
      </c>
      <c r="G68">
        <v>12000000</v>
      </c>
      <c r="H68">
        <v>0</v>
      </c>
      <c r="I68">
        <v>10000000</v>
      </c>
      <c r="J68">
        <v>2000000</v>
      </c>
      <c r="K68">
        <v>0</v>
      </c>
      <c r="L68">
        <v>0</v>
      </c>
      <c r="M68">
        <v>10000000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4.25">
      <c r="A69" t="s">
        <v>57</v>
      </c>
      <c r="B69">
        <v>1502000</v>
      </c>
      <c r="C69">
        <v>0</v>
      </c>
      <c r="D69">
        <v>-1075574</v>
      </c>
      <c r="E69">
        <v>426426</v>
      </c>
      <c r="F69">
        <v>0</v>
      </c>
      <c r="G69">
        <v>426426</v>
      </c>
      <c r="H69">
        <v>0</v>
      </c>
      <c r="I69">
        <v>426426</v>
      </c>
      <c r="J69">
        <v>0</v>
      </c>
      <c r="K69">
        <v>0</v>
      </c>
      <c r="L69">
        <v>0</v>
      </c>
      <c r="M69">
        <v>426426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4.25">
      <c r="A70" t="s">
        <v>25</v>
      </c>
      <c r="B70">
        <v>1502000</v>
      </c>
      <c r="C70">
        <v>0</v>
      </c>
      <c r="D70">
        <v>-1075574</v>
      </c>
      <c r="E70">
        <v>426426</v>
      </c>
      <c r="F70">
        <v>0</v>
      </c>
      <c r="G70">
        <v>426426</v>
      </c>
      <c r="H70">
        <v>0</v>
      </c>
      <c r="I70">
        <v>426426</v>
      </c>
      <c r="J70">
        <v>0</v>
      </c>
      <c r="K70">
        <v>0</v>
      </c>
      <c r="L70">
        <v>0</v>
      </c>
      <c r="M70">
        <v>426426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4.25">
      <c r="A71" t="s">
        <v>58</v>
      </c>
      <c r="B71">
        <v>41635000</v>
      </c>
      <c r="C71">
        <v>0</v>
      </c>
      <c r="D71">
        <v>517010</v>
      </c>
      <c r="E71">
        <v>42152010</v>
      </c>
      <c r="F71">
        <v>0</v>
      </c>
      <c r="G71">
        <v>42152010</v>
      </c>
      <c r="H71">
        <v>0</v>
      </c>
      <c r="I71">
        <v>41550962</v>
      </c>
      <c r="J71">
        <v>601048</v>
      </c>
      <c r="K71">
        <v>0</v>
      </c>
      <c r="L71">
        <v>75131</v>
      </c>
      <c r="M71">
        <v>41475831</v>
      </c>
      <c r="N71">
        <v>0.1782</v>
      </c>
      <c r="O71">
        <v>0</v>
      </c>
      <c r="P71">
        <v>75131</v>
      </c>
      <c r="Q71">
        <v>0</v>
      </c>
      <c r="R71">
        <v>0.1782</v>
      </c>
      <c r="S71">
        <v>0</v>
      </c>
      <c r="T71">
        <v>75131</v>
      </c>
      <c r="U71">
        <v>0</v>
      </c>
    </row>
    <row r="72" spans="1:21" ht="14.25">
      <c r="A72" t="s">
        <v>25</v>
      </c>
      <c r="B72">
        <v>41635000</v>
      </c>
      <c r="C72">
        <v>0</v>
      </c>
      <c r="D72">
        <v>517010</v>
      </c>
      <c r="E72">
        <v>42152010</v>
      </c>
      <c r="F72">
        <v>0</v>
      </c>
      <c r="G72">
        <v>42152010</v>
      </c>
      <c r="H72">
        <v>0</v>
      </c>
      <c r="I72">
        <v>41550962</v>
      </c>
      <c r="J72">
        <v>601048</v>
      </c>
      <c r="K72">
        <v>0</v>
      </c>
      <c r="L72">
        <v>75131</v>
      </c>
      <c r="M72">
        <v>41475831</v>
      </c>
      <c r="N72">
        <v>0.1782</v>
      </c>
      <c r="O72">
        <v>0</v>
      </c>
      <c r="P72">
        <v>75131</v>
      </c>
      <c r="Q72">
        <v>0</v>
      </c>
      <c r="R72">
        <v>0.1782</v>
      </c>
      <c r="S72">
        <v>0</v>
      </c>
      <c r="T72">
        <v>75131</v>
      </c>
      <c r="U72">
        <v>0</v>
      </c>
    </row>
    <row r="73" spans="1:21" ht="14.25">
      <c r="A73" t="s">
        <v>59</v>
      </c>
      <c r="B73">
        <v>2308000</v>
      </c>
      <c r="C73">
        <v>0</v>
      </c>
      <c r="D73">
        <v>-1630778</v>
      </c>
      <c r="E73">
        <v>677222</v>
      </c>
      <c r="F73">
        <v>0</v>
      </c>
      <c r="G73">
        <v>677222</v>
      </c>
      <c r="H73">
        <v>0</v>
      </c>
      <c r="I73">
        <v>677222</v>
      </c>
      <c r="J73">
        <v>0</v>
      </c>
      <c r="K73">
        <v>0</v>
      </c>
      <c r="L73">
        <v>0</v>
      </c>
      <c r="M73">
        <v>677222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4.25">
      <c r="A74" t="s">
        <v>25</v>
      </c>
      <c r="B74">
        <v>2308000</v>
      </c>
      <c r="C74">
        <v>0</v>
      </c>
      <c r="D74">
        <v>-1630778</v>
      </c>
      <c r="E74">
        <v>677222</v>
      </c>
      <c r="F74">
        <v>0</v>
      </c>
      <c r="G74">
        <v>677222</v>
      </c>
      <c r="H74">
        <v>0</v>
      </c>
      <c r="I74">
        <v>677222</v>
      </c>
      <c r="J74">
        <v>0</v>
      </c>
      <c r="K74">
        <v>0</v>
      </c>
      <c r="L74">
        <v>0</v>
      </c>
      <c r="M74">
        <v>677222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4.25">
      <c r="A75" t="s">
        <v>60</v>
      </c>
      <c r="B75">
        <v>5829000</v>
      </c>
      <c r="C75">
        <v>0</v>
      </c>
      <c r="D75">
        <v>-1376616</v>
      </c>
      <c r="E75">
        <v>4452384</v>
      </c>
      <c r="F75">
        <v>0</v>
      </c>
      <c r="G75">
        <v>4452384</v>
      </c>
      <c r="H75">
        <v>0</v>
      </c>
      <c r="I75">
        <v>3828720</v>
      </c>
      <c r="J75">
        <v>623664</v>
      </c>
      <c r="K75">
        <v>0</v>
      </c>
      <c r="L75">
        <v>172008</v>
      </c>
      <c r="M75">
        <v>3656712</v>
      </c>
      <c r="N75">
        <v>3.8633</v>
      </c>
      <c r="O75">
        <v>0</v>
      </c>
      <c r="P75">
        <v>172008</v>
      </c>
      <c r="Q75">
        <v>0</v>
      </c>
      <c r="R75">
        <v>3.8633</v>
      </c>
      <c r="S75">
        <v>0</v>
      </c>
      <c r="T75">
        <v>172008</v>
      </c>
      <c r="U75">
        <v>0</v>
      </c>
    </row>
    <row r="76" spans="1:21" ht="14.25">
      <c r="A76" t="s">
        <v>25</v>
      </c>
      <c r="B76">
        <v>5829000</v>
      </c>
      <c r="C76">
        <v>0</v>
      </c>
      <c r="D76">
        <v>-1376616</v>
      </c>
      <c r="E76">
        <v>4452384</v>
      </c>
      <c r="F76">
        <v>0</v>
      </c>
      <c r="G76">
        <v>4452384</v>
      </c>
      <c r="H76">
        <v>0</v>
      </c>
      <c r="I76">
        <v>3828720</v>
      </c>
      <c r="J76">
        <v>623664</v>
      </c>
      <c r="K76">
        <v>0</v>
      </c>
      <c r="L76">
        <v>172008</v>
      </c>
      <c r="M76">
        <v>3656712</v>
      </c>
      <c r="N76">
        <v>3.8633</v>
      </c>
      <c r="O76">
        <v>0</v>
      </c>
      <c r="P76">
        <v>172008</v>
      </c>
      <c r="Q76">
        <v>0</v>
      </c>
      <c r="R76">
        <v>3.8633</v>
      </c>
      <c r="S76">
        <v>0</v>
      </c>
      <c r="T76">
        <v>172008</v>
      </c>
      <c r="U76">
        <v>0</v>
      </c>
    </row>
    <row r="77" spans="1:21" ht="14.25">
      <c r="A77" t="s">
        <v>61</v>
      </c>
      <c r="B77">
        <v>3979000</v>
      </c>
      <c r="C77">
        <v>-1906012</v>
      </c>
      <c r="D77">
        <v>-1906012</v>
      </c>
      <c r="E77">
        <v>2072988</v>
      </c>
      <c r="F77">
        <v>0</v>
      </c>
      <c r="G77">
        <v>2072988</v>
      </c>
      <c r="H77">
        <v>0</v>
      </c>
      <c r="I77">
        <v>1351336</v>
      </c>
      <c r="J77">
        <v>721652</v>
      </c>
      <c r="K77">
        <v>0</v>
      </c>
      <c r="L77">
        <v>356583</v>
      </c>
      <c r="M77">
        <v>994753</v>
      </c>
      <c r="N77">
        <v>17.2014</v>
      </c>
      <c r="O77">
        <v>0</v>
      </c>
      <c r="P77">
        <v>356583</v>
      </c>
      <c r="Q77">
        <v>0</v>
      </c>
      <c r="R77">
        <v>17.2014</v>
      </c>
      <c r="S77">
        <v>0</v>
      </c>
      <c r="T77">
        <v>356583</v>
      </c>
      <c r="U77">
        <v>0</v>
      </c>
    </row>
    <row r="78" spans="1:21" ht="14.25">
      <c r="A78" t="s">
        <v>25</v>
      </c>
      <c r="B78">
        <v>3979000</v>
      </c>
      <c r="C78">
        <v>-1906012</v>
      </c>
      <c r="D78">
        <v>-1906012</v>
      </c>
      <c r="E78">
        <v>2072988</v>
      </c>
      <c r="F78">
        <v>0</v>
      </c>
      <c r="G78">
        <v>2072988</v>
      </c>
      <c r="H78">
        <v>0</v>
      </c>
      <c r="I78">
        <v>1351336</v>
      </c>
      <c r="J78">
        <v>721652</v>
      </c>
      <c r="K78">
        <v>0</v>
      </c>
      <c r="L78">
        <v>356583</v>
      </c>
      <c r="M78">
        <v>994753</v>
      </c>
      <c r="N78">
        <v>17.2014</v>
      </c>
      <c r="O78">
        <v>0</v>
      </c>
      <c r="P78">
        <v>356583</v>
      </c>
      <c r="Q78">
        <v>0</v>
      </c>
      <c r="R78">
        <v>17.2014</v>
      </c>
      <c r="S78">
        <v>0</v>
      </c>
      <c r="T78">
        <v>356583</v>
      </c>
      <c r="U78">
        <v>0</v>
      </c>
    </row>
    <row r="79" spans="1:21" ht="14.25">
      <c r="A79" t="s">
        <v>62</v>
      </c>
      <c r="B79">
        <v>1167000</v>
      </c>
      <c r="C79">
        <v>0</v>
      </c>
      <c r="D79">
        <v>0</v>
      </c>
      <c r="E79">
        <v>1167000</v>
      </c>
      <c r="F79">
        <v>0</v>
      </c>
      <c r="G79">
        <v>1167000</v>
      </c>
      <c r="H79">
        <v>0</v>
      </c>
      <c r="I79">
        <v>389000</v>
      </c>
      <c r="J79">
        <v>778000</v>
      </c>
      <c r="K79">
        <v>0</v>
      </c>
      <c r="L79">
        <v>97250</v>
      </c>
      <c r="M79">
        <v>291750</v>
      </c>
      <c r="N79">
        <v>8.3333</v>
      </c>
      <c r="O79">
        <v>0</v>
      </c>
      <c r="P79">
        <v>97250</v>
      </c>
      <c r="Q79">
        <v>0</v>
      </c>
      <c r="R79">
        <v>8.3333</v>
      </c>
      <c r="S79">
        <v>0</v>
      </c>
      <c r="T79">
        <v>97250</v>
      </c>
      <c r="U79">
        <v>0</v>
      </c>
    </row>
    <row r="80" spans="1:21" ht="14.25">
      <c r="A80" t="s">
        <v>25</v>
      </c>
      <c r="B80">
        <v>1167000</v>
      </c>
      <c r="C80">
        <v>0</v>
      </c>
      <c r="D80">
        <v>0</v>
      </c>
      <c r="E80">
        <v>1167000</v>
      </c>
      <c r="F80">
        <v>0</v>
      </c>
      <c r="G80">
        <v>1167000</v>
      </c>
      <c r="H80">
        <v>0</v>
      </c>
      <c r="I80">
        <v>389000</v>
      </c>
      <c r="J80">
        <v>778000</v>
      </c>
      <c r="K80">
        <v>0</v>
      </c>
      <c r="L80">
        <v>97250</v>
      </c>
      <c r="M80">
        <v>291750</v>
      </c>
      <c r="N80">
        <v>8.3333</v>
      </c>
      <c r="O80">
        <v>0</v>
      </c>
      <c r="P80">
        <v>97250</v>
      </c>
      <c r="Q80">
        <v>0</v>
      </c>
      <c r="R80">
        <v>8.3333</v>
      </c>
      <c r="S80">
        <v>0</v>
      </c>
      <c r="T80">
        <v>97250</v>
      </c>
      <c r="U80">
        <v>0</v>
      </c>
    </row>
    <row r="81" spans="1:21" ht="14.25">
      <c r="A81" t="s">
        <v>63</v>
      </c>
      <c r="B81">
        <v>103000000</v>
      </c>
      <c r="C81">
        <v>0</v>
      </c>
      <c r="D81">
        <v>-53000000</v>
      </c>
      <c r="E81">
        <v>50000000</v>
      </c>
      <c r="F81">
        <v>0</v>
      </c>
      <c r="G81">
        <v>50000000</v>
      </c>
      <c r="H81">
        <v>50000000</v>
      </c>
      <c r="I81">
        <v>50000000</v>
      </c>
      <c r="J81">
        <v>0</v>
      </c>
      <c r="K81">
        <v>0</v>
      </c>
      <c r="L81">
        <v>0</v>
      </c>
      <c r="M81">
        <v>50000000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4.25">
      <c r="A82" t="s">
        <v>25</v>
      </c>
      <c r="B82">
        <v>103000000</v>
      </c>
      <c r="C82">
        <v>0</v>
      </c>
      <c r="D82">
        <v>-53000000</v>
      </c>
      <c r="E82">
        <v>50000000</v>
      </c>
      <c r="F82">
        <v>0</v>
      </c>
      <c r="G82">
        <v>50000000</v>
      </c>
      <c r="H82">
        <v>50000000</v>
      </c>
      <c r="I82">
        <v>50000000</v>
      </c>
      <c r="J82">
        <v>0</v>
      </c>
      <c r="K82">
        <v>0</v>
      </c>
      <c r="L82">
        <v>0</v>
      </c>
      <c r="M82">
        <v>50000000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4.25">
      <c r="A83" t="s">
        <v>64</v>
      </c>
      <c r="B83">
        <v>20936000</v>
      </c>
      <c r="C83">
        <v>0</v>
      </c>
      <c r="D83">
        <v>0</v>
      </c>
      <c r="E83">
        <v>20936000</v>
      </c>
      <c r="F83">
        <v>0</v>
      </c>
      <c r="G83">
        <v>20936000</v>
      </c>
      <c r="H83">
        <v>0</v>
      </c>
      <c r="I83">
        <v>5793137</v>
      </c>
      <c r="J83">
        <v>15142863</v>
      </c>
      <c r="K83">
        <v>0</v>
      </c>
      <c r="L83">
        <v>5793137</v>
      </c>
      <c r="M83">
        <v>0</v>
      </c>
      <c r="N83">
        <v>27.6707</v>
      </c>
      <c r="O83">
        <v>0</v>
      </c>
      <c r="P83">
        <v>5793137</v>
      </c>
      <c r="Q83">
        <v>0</v>
      </c>
      <c r="R83">
        <v>27.6707</v>
      </c>
      <c r="S83">
        <v>0</v>
      </c>
      <c r="T83">
        <v>5793137</v>
      </c>
      <c r="U83">
        <v>0</v>
      </c>
    </row>
    <row r="84" spans="1:21" ht="14.25">
      <c r="A84" t="s">
        <v>25</v>
      </c>
      <c r="B84">
        <v>20936000</v>
      </c>
      <c r="C84">
        <v>0</v>
      </c>
      <c r="D84">
        <v>0</v>
      </c>
      <c r="E84">
        <v>20936000</v>
      </c>
      <c r="F84">
        <v>0</v>
      </c>
      <c r="G84">
        <v>20936000</v>
      </c>
      <c r="H84">
        <v>0</v>
      </c>
      <c r="I84">
        <v>5793137</v>
      </c>
      <c r="J84">
        <v>15142863</v>
      </c>
      <c r="K84">
        <v>0</v>
      </c>
      <c r="L84">
        <v>5793137</v>
      </c>
      <c r="M84">
        <v>0</v>
      </c>
      <c r="N84">
        <v>27.6707</v>
      </c>
      <c r="O84">
        <v>0</v>
      </c>
      <c r="P84">
        <v>5793137</v>
      </c>
      <c r="Q84">
        <v>0</v>
      </c>
      <c r="R84">
        <v>27.6707</v>
      </c>
      <c r="S84">
        <v>0</v>
      </c>
      <c r="T84">
        <v>5793137</v>
      </c>
      <c r="U84">
        <v>0</v>
      </c>
    </row>
    <row r="85" spans="1:21" ht="14.25">
      <c r="A85" t="s">
        <v>65</v>
      </c>
      <c r="B85">
        <v>43283000</v>
      </c>
      <c r="C85">
        <v>0</v>
      </c>
      <c r="D85">
        <v>0</v>
      </c>
      <c r="E85">
        <v>43283000</v>
      </c>
      <c r="F85">
        <v>0</v>
      </c>
      <c r="G85">
        <v>43283000</v>
      </c>
      <c r="H85">
        <v>0</v>
      </c>
      <c r="I85">
        <v>14089541</v>
      </c>
      <c r="J85">
        <v>29193459</v>
      </c>
      <c r="K85">
        <v>0</v>
      </c>
      <c r="L85">
        <v>14089541</v>
      </c>
      <c r="M85">
        <v>0</v>
      </c>
      <c r="N85">
        <v>32.5521</v>
      </c>
      <c r="O85">
        <v>0</v>
      </c>
      <c r="P85">
        <v>14089541</v>
      </c>
      <c r="Q85">
        <v>0</v>
      </c>
      <c r="R85">
        <v>32.5521</v>
      </c>
      <c r="S85">
        <v>0</v>
      </c>
      <c r="T85">
        <v>14089541</v>
      </c>
      <c r="U85">
        <v>0</v>
      </c>
    </row>
    <row r="86" spans="1:21" ht="14.25">
      <c r="A86" t="s">
        <v>25</v>
      </c>
      <c r="B86">
        <v>43283000</v>
      </c>
      <c r="C86">
        <v>0</v>
      </c>
      <c r="D86">
        <v>0</v>
      </c>
      <c r="E86">
        <v>43283000</v>
      </c>
      <c r="F86">
        <v>0</v>
      </c>
      <c r="G86">
        <v>43283000</v>
      </c>
      <c r="H86">
        <v>0</v>
      </c>
      <c r="I86">
        <v>14089541</v>
      </c>
      <c r="J86">
        <v>29193459</v>
      </c>
      <c r="K86">
        <v>0</v>
      </c>
      <c r="L86">
        <v>14089541</v>
      </c>
      <c r="M86">
        <v>0</v>
      </c>
      <c r="N86">
        <v>32.5521</v>
      </c>
      <c r="O86">
        <v>0</v>
      </c>
      <c r="P86">
        <v>14089541</v>
      </c>
      <c r="Q86">
        <v>0</v>
      </c>
      <c r="R86">
        <v>32.5521</v>
      </c>
      <c r="S86">
        <v>0</v>
      </c>
      <c r="T86">
        <v>14089541</v>
      </c>
      <c r="U86">
        <v>0</v>
      </c>
    </row>
    <row r="87" spans="1:21" ht="14.25">
      <c r="A87" t="s">
        <v>66</v>
      </c>
      <c r="B87">
        <v>236000000</v>
      </c>
      <c r="C87">
        <v>0</v>
      </c>
      <c r="D87">
        <v>0</v>
      </c>
      <c r="E87">
        <v>236000000</v>
      </c>
      <c r="F87">
        <v>0</v>
      </c>
      <c r="G87">
        <v>236000000</v>
      </c>
      <c r="H87">
        <v>0</v>
      </c>
      <c r="I87">
        <v>186668615</v>
      </c>
      <c r="J87">
        <v>49331385</v>
      </c>
      <c r="K87">
        <v>0</v>
      </c>
      <c r="L87">
        <v>186668615</v>
      </c>
      <c r="M87">
        <v>0</v>
      </c>
      <c r="N87">
        <v>79.0969</v>
      </c>
      <c r="O87">
        <v>0</v>
      </c>
      <c r="P87">
        <v>186668615</v>
      </c>
      <c r="Q87">
        <v>0</v>
      </c>
      <c r="R87">
        <v>79.0969</v>
      </c>
      <c r="S87">
        <v>0</v>
      </c>
      <c r="T87">
        <v>186668615</v>
      </c>
      <c r="U87">
        <v>0</v>
      </c>
    </row>
    <row r="88" spans="1:21" ht="14.25">
      <c r="A88" t="s">
        <v>25</v>
      </c>
      <c r="B88">
        <v>236000000</v>
      </c>
      <c r="C88">
        <v>0</v>
      </c>
      <c r="D88">
        <v>0</v>
      </c>
      <c r="E88">
        <v>236000000</v>
      </c>
      <c r="F88">
        <v>0</v>
      </c>
      <c r="G88">
        <v>236000000</v>
      </c>
      <c r="H88">
        <v>0</v>
      </c>
      <c r="I88">
        <v>186668615</v>
      </c>
      <c r="J88">
        <v>49331385</v>
      </c>
      <c r="K88">
        <v>0</v>
      </c>
      <c r="L88">
        <v>186668615</v>
      </c>
      <c r="M88">
        <v>0</v>
      </c>
      <c r="N88">
        <v>79.0969</v>
      </c>
      <c r="O88">
        <v>0</v>
      </c>
      <c r="P88">
        <v>186668615</v>
      </c>
      <c r="Q88">
        <v>0</v>
      </c>
      <c r="R88">
        <v>79.0969</v>
      </c>
      <c r="S88">
        <v>0</v>
      </c>
      <c r="T88">
        <v>186668615</v>
      </c>
      <c r="U88">
        <v>0</v>
      </c>
    </row>
    <row r="89" spans="1:21" ht="14.25">
      <c r="A89" t="s">
        <v>67</v>
      </c>
      <c r="B89">
        <v>2060000</v>
      </c>
      <c r="C89">
        <v>0</v>
      </c>
      <c r="D89">
        <v>0</v>
      </c>
      <c r="E89">
        <v>2060000</v>
      </c>
      <c r="F89">
        <v>0</v>
      </c>
      <c r="G89">
        <v>2060000</v>
      </c>
      <c r="H89">
        <v>0</v>
      </c>
      <c r="I89">
        <v>1805500</v>
      </c>
      <c r="J89">
        <v>254500</v>
      </c>
      <c r="K89">
        <v>0</v>
      </c>
      <c r="L89">
        <v>1805500</v>
      </c>
      <c r="M89">
        <v>0</v>
      </c>
      <c r="N89">
        <v>87.6456</v>
      </c>
      <c r="O89">
        <v>0</v>
      </c>
      <c r="P89">
        <v>1390800</v>
      </c>
      <c r="Q89">
        <v>414700</v>
      </c>
      <c r="R89">
        <v>67.5146</v>
      </c>
      <c r="S89">
        <v>0</v>
      </c>
      <c r="T89">
        <v>1390800</v>
      </c>
      <c r="U89">
        <v>0</v>
      </c>
    </row>
    <row r="90" spans="1:21" ht="14.25">
      <c r="A90" t="s">
        <v>25</v>
      </c>
      <c r="B90">
        <v>2060000</v>
      </c>
      <c r="C90">
        <v>0</v>
      </c>
      <c r="D90">
        <v>0</v>
      </c>
      <c r="E90">
        <v>2060000</v>
      </c>
      <c r="F90">
        <v>0</v>
      </c>
      <c r="G90">
        <v>2060000</v>
      </c>
      <c r="H90">
        <v>0</v>
      </c>
      <c r="I90">
        <v>1805500</v>
      </c>
      <c r="J90">
        <v>254500</v>
      </c>
      <c r="K90">
        <v>0</v>
      </c>
      <c r="L90">
        <v>1805500</v>
      </c>
      <c r="M90">
        <v>0</v>
      </c>
      <c r="N90">
        <v>87.6456</v>
      </c>
      <c r="O90">
        <v>0</v>
      </c>
      <c r="P90">
        <v>1390800</v>
      </c>
      <c r="Q90">
        <v>414700</v>
      </c>
      <c r="R90">
        <v>67.5146</v>
      </c>
      <c r="S90">
        <v>0</v>
      </c>
      <c r="T90">
        <v>1390800</v>
      </c>
      <c r="U90">
        <v>0</v>
      </c>
    </row>
    <row r="91" spans="1:21" ht="14.25">
      <c r="A91" t="s">
        <v>68</v>
      </c>
      <c r="B91">
        <v>27038000</v>
      </c>
      <c r="C91">
        <v>0</v>
      </c>
      <c r="D91">
        <v>0</v>
      </c>
      <c r="E91">
        <v>27038000</v>
      </c>
      <c r="F91">
        <v>0</v>
      </c>
      <c r="G91">
        <v>27038000</v>
      </c>
      <c r="H91">
        <v>0</v>
      </c>
      <c r="I91">
        <v>21575082</v>
      </c>
      <c r="J91">
        <v>5462918</v>
      </c>
      <c r="K91">
        <v>0</v>
      </c>
      <c r="L91">
        <v>21575082</v>
      </c>
      <c r="M91">
        <v>0</v>
      </c>
      <c r="N91">
        <v>79.7954</v>
      </c>
      <c r="O91">
        <v>0</v>
      </c>
      <c r="P91">
        <v>20375082</v>
      </c>
      <c r="Q91">
        <v>1200000</v>
      </c>
      <c r="R91">
        <v>75.3572</v>
      </c>
      <c r="S91">
        <v>0</v>
      </c>
      <c r="T91">
        <v>20375082</v>
      </c>
      <c r="U91">
        <v>0</v>
      </c>
    </row>
    <row r="92" spans="1:21" ht="14.25">
      <c r="A92" t="s">
        <v>25</v>
      </c>
      <c r="B92">
        <v>27038000</v>
      </c>
      <c r="C92">
        <v>0</v>
      </c>
      <c r="D92">
        <v>0</v>
      </c>
      <c r="E92">
        <v>27038000</v>
      </c>
      <c r="F92">
        <v>0</v>
      </c>
      <c r="G92">
        <v>27038000</v>
      </c>
      <c r="H92">
        <v>0</v>
      </c>
      <c r="I92">
        <v>21575082</v>
      </c>
      <c r="J92">
        <v>5462918</v>
      </c>
      <c r="K92">
        <v>0</v>
      </c>
      <c r="L92">
        <v>21575082</v>
      </c>
      <c r="M92">
        <v>0</v>
      </c>
      <c r="N92">
        <v>79.7954</v>
      </c>
      <c r="O92">
        <v>0</v>
      </c>
      <c r="P92">
        <v>20375082</v>
      </c>
      <c r="Q92">
        <v>1200000</v>
      </c>
      <c r="R92">
        <v>75.3572</v>
      </c>
      <c r="S92">
        <v>0</v>
      </c>
      <c r="T92">
        <v>20375082</v>
      </c>
      <c r="U92">
        <v>0</v>
      </c>
    </row>
    <row r="93" spans="1:21" ht="14.25">
      <c r="A93" t="s">
        <v>69</v>
      </c>
      <c r="B93">
        <v>9548000</v>
      </c>
      <c r="C93">
        <v>0</v>
      </c>
      <c r="D93">
        <v>0</v>
      </c>
      <c r="E93">
        <v>9548000</v>
      </c>
      <c r="F93">
        <v>0</v>
      </c>
      <c r="G93">
        <v>9548000</v>
      </c>
      <c r="H93">
        <v>0</v>
      </c>
      <c r="I93">
        <v>9548000</v>
      </c>
      <c r="J93">
        <v>0</v>
      </c>
      <c r="K93">
        <v>682000</v>
      </c>
      <c r="L93">
        <v>6214000</v>
      </c>
      <c r="M93">
        <v>3334000</v>
      </c>
      <c r="N93">
        <v>65.0817</v>
      </c>
      <c r="O93">
        <v>682000</v>
      </c>
      <c r="P93">
        <v>6214000</v>
      </c>
      <c r="Q93">
        <v>0</v>
      </c>
      <c r="R93">
        <v>65.0817</v>
      </c>
      <c r="S93">
        <v>682000</v>
      </c>
      <c r="T93">
        <v>6214000</v>
      </c>
      <c r="U93">
        <v>0</v>
      </c>
    </row>
    <row r="94" spans="1:21" ht="14.25">
      <c r="A94" t="s">
        <v>25</v>
      </c>
      <c r="B94">
        <v>9548000</v>
      </c>
      <c r="C94">
        <v>0</v>
      </c>
      <c r="D94">
        <v>0</v>
      </c>
      <c r="E94">
        <v>9548000</v>
      </c>
      <c r="F94">
        <v>0</v>
      </c>
      <c r="G94">
        <v>9548000</v>
      </c>
      <c r="H94">
        <v>0</v>
      </c>
      <c r="I94">
        <v>9548000</v>
      </c>
      <c r="J94">
        <v>0</v>
      </c>
      <c r="K94">
        <v>682000</v>
      </c>
      <c r="L94">
        <v>6214000</v>
      </c>
      <c r="M94">
        <v>3334000</v>
      </c>
      <c r="N94">
        <v>65.0817</v>
      </c>
      <c r="O94">
        <v>682000</v>
      </c>
      <c r="P94">
        <v>6214000</v>
      </c>
      <c r="Q94">
        <v>0</v>
      </c>
      <c r="R94">
        <v>65.0817</v>
      </c>
      <c r="S94">
        <v>682000</v>
      </c>
      <c r="T94">
        <v>6214000</v>
      </c>
      <c r="U94">
        <v>0</v>
      </c>
    </row>
    <row r="95" spans="1:21" ht="14.25">
      <c r="A95" t="s">
        <v>70</v>
      </c>
      <c r="B95">
        <v>43000000</v>
      </c>
      <c r="C95">
        <v>0</v>
      </c>
      <c r="D95">
        <v>0</v>
      </c>
      <c r="E95">
        <v>43000000</v>
      </c>
      <c r="F95">
        <v>0</v>
      </c>
      <c r="G95">
        <v>43000000</v>
      </c>
      <c r="H95">
        <v>0</v>
      </c>
      <c r="I95">
        <v>43000000</v>
      </c>
      <c r="J95">
        <v>0</v>
      </c>
      <c r="K95">
        <v>0</v>
      </c>
      <c r="L95">
        <v>0</v>
      </c>
      <c r="M95">
        <v>43000000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</row>
    <row r="96" spans="1:21" ht="14.25">
      <c r="A96" t="s">
        <v>25</v>
      </c>
      <c r="B96">
        <v>43000000</v>
      </c>
      <c r="C96">
        <v>0</v>
      </c>
      <c r="D96">
        <v>0</v>
      </c>
      <c r="E96">
        <v>43000000</v>
      </c>
      <c r="F96">
        <v>0</v>
      </c>
      <c r="G96">
        <v>43000000</v>
      </c>
      <c r="H96">
        <v>0</v>
      </c>
      <c r="I96">
        <v>43000000</v>
      </c>
      <c r="J96">
        <v>0</v>
      </c>
      <c r="K96">
        <v>0</v>
      </c>
      <c r="L96">
        <v>0</v>
      </c>
      <c r="M96">
        <v>43000000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</row>
    <row r="97" spans="1:21" ht="14.25">
      <c r="A97" t="s">
        <v>71</v>
      </c>
      <c r="B97">
        <v>15244000</v>
      </c>
      <c r="C97">
        <v>0</v>
      </c>
      <c r="D97">
        <v>0</v>
      </c>
      <c r="E97">
        <v>15244000</v>
      </c>
      <c r="F97">
        <v>0</v>
      </c>
      <c r="G97">
        <v>15244000</v>
      </c>
      <c r="H97">
        <v>0</v>
      </c>
      <c r="I97">
        <v>1567613</v>
      </c>
      <c r="J97">
        <v>13676387</v>
      </c>
      <c r="K97">
        <v>0</v>
      </c>
      <c r="L97">
        <v>506616</v>
      </c>
      <c r="M97">
        <v>1060997</v>
      </c>
      <c r="N97">
        <v>3.3234</v>
      </c>
      <c r="O97">
        <v>0</v>
      </c>
      <c r="P97">
        <v>506616</v>
      </c>
      <c r="Q97">
        <v>0</v>
      </c>
      <c r="R97">
        <v>3.3234</v>
      </c>
      <c r="S97">
        <v>0</v>
      </c>
      <c r="T97">
        <v>506616</v>
      </c>
      <c r="U97">
        <v>0</v>
      </c>
    </row>
    <row r="98" spans="1:21" ht="14.25">
      <c r="A98" t="s">
        <v>25</v>
      </c>
      <c r="B98">
        <v>15244000</v>
      </c>
      <c r="C98">
        <v>0</v>
      </c>
      <c r="D98">
        <v>0</v>
      </c>
      <c r="E98">
        <v>15244000</v>
      </c>
      <c r="F98">
        <v>0</v>
      </c>
      <c r="G98">
        <v>15244000</v>
      </c>
      <c r="H98">
        <v>0</v>
      </c>
      <c r="I98">
        <v>1567613</v>
      </c>
      <c r="J98">
        <v>13676387</v>
      </c>
      <c r="K98">
        <v>0</v>
      </c>
      <c r="L98">
        <v>506616</v>
      </c>
      <c r="M98">
        <v>1060997</v>
      </c>
      <c r="N98">
        <v>3.3234</v>
      </c>
      <c r="O98">
        <v>0</v>
      </c>
      <c r="P98">
        <v>506616</v>
      </c>
      <c r="Q98">
        <v>0</v>
      </c>
      <c r="R98">
        <v>3.3234</v>
      </c>
      <c r="S98">
        <v>0</v>
      </c>
      <c r="T98">
        <v>506616</v>
      </c>
      <c r="U98">
        <v>0</v>
      </c>
    </row>
    <row r="99" spans="1:21" ht="14.25">
      <c r="A99" t="s">
        <v>72</v>
      </c>
      <c r="B99">
        <v>150628000</v>
      </c>
      <c r="C99">
        <v>0</v>
      </c>
      <c r="D99">
        <v>0</v>
      </c>
      <c r="E99">
        <v>150628000</v>
      </c>
      <c r="F99">
        <v>0</v>
      </c>
      <c r="G99">
        <v>150628000</v>
      </c>
      <c r="H99">
        <v>0</v>
      </c>
      <c r="I99">
        <v>150628000</v>
      </c>
      <c r="J99">
        <v>0</v>
      </c>
      <c r="K99">
        <v>0</v>
      </c>
      <c r="L99">
        <v>70000000</v>
      </c>
      <c r="M99">
        <v>80628000</v>
      </c>
      <c r="N99">
        <v>46.4721</v>
      </c>
      <c r="O99">
        <v>0</v>
      </c>
      <c r="P99">
        <v>70000000</v>
      </c>
      <c r="Q99">
        <v>0</v>
      </c>
      <c r="R99">
        <v>46.4721</v>
      </c>
      <c r="S99">
        <v>0</v>
      </c>
      <c r="T99">
        <v>70000000</v>
      </c>
      <c r="U99">
        <v>0</v>
      </c>
    </row>
    <row r="100" spans="1:21" ht="14.25">
      <c r="A100" t="s">
        <v>25</v>
      </c>
      <c r="B100">
        <v>150628000</v>
      </c>
      <c r="C100">
        <v>0</v>
      </c>
      <c r="D100">
        <v>0</v>
      </c>
      <c r="E100">
        <v>150628000</v>
      </c>
      <c r="F100">
        <v>0</v>
      </c>
      <c r="G100">
        <v>150628000</v>
      </c>
      <c r="H100">
        <v>0</v>
      </c>
      <c r="I100">
        <v>150628000</v>
      </c>
      <c r="J100">
        <v>0</v>
      </c>
      <c r="K100">
        <v>0</v>
      </c>
      <c r="L100">
        <v>70000000</v>
      </c>
      <c r="M100">
        <v>80628000</v>
      </c>
      <c r="N100">
        <v>46.4721</v>
      </c>
      <c r="O100">
        <v>0</v>
      </c>
      <c r="P100">
        <v>70000000</v>
      </c>
      <c r="Q100">
        <v>0</v>
      </c>
      <c r="R100">
        <v>46.4721</v>
      </c>
      <c r="S100">
        <v>0</v>
      </c>
      <c r="T100">
        <v>70000000</v>
      </c>
      <c r="U100">
        <v>0</v>
      </c>
    </row>
    <row r="101" spans="1:21" ht="14.25">
      <c r="A101" t="s">
        <v>73</v>
      </c>
      <c r="B101">
        <v>113071000</v>
      </c>
      <c r="C101">
        <v>0</v>
      </c>
      <c r="D101">
        <v>0</v>
      </c>
      <c r="E101">
        <v>113071000</v>
      </c>
      <c r="F101">
        <v>0</v>
      </c>
      <c r="G101">
        <v>113071000</v>
      </c>
      <c r="H101">
        <v>0</v>
      </c>
      <c r="I101">
        <v>113071000</v>
      </c>
      <c r="J101">
        <v>0</v>
      </c>
      <c r="K101">
        <v>8714010</v>
      </c>
      <c r="L101">
        <v>78515210</v>
      </c>
      <c r="M101">
        <v>34555790</v>
      </c>
      <c r="N101">
        <v>69.4389</v>
      </c>
      <c r="O101">
        <v>8714010</v>
      </c>
      <c r="P101">
        <v>78515210</v>
      </c>
      <c r="Q101">
        <v>0</v>
      </c>
      <c r="R101">
        <v>69.4389</v>
      </c>
      <c r="S101">
        <v>8714010</v>
      </c>
      <c r="T101">
        <v>78515210</v>
      </c>
      <c r="U101">
        <v>0</v>
      </c>
    </row>
    <row r="102" spans="1:21" ht="14.25">
      <c r="A102" t="s">
        <v>25</v>
      </c>
      <c r="B102">
        <v>113071000</v>
      </c>
      <c r="C102">
        <v>0</v>
      </c>
      <c r="D102">
        <v>0</v>
      </c>
      <c r="E102">
        <v>113071000</v>
      </c>
      <c r="F102">
        <v>0</v>
      </c>
      <c r="G102">
        <v>113071000</v>
      </c>
      <c r="H102">
        <v>0</v>
      </c>
      <c r="I102">
        <v>113071000</v>
      </c>
      <c r="J102">
        <v>0</v>
      </c>
      <c r="K102">
        <v>8714010</v>
      </c>
      <c r="L102">
        <v>78515210</v>
      </c>
      <c r="M102">
        <v>34555790</v>
      </c>
      <c r="N102">
        <v>69.4389</v>
      </c>
      <c r="O102">
        <v>8714010</v>
      </c>
      <c r="P102">
        <v>78515210</v>
      </c>
      <c r="Q102">
        <v>0</v>
      </c>
      <c r="R102">
        <v>69.4389</v>
      </c>
      <c r="S102">
        <v>8714010</v>
      </c>
      <c r="T102">
        <v>78515210</v>
      </c>
      <c r="U102">
        <v>0</v>
      </c>
    </row>
    <row r="103" spans="1:21" ht="14.25">
      <c r="A103" t="s">
        <v>74</v>
      </c>
      <c r="B103">
        <v>7000000</v>
      </c>
      <c r="C103">
        <v>0</v>
      </c>
      <c r="D103">
        <v>0</v>
      </c>
      <c r="E103">
        <v>7000000</v>
      </c>
      <c r="F103">
        <v>0</v>
      </c>
      <c r="G103">
        <v>7000000</v>
      </c>
      <c r="H103">
        <v>0</v>
      </c>
      <c r="I103">
        <v>7000000</v>
      </c>
      <c r="J103">
        <v>0</v>
      </c>
      <c r="K103">
        <v>217904</v>
      </c>
      <c r="L103">
        <v>3932181</v>
      </c>
      <c r="M103">
        <v>3067819</v>
      </c>
      <c r="N103">
        <v>56.174</v>
      </c>
      <c r="O103">
        <v>217904</v>
      </c>
      <c r="P103">
        <v>3932181</v>
      </c>
      <c r="Q103">
        <v>0</v>
      </c>
      <c r="R103">
        <v>56.174</v>
      </c>
      <c r="S103">
        <v>217904</v>
      </c>
      <c r="T103">
        <v>3932181</v>
      </c>
      <c r="U103">
        <v>0</v>
      </c>
    </row>
    <row r="104" spans="1:21" ht="14.25">
      <c r="A104" t="s">
        <v>25</v>
      </c>
      <c r="B104">
        <v>7000000</v>
      </c>
      <c r="C104">
        <v>0</v>
      </c>
      <c r="D104">
        <v>0</v>
      </c>
      <c r="E104">
        <v>7000000</v>
      </c>
      <c r="F104">
        <v>0</v>
      </c>
      <c r="G104">
        <v>7000000</v>
      </c>
      <c r="H104">
        <v>0</v>
      </c>
      <c r="I104">
        <v>7000000</v>
      </c>
      <c r="J104">
        <v>0</v>
      </c>
      <c r="K104">
        <v>217904</v>
      </c>
      <c r="L104">
        <v>3932181</v>
      </c>
      <c r="M104">
        <v>3067819</v>
      </c>
      <c r="N104">
        <v>56.174</v>
      </c>
      <c r="O104">
        <v>217904</v>
      </c>
      <c r="P104">
        <v>3932181</v>
      </c>
      <c r="Q104">
        <v>0</v>
      </c>
      <c r="R104">
        <v>56.174</v>
      </c>
      <c r="S104">
        <v>217904</v>
      </c>
      <c r="T104">
        <v>3932181</v>
      </c>
      <c r="U104">
        <v>0</v>
      </c>
    </row>
    <row r="105" spans="1:21" ht="14.25">
      <c r="A105" t="s">
        <v>75</v>
      </c>
      <c r="B105">
        <v>262875000</v>
      </c>
      <c r="C105">
        <v>0</v>
      </c>
      <c r="D105">
        <v>0</v>
      </c>
      <c r="E105">
        <v>262875000</v>
      </c>
      <c r="F105">
        <v>0</v>
      </c>
      <c r="G105">
        <v>262875000</v>
      </c>
      <c r="H105">
        <v>12875000</v>
      </c>
      <c r="I105">
        <v>107376104</v>
      </c>
      <c r="J105">
        <v>155498896</v>
      </c>
      <c r="K105">
        <v>0</v>
      </c>
      <c r="L105">
        <v>94501104</v>
      </c>
      <c r="M105">
        <v>12875000</v>
      </c>
      <c r="N105">
        <v>35.9491</v>
      </c>
      <c r="O105">
        <v>0</v>
      </c>
      <c r="P105">
        <v>0</v>
      </c>
      <c r="Q105">
        <v>94501104</v>
      </c>
      <c r="R105">
        <v>0</v>
      </c>
      <c r="S105">
        <v>0</v>
      </c>
      <c r="T105">
        <v>0</v>
      </c>
      <c r="U105">
        <v>0</v>
      </c>
    </row>
    <row r="106" spans="1:21" ht="14.25">
      <c r="A106" t="s">
        <v>25</v>
      </c>
      <c r="B106">
        <v>262875000</v>
      </c>
      <c r="C106">
        <v>0</v>
      </c>
      <c r="D106">
        <v>0</v>
      </c>
      <c r="E106">
        <v>262875000</v>
      </c>
      <c r="F106">
        <v>0</v>
      </c>
      <c r="G106">
        <v>262875000</v>
      </c>
      <c r="H106">
        <v>12875000</v>
      </c>
      <c r="I106">
        <v>107376104</v>
      </c>
      <c r="J106">
        <v>155498896</v>
      </c>
      <c r="K106">
        <v>0</v>
      </c>
      <c r="L106">
        <v>94501104</v>
      </c>
      <c r="M106">
        <v>12875000</v>
      </c>
      <c r="N106">
        <v>35.9491</v>
      </c>
      <c r="O106">
        <v>0</v>
      </c>
      <c r="P106">
        <v>0</v>
      </c>
      <c r="Q106">
        <v>94501104</v>
      </c>
      <c r="R106">
        <v>0</v>
      </c>
      <c r="S106">
        <v>0</v>
      </c>
      <c r="T106">
        <v>0</v>
      </c>
      <c r="U106">
        <v>0</v>
      </c>
    </row>
    <row r="107" spans="1:21" ht="14.25">
      <c r="A107" t="s">
        <v>76</v>
      </c>
      <c r="B107">
        <v>127403000</v>
      </c>
      <c r="C107">
        <v>8494702</v>
      </c>
      <c r="D107">
        <v>52127968</v>
      </c>
      <c r="E107">
        <v>179530968</v>
      </c>
      <c r="F107">
        <v>0</v>
      </c>
      <c r="G107">
        <v>179530968</v>
      </c>
      <c r="H107">
        <v>8494702</v>
      </c>
      <c r="I107">
        <v>178096968</v>
      </c>
      <c r="J107">
        <v>1434000</v>
      </c>
      <c r="K107">
        <v>8494702</v>
      </c>
      <c r="L107">
        <v>21236755</v>
      </c>
      <c r="M107">
        <v>156860213</v>
      </c>
      <c r="N107">
        <v>11.829</v>
      </c>
      <c r="O107">
        <v>8136682</v>
      </c>
      <c r="P107">
        <v>8136682</v>
      </c>
      <c r="Q107">
        <v>13100073</v>
      </c>
      <c r="R107">
        <v>4.5322</v>
      </c>
      <c r="S107">
        <v>8136682</v>
      </c>
      <c r="T107">
        <v>8136682</v>
      </c>
      <c r="U107">
        <v>0</v>
      </c>
    </row>
    <row r="108" spans="1:21" ht="14.25">
      <c r="A108" t="s">
        <v>25</v>
      </c>
      <c r="B108">
        <v>127403000</v>
      </c>
      <c r="C108">
        <v>8494702</v>
      </c>
      <c r="D108">
        <v>52127968</v>
      </c>
      <c r="E108">
        <v>179530968</v>
      </c>
      <c r="F108">
        <v>0</v>
      </c>
      <c r="G108">
        <v>179530968</v>
      </c>
      <c r="H108">
        <v>8494702</v>
      </c>
      <c r="I108">
        <v>178096968</v>
      </c>
      <c r="J108">
        <v>1434000</v>
      </c>
      <c r="K108">
        <v>8494702</v>
      </c>
      <c r="L108">
        <v>21236755</v>
      </c>
      <c r="M108">
        <v>156860213</v>
      </c>
      <c r="N108">
        <v>11.829</v>
      </c>
      <c r="O108">
        <v>8136682</v>
      </c>
      <c r="P108">
        <v>8136682</v>
      </c>
      <c r="Q108">
        <v>13100073</v>
      </c>
      <c r="R108">
        <v>4.5322</v>
      </c>
      <c r="S108">
        <v>8136682</v>
      </c>
      <c r="T108">
        <v>8136682</v>
      </c>
      <c r="U108">
        <v>0</v>
      </c>
    </row>
    <row r="109" spans="1:21" ht="14.25">
      <c r="A109" t="s">
        <v>77</v>
      </c>
      <c r="B109">
        <v>149123000</v>
      </c>
      <c r="C109">
        <v>0</v>
      </c>
      <c r="D109">
        <v>0</v>
      </c>
      <c r="E109">
        <v>149123000</v>
      </c>
      <c r="F109">
        <v>0</v>
      </c>
      <c r="G109">
        <v>149123000</v>
      </c>
      <c r="H109">
        <v>0</v>
      </c>
      <c r="I109">
        <v>124001594</v>
      </c>
      <c r="J109">
        <v>25121406</v>
      </c>
      <c r="K109">
        <v>0</v>
      </c>
      <c r="L109">
        <v>124001594</v>
      </c>
      <c r="M109">
        <v>0</v>
      </c>
      <c r="N109">
        <v>83.1539</v>
      </c>
      <c r="O109">
        <v>14902925</v>
      </c>
      <c r="P109">
        <v>56765547</v>
      </c>
      <c r="Q109">
        <v>67236047</v>
      </c>
      <c r="R109">
        <v>38.0663</v>
      </c>
      <c r="S109">
        <v>14902925</v>
      </c>
      <c r="T109">
        <v>56765547</v>
      </c>
      <c r="U109">
        <v>0</v>
      </c>
    </row>
    <row r="110" spans="1:21" ht="14.25">
      <c r="A110" t="s">
        <v>25</v>
      </c>
      <c r="B110">
        <v>149123000</v>
      </c>
      <c r="C110">
        <v>0</v>
      </c>
      <c r="D110">
        <v>0</v>
      </c>
      <c r="E110">
        <v>149123000</v>
      </c>
      <c r="F110">
        <v>0</v>
      </c>
      <c r="G110">
        <v>149123000</v>
      </c>
      <c r="H110">
        <v>0</v>
      </c>
      <c r="I110">
        <v>124001594</v>
      </c>
      <c r="J110">
        <v>25121406</v>
      </c>
      <c r="K110">
        <v>0</v>
      </c>
      <c r="L110">
        <v>124001594</v>
      </c>
      <c r="M110">
        <v>0</v>
      </c>
      <c r="N110">
        <v>83.1539</v>
      </c>
      <c r="O110">
        <v>14902925</v>
      </c>
      <c r="P110">
        <v>56765547</v>
      </c>
      <c r="Q110">
        <v>67236047</v>
      </c>
      <c r="R110">
        <v>38.0663</v>
      </c>
      <c r="S110">
        <v>14902925</v>
      </c>
      <c r="T110">
        <v>56765547</v>
      </c>
      <c r="U110">
        <v>0</v>
      </c>
    </row>
    <row r="111" spans="1:21" ht="14.25">
      <c r="A111" t="s">
        <v>78</v>
      </c>
      <c r="B111">
        <v>11811000</v>
      </c>
      <c r="C111">
        <v>0</v>
      </c>
      <c r="D111">
        <v>0</v>
      </c>
      <c r="E111">
        <v>11811000</v>
      </c>
      <c r="F111">
        <v>0</v>
      </c>
      <c r="G111">
        <v>11811000</v>
      </c>
      <c r="H111">
        <v>0</v>
      </c>
      <c r="I111">
        <v>9518164</v>
      </c>
      <c r="J111">
        <v>2292836</v>
      </c>
      <c r="K111">
        <v>8275000</v>
      </c>
      <c r="L111">
        <v>8634167</v>
      </c>
      <c r="M111">
        <v>883997</v>
      </c>
      <c r="N111">
        <v>73.1028</v>
      </c>
      <c r="O111">
        <v>0</v>
      </c>
      <c r="P111">
        <v>359167</v>
      </c>
      <c r="Q111">
        <v>8275000</v>
      </c>
      <c r="R111">
        <v>3.041</v>
      </c>
      <c r="S111">
        <v>0</v>
      </c>
      <c r="T111">
        <v>359167</v>
      </c>
      <c r="U111">
        <v>0</v>
      </c>
    </row>
    <row r="112" spans="1:21" ht="14.25">
      <c r="A112" t="s">
        <v>25</v>
      </c>
      <c r="B112">
        <v>11811000</v>
      </c>
      <c r="C112">
        <v>0</v>
      </c>
      <c r="D112">
        <v>0</v>
      </c>
      <c r="E112">
        <v>11811000</v>
      </c>
      <c r="F112">
        <v>0</v>
      </c>
      <c r="G112">
        <v>11811000</v>
      </c>
      <c r="H112">
        <v>0</v>
      </c>
      <c r="I112">
        <v>9518164</v>
      </c>
      <c r="J112">
        <v>2292836</v>
      </c>
      <c r="K112">
        <v>8275000</v>
      </c>
      <c r="L112">
        <v>8634167</v>
      </c>
      <c r="M112">
        <v>883997</v>
      </c>
      <c r="N112">
        <v>73.1028</v>
      </c>
      <c r="O112">
        <v>0</v>
      </c>
      <c r="P112">
        <v>359167</v>
      </c>
      <c r="Q112">
        <v>8275000</v>
      </c>
      <c r="R112">
        <v>3.041</v>
      </c>
      <c r="S112">
        <v>0</v>
      </c>
      <c r="T112">
        <v>359167</v>
      </c>
      <c r="U112">
        <v>0</v>
      </c>
    </row>
    <row r="113" spans="1:21" ht="14.25">
      <c r="A113" t="s">
        <v>79</v>
      </c>
      <c r="B113">
        <v>74600000</v>
      </c>
      <c r="C113">
        <v>0</v>
      </c>
      <c r="D113">
        <v>0</v>
      </c>
      <c r="E113">
        <v>74600000</v>
      </c>
      <c r="F113">
        <v>0</v>
      </c>
      <c r="G113">
        <v>74600000</v>
      </c>
      <c r="H113">
        <v>0</v>
      </c>
      <c r="I113">
        <v>0</v>
      </c>
      <c r="J113">
        <v>74600000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ht="14.25">
      <c r="A114" t="s">
        <v>25</v>
      </c>
      <c r="B114">
        <v>74600000</v>
      </c>
      <c r="C114">
        <v>0</v>
      </c>
      <c r="D114">
        <v>0</v>
      </c>
      <c r="E114">
        <v>74600000</v>
      </c>
      <c r="F114">
        <v>0</v>
      </c>
      <c r="G114">
        <v>74600000</v>
      </c>
      <c r="H114">
        <v>0</v>
      </c>
      <c r="I114">
        <v>0</v>
      </c>
      <c r="J114">
        <v>74600000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ht="14.25">
      <c r="A115" t="s">
        <v>80</v>
      </c>
      <c r="B115">
        <v>10455000</v>
      </c>
      <c r="C115">
        <v>0</v>
      </c>
      <c r="D115">
        <v>3000000</v>
      </c>
      <c r="E115">
        <v>13455000</v>
      </c>
      <c r="F115">
        <v>0</v>
      </c>
      <c r="G115">
        <v>13455000</v>
      </c>
      <c r="H115">
        <v>0</v>
      </c>
      <c r="I115">
        <v>13455000</v>
      </c>
      <c r="J115">
        <v>0</v>
      </c>
      <c r="K115">
        <v>0</v>
      </c>
      <c r="L115">
        <v>3000000</v>
      </c>
      <c r="M115">
        <v>10455000</v>
      </c>
      <c r="N115">
        <v>22.2965</v>
      </c>
      <c r="O115">
        <v>247905</v>
      </c>
      <c r="P115">
        <v>1502092</v>
      </c>
      <c r="Q115">
        <v>1497908</v>
      </c>
      <c r="R115">
        <v>11.1638</v>
      </c>
      <c r="S115">
        <v>247905</v>
      </c>
      <c r="T115">
        <v>1502092</v>
      </c>
      <c r="U115">
        <v>0</v>
      </c>
    </row>
    <row r="116" spans="1:21" ht="14.25">
      <c r="A116" t="s">
        <v>25</v>
      </c>
      <c r="B116">
        <v>10455000</v>
      </c>
      <c r="C116">
        <v>0</v>
      </c>
      <c r="D116">
        <v>3000000</v>
      </c>
      <c r="E116">
        <v>13455000</v>
      </c>
      <c r="F116">
        <v>0</v>
      </c>
      <c r="G116">
        <v>13455000</v>
      </c>
      <c r="H116">
        <v>0</v>
      </c>
      <c r="I116">
        <v>13455000</v>
      </c>
      <c r="J116">
        <v>0</v>
      </c>
      <c r="K116">
        <v>0</v>
      </c>
      <c r="L116">
        <v>3000000</v>
      </c>
      <c r="M116">
        <v>10455000</v>
      </c>
      <c r="N116">
        <v>22.2965</v>
      </c>
      <c r="O116">
        <v>247905</v>
      </c>
      <c r="P116">
        <v>1502092</v>
      </c>
      <c r="Q116">
        <v>1497908</v>
      </c>
      <c r="R116">
        <v>11.1638</v>
      </c>
      <c r="S116">
        <v>247905</v>
      </c>
      <c r="T116">
        <v>1502092</v>
      </c>
      <c r="U116">
        <v>0</v>
      </c>
    </row>
    <row r="117" spans="1:21" ht="14.25">
      <c r="A117" t="s">
        <v>81</v>
      </c>
      <c r="B117">
        <v>8487000</v>
      </c>
      <c r="C117">
        <v>0</v>
      </c>
      <c r="D117">
        <v>0</v>
      </c>
      <c r="E117">
        <v>8487000</v>
      </c>
      <c r="F117">
        <v>0</v>
      </c>
      <c r="G117">
        <v>8487000</v>
      </c>
      <c r="H117">
        <v>0</v>
      </c>
      <c r="I117">
        <v>8487000</v>
      </c>
      <c r="J117">
        <v>0</v>
      </c>
      <c r="K117">
        <v>0</v>
      </c>
      <c r="L117">
        <v>0</v>
      </c>
      <c r="M117">
        <v>8487000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</row>
    <row r="118" spans="1:21" ht="14.25">
      <c r="A118" t="s">
        <v>25</v>
      </c>
      <c r="B118">
        <v>8487000</v>
      </c>
      <c r="C118">
        <v>0</v>
      </c>
      <c r="D118">
        <v>0</v>
      </c>
      <c r="E118">
        <v>8487000</v>
      </c>
      <c r="F118">
        <v>0</v>
      </c>
      <c r="G118">
        <v>8487000</v>
      </c>
      <c r="H118">
        <v>0</v>
      </c>
      <c r="I118">
        <v>8487000</v>
      </c>
      <c r="J118">
        <v>0</v>
      </c>
      <c r="K118">
        <v>0</v>
      </c>
      <c r="L118">
        <v>0</v>
      </c>
      <c r="M118">
        <v>8487000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 ht="14.25">
      <c r="A119" t="s">
        <v>82</v>
      </c>
      <c r="B119">
        <v>2546000</v>
      </c>
      <c r="C119">
        <v>0</v>
      </c>
      <c r="D119">
        <v>0</v>
      </c>
      <c r="E119">
        <v>2546000</v>
      </c>
      <c r="F119">
        <v>0</v>
      </c>
      <c r="G119">
        <v>2546000</v>
      </c>
      <c r="H119">
        <v>0</v>
      </c>
      <c r="I119">
        <v>848664</v>
      </c>
      <c r="J119">
        <v>1697336</v>
      </c>
      <c r="K119">
        <v>0</v>
      </c>
      <c r="L119">
        <v>212167</v>
      </c>
      <c r="M119">
        <v>636497</v>
      </c>
      <c r="N119">
        <v>8.3333</v>
      </c>
      <c r="O119">
        <v>0</v>
      </c>
      <c r="P119">
        <v>212167</v>
      </c>
      <c r="Q119">
        <v>0</v>
      </c>
      <c r="R119">
        <v>8.3333</v>
      </c>
      <c r="S119">
        <v>0</v>
      </c>
      <c r="T119">
        <v>212167</v>
      </c>
      <c r="U119">
        <v>0</v>
      </c>
    </row>
    <row r="120" spans="1:21" ht="14.25">
      <c r="A120" t="s">
        <v>25</v>
      </c>
      <c r="B120">
        <v>2546000</v>
      </c>
      <c r="C120">
        <v>0</v>
      </c>
      <c r="D120">
        <v>0</v>
      </c>
      <c r="E120">
        <v>2546000</v>
      </c>
      <c r="F120">
        <v>0</v>
      </c>
      <c r="G120">
        <v>2546000</v>
      </c>
      <c r="H120">
        <v>0</v>
      </c>
      <c r="I120">
        <v>848664</v>
      </c>
      <c r="J120">
        <v>1697336</v>
      </c>
      <c r="K120">
        <v>0</v>
      </c>
      <c r="L120">
        <v>212167</v>
      </c>
      <c r="M120">
        <v>636497</v>
      </c>
      <c r="N120">
        <v>8.3333</v>
      </c>
      <c r="O120">
        <v>0</v>
      </c>
      <c r="P120">
        <v>212167</v>
      </c>
      <c r="Q120">
        <v>0</v>
      </c>
      <c r="R120">
        <v>8.3333</v>
      </c>
      <c r="S120">
        <v>0</v>
      </c>
      <c r="T120">
        <v>212167</v>
      </c>
      <c r="U120">
        <v>0</v>
      </c>
    </row>
    <row r="121" spans="1:21" ht="14.25">
      <c r="A121" t="s">
        <v>83</v>
      </c>
      <c r="B121">
        <v>5305000</v>
      </c>
      <c r="C121">
        <v>-6588690</v>
      </c>
      <c r="D121">
        <v>-221956</v>
      </c>
      <c r="E121">
        <v>5083044</v>
      </c>
      <c r="F121">
        <v>0</v>
      </c>
      <c r="G121">
        <v>5083044</v>
      </c>
      <c r="H121">
        <v>0</v>
      </c>
      <c r="I121">
        <v>4994636</v>
      </c>
      <c r="J121">
        <v>88408</v>
      </c>
      <c r="K121">
        <v>0</v>
      </c>
      <c r="L121">
        <v>4729408</v>
      </c>
      <c r="M121">
        <v>265228</v>
      </c>
      <c r="N121">
        <v>93.0428</v>
      </c>
      <c r="O121">
        <v>4641000</v>
      </c>
      <c r="P121">
        <v>4729408</v>
      </c>
      <c r="Q121">
        <v>0</v>
      </c>
      <c r="R121">
        <v>93.0428</v>
      </c>
      <c r="S121">
        <v>4641000</v>
      </c>
      <c r="T121">
        <v>4729408</v>
      </c>
      <c r="U121">
        <v>0</v>
      </c>
    </row>
    <row r="122" spans="1:21" ht="14.25">
      <c r="A122" t="s">
        <v>25</v>
      </c>
      <c r="B122">
        <v>5305000</v>
      </c>
      <c r="C122">
        <v>-6588690</v>
      </c>
      <c r="D122">
        <v>-221956</v>
      </c>
      <c r="E122">
        <v>5083044</v>
      </c>
      <c r="F122">
        <v>0</v>
      </c>
      <c r="G122">
        <v>5083044</v>
      </c>
      <c r="H122">
        <v>0</v>
      </c>
      <c r="I122">
        <v>4994636</v>
      </c>
      <c r="J122">
        <v>88408</v>
      </c>
      <c r="K122">
        <v>0</v>
      </c>
      <c r="L122">
        <v>4729408</v>
      </c>
      <c r="M122">
        <v>265228</v>
      </c>
      <c r="N122">
        <v>93.0428</v>
      </c>
      <c r="O122">
        <v>4641000</v>
      </c>
      <c r="P122">
        <v>4729408</v>
      </c>
      <c r="Q122">
        <v>0</v>
      </c>
      <c r="R122">
        <v>93.0428</v>
      </c>
      <c r="S122">
        <v>4641000</v>
      </c>
      <c r="T122">
        <v>4729408</v>
      </c>
      <c r="U122">
        <v>0</v>
      </c>
    </row>
    <row r="123" spans="1:21" ht="14.25">
      <c r="A123" t="s">
        <v>84</v>
      </c>
      <c r="B123">
        <v>3286000</v>
      </c>
      <c r="C123">
        <v>0</v>
      </c>
      <c r="D123">
        <v>0</v>
      </c>
      <c r="E123">
        <v>3286000</v>
      </c>
      <c r="F123">
        <v>0</v>
      </c>
      <c r="G123">
        <v>3286000</v>
      </c>
      <c r="H123">
        <v>0</v>
      </c>
      <c r="I123">
        <v>3286000</v>
      </c>
      <c r="J123">
        <v>0</v>
      </c>
      <c r="K123">
        <v>34320</v>
      </c>
      <c r="L123">
        <v>575790</v>
      </c>
      <c r="M123">
        <v>2710210</v>
      </c>
      <c r="N123">
        <v>17.5225</v>
      </c>
      <c r="O123">
        <v>34320</v>
      </c>
      <c r="P123">
        <v>575790</v>
      </c>
      <c r="Q123">
        <v>0</v>
      </c>
      <c r="R123">
        <v>17.5225</v>
      </c>
      <c r="S123">
        <v>34320</v>
      </c>
      <c r="T123">
        <v>575790</v>
      </c>
      <c r="U123">
        <v>0</v>
      </c>
    </row>
    <row r="124" spans="1:21" ht="14.25">
      <c r="A124" t="s">
        <v>25</v>
      </c>
      <c r="B124">
        <v>3286000</v>
      </c>
      <c r="C124">
        <v>0</v>
      </c>
      <c r="D124">
        <v>0</v>
      </c>
      <c r="E124">
        <v>3286000</v>
      </c>
      <c r="F124">
        <v>0</v>
      </c>
      <c r="G124">
        <v>3286000</v>
      </c>
      <c r="H124">
        <v>0</v>
      </c>
      <c r="I124">
        <v>3286000</v>
      </c>
      <c r="J124">
        <v>0</v>
      </c>
      <c r="K124">
        <v>34320</v>
      </c>
      <c r="L124">
        <v>575790</v>
      </c>
      <c r="M124">
        <v>2710210</v>
      </c>
      <c r="N124">
        <v>17.5225</v>
      </c>
      <c r="O124">
        <v>34320</v>
      </c>
      <c r="P124">
        <v>575790</v>
      </c>
      <c r="Q124">
        <v>0</v>
      </c>
      <c r="R124">
        <v>17.5225</v>
      </c>
      <c r="S124">
        <v>34320</v>
      </c>
      <c r="T124">
        <v>575790</v>
      </c>
      <c r="U124">
        <v>0</v>
      </c>
    </row>
    <row r="125" spans="1:21" ht="14.25">
      <c r="A125" t="s">
        <v>85</v>
      </c>
      <c r="B125">
        <v>3286000</v>
      </c>
      <c r="C125">
        <v>0</v>
      </c>
      <c r="D125">
        <v>0</v>
      </c>
      <c r="E125">
        <v>3286000</v>
      </c>
      <c r="F125">
        <v>0</v>
      </c>
      <c r="G125">
        <v>3286000</v>
      </c>
      <c r="H125">
        <v>0</v>
      </c>
      <c r="I125">
        <v>3286000</v>
      </c>
      <c r="J125">
        <v>0</v>
      </c>
      <c r="K125">
        <v>20987</v>
      </c>
      <c r="L125">
        <v>81651</v>
      </c>
      <c r="M125">
        <v>3204349</v>
      </c>
      <c r="N125">
        <v>2.4848</v>
      </c>
      <c r="O125">
        <v>20987</v>
      </c>
      <c r="P125">
        <v>81651</v>
      </c>
      <c r="Q125">
        <v>0</v>
      </c>
      <c r="R125">
        <v>2.4848</v>
      </c>
      <c r="S125">
        <v>20987</v>
      </c>
      <c r="T125">
        <v>81651</v>
      </c>
      <c r="U125">
        <v>0</v>
      </c>
    </row>
    <row r="126" spans="1:21" ht="14.25">
      <c r="A126" t="s">
        <v>25</v>
      </c>
      <c r="B126">
        <v>3286000</v>
      </c>
      <c r="C126">
        <v>0</v>
      </c>
      <c r="D126">
        <v>0</v>
      </c>
      <c r="E126">
        <v>3286000</v>
      </c>
      <c r="F126">
        <v>0</v>
      </c>
      <c r="G126">
        <v>3286000</v>
      </c>
      <c r="H126">
        <v>0</v>
      </c>
      <c r="I126">
        <v>3286000</v>
      </c>
      <c r="J126">
        <v>0</v>
      </c>
      <c r="K126">
        <v>20987</v>
      </c>
      <c r="L126">
        <v>81651</v>
      </c>
      <c r="M126">
        <v>3204349</v>
      </c>
      <c r="N126">
        <v>2.4848</v>
      </c>
      <c r="O126">
        <v>20987</v>
      </c>
      <c r="P126">
        <v>81651</v>
      </c>
      <c r="Q126">
        <v>0</v>
      </c>
      <c r="R126">
        <v>2.4848</v>
      </c>
      <c r="S126">
        <v>20987</v>
      </c>
      <c r="T126">
        <v>81651</v>
      </c>
      <c r="U126">
        <v>0</v>
      </c>
    </row>
    <row r="127" spans="1:21" ht="14.25">
      <c r="A127" t="s">
        <v>86</v>
      </c>
      <c r="B127">
        <v>2194000</v>
      </c>
      <c r="C127">
        <v>0</v>
      </c>
      <c r="D127">
        <v>0</v>
      </c>
      <c r="E127">
        <v>2194000</v>
      </c>
      <c r="F127">
        <v>0</v>
      </c>
      <c r="G127">
        <v>2194000</v>
      </c>
      <c r="H127">
        <v>0</v>
      </c>
      <c r="I127">
        <v>2194000</v>
      </c>
      <c r="J127">
        <v>0</v>
      </c>
      <c r="K127">
        <v>29790</v>
      </c>
      <c r="L127">
        <v>286160</v>
      </c>
      <c r="M127">
        <v>1907840</v>
      </c>
      <c r="N127">
        <v>13.0428</v>
      </c>
      <c r="O127">
        <v>29790</v>
      </c>
      <c r="P127">
        <v>286160</v>
      </c>
      <c r="Q127">
        <v>0</v>
      </c>
      <c r="R127">
        <v>13.0428</v>
      </c>
      <c r="S127">
        <v>29790</v>
      </c>
      <c r="T127">
        <v>286160</v>
      </c>
      <c r="U127">
        <v>0</v>
      </c>
    </row>
    <row r="128" spans="1:21" ht="14.25">
      <c r="A128" t="s">
        <v>25</v>
      </c>
      <c r="B128">
        <v>2194000</v>
      </c>
      <c r="C128">
        <v>0</v>
      </c>
      <c r="D128">
        <v>0</v>
      </c>
      <c r="E128">
        <v>2194000</v>
      </c>
      <c r="F128">
        <v>0</v>
      </c>
      <c r="G128">
        <v>2194000</v>
      </c>
      <c r="H128">
        <v>0</v>
      </c>
      <c r="I128">
        <v>2194000</v>
      </c>
      <c r="J128">
        <v>0</v>
      </c>
      <c r="K128">
        <v>29790</v>
      </c>
      <c r="L128">
        <v>286160</v>
      </c>
      <c r="M128">
        <v>1907840</v>
      </c>
      <c r="N128">
        <v>13.0428</v>
      </c>
      <c r="O128">
        <v>29790</v>
      </c>
      <c r="P128">
        <v>286160</v>
      </c>
      <c r="Q128">
        <v>0</v>
      </c>
      <c r="R128">
        <v>13.0428</v>
      </c>
      <c r="S128">
        <v>29790</v>
      </c>
      <c r="T128">
        <v>286160</v>
      </c>
      <c r="U128">
        <v>0</v>
      </c>
    </row>
    <row r="129" spans="1:21" ht="14.25">
      <c r="A129" t="s">
        <v>87</v>
      </c>
      <c r="B129">
        <v>0</v>
      </c>
      <c r="C129">
        <v>0</v>
      </c>
      <c r="D129">
        <v>3000000</v>
      </c>
      <c r="E129">
        <v>3000000</v>
      </c>
      <c r="F129">
        <v>0</v>
      </c>
      <c r="G129">
        <v>3000000</v>
      </c>
      <c r="H129">
        <v>0</v>
      </c>
      <c r="I129">
        <v>3000000</v>
      </c>
      <c r="J129">
        <v>0</v>
      </c>
      <c r="K129">
        <v>0</v>
      </c>
      <c r="L129">
        <v>216526</v>
      </c>
      <c r="M129">
        <v>2783474</v>
      </c>
      <c r="N129">
        <v>7.2175</v>
      </c>
      <c r="O129">
        <v>0</v>
      </c>
      <c r="P129">
        <v>216526</v>
      </c>
      <c r="Q129">
        <v>0</v>
      </c>
      <c r="R129">
        <v>7.2175</v>
      </c>
      <c r="S129">
        <v>0</v>
      </c>
      <c r="T129">
        <v>216526</v>
      </c>
      <c r="U129">
        <v>0</v>
      </c>
    </row>
    <row r="130" spans="1:21" ht="14.25">
      <c r="A130" t="s">
        <v>25</v>
      </c>
      <c r="B130">
        <v>0</v>
      </c>
      <c r="C130">
        <v>0</v>
      </c>
      <c r="D130">
        <v>3000000</v>
      </c>
      <c r="E130">
        <v>3000000</v>
      </c>
      <c r="F130">
        <v>0</v>
      </c>
      <c r="G130">
        <v>3000000</v>
      </c>
      <c r="H130">
        <v>0</v>
      </c>
      <c r="I130">
        <v>3000000</v>
      </c>
      <c r="J130">
        <v>0</v>
      </c>
      <c r="K130">
        <v>0</v>
      </c>
      <c r="L130">
        <v>216526</v>
      </c>
      <c r="M130">
        <v>2783474</v>
      </c>
      <c r="N130">
        <v>7.2175</v>
      </c>
      <c r="O130">
        <v>0</v>
      </c>
      <c r="P130">
        <v>216526</v>
      </c>
      <c r="Q130">
        <v>0</v>
      </c>
      <c r="R130">
        <v>7.2175</v>
      </c>
      <c r="S130">
        <v>0</v>
      </c>
      <c r="T130">
        <v>216526</v>
      </c>
      <c r="U130">
        <v>0</v>
      </c>
    </row>
    <row r="131" spans="1:21" ht="14.25">
      <c r="A131" t="s">
        <v>88</v>
      </c>
      <c r="B131">
        <v>33949000</v>
      </c>
      <c r="C131">
        <v>0</v>
      </c>
      <c r="D131">
        <v>0</v>
      </c>
      <c r="E131">
        <v>33949000</v>
      </c>
      <c r="F131">
        <v>0</v>
      </c>
      <c r="G131">
        <v>33949000</v>
      </c>
      <c r="H131">
        <v>0</v>
      </c>
      <c r="I131">
        <v>33949000</v>
      </c>
      <c r="J131">
        <v>0</v>
      </c>
      <c r="K131">
        <v>0</v>
      </c>
      <c r="L131">
        <v>20160020</v>
      </c>
      <c r="M131">
        <v>13788980</v>
      </c>
      <c r="N131">
        <v>59.3833</v>
      </c>
      <c r="O131">
        <v>0</v>
      </c>
      <c r="P131">
        <v>0</v>
      </c>
      <c r="Q131">
        <v>20160020</v>
      </c>
      <c r="R131">
        <v>0</v>
      </c>
      <c r="S131">
        <v>0</v>
      </c>
      <c r="T131">
        <v>0</v>
      </c>
      <c r="U131">
        <v>0</v>
      </c>
    </row>
    <row r="132" spans="1:21" ht="14.25">
      <c r="A132" t="s">
        <v>25</v>
      </c>
      <c r="B132">
        <v>33949000</v>
      </c>
      <c r="C132">
        <v>0</v>
      </c>
      <c r="D132">
        <v>0</v>
      </c>
      <c r="E132">
        <v>33949000</v>
      </c>
      <c r="F132">
        <v>0</v>
      </c>
      <c r="G132">
        <v>33949000</v>
      </c>
      <c r="H132">
        <v>0</v>
      </c>
      <c r="I132">
        <v>33949000</v>
      </c>
      <c r="J132">
        <v>0</v>
      </c>
      <c r="K132">
        <v>0</v>
      </c>
      <c r="L132">
        <v>20160020</v>
      </c>
      <c r="M132">
        <v>13788980</v>
      </c>
      <c r="N132">
        <v>59.3833</v>
      </c>
      <c r="O132">
        <v>0</v>
      </c>
      <c r="P132">
        <v>0</v>
      </c>
      <c r="Q132">
        <v>20160020</v>
      </c>
      <c r="R132">
        <v>0</v>
      </c>
      <c r="S132">
        <v>0</v>
      </c>
      <c r="T132">
        <v>0</v>
      </c>
      <c r="U132">
        <v>0</v>
      </c>
    </row>
    <row r="133" spans="1:21" ht="14.25">
      <c r="A133" t="s">
        <v>89</v>
      </c>
      <c r="B133">
        <v>74263000</v>
      </c>
      <c r="C133">
        <v>0</v>
      </c>
      <c r="D133">
        <v>0</v>
      </c>
      <c r="E133">
        <v>74263000</v>
      </c>
      <c r="F133">
        <v>0</v>
      </c>
      <c r="G133">
        <v>74263000</v>
      </c>
      <c r="H133">
        <v>0</v>
      </c>
      <c r="I133">
        <v>74263000</v>
      </c>
      <c r="J133">
        <v>0</v>
      </c>
      <c r="K133">
        <v>0</v>
      </c>
      <c r="L133">
        <v>0</v>
      </c>
      <c r="M133">
        <v>74263000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</row>
    <row r="134" spans="1:21" ht="14.25">
      <c r="A134" t="s">
        <v>25</v>
      </c>
      <c r="B134">
        <v>74263000</v>
      </c>
      <c r="C134">
        <v>0</v>
      </c>
      <c r="D134">
        <v>0</v>
      </c>
      <c r="E134">
        <v>74263000</v>
      </c>
      <c r="F134">
        <v>0</v>
      </c>
      <c r="G134">
        <v>74263000</v>
      </c>
      <c r="H134">
        <v>0</v>
      </c>
      <c r="I134">
        <v>74263000</v>
      </c>
      <c r="J134">
        <v>0</v>
      </c>
      <c r="K134">
        <v>0</v>
      </c>
      <c r="L134">
        <v>0</v>
      </c>
      <c r="M134">
        <v>74263000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1:21" ht="14.25">
      <c r="A135" t="s">
        <v>90</v>
      </c>
      <c r="B135">
        <v>49020000</v>
      </c>
      <c r="C135">
        <v>0</v>
      </c>
      <c r="D135">
        <v>-3000000</v>
      </c>
      <c r="E135">
        <v>46020000</v>
      </c>
      <c r="F135">
        <v>0</v>
      </c>
      <c r="G135">
        <v>46020000</v>
      </c>
      <c r="H135">
        <v>25224000</v>
      </c>
      <c r="I135">
        <v>41747672</v>
      </c>
      <c r="J135">
        <v>4272328</v>
      </c>
      <c r="K135">
        <v>0</v>
      </c>
      <c r="L135">
        <v>16523672</v>
      </c>
      <c r="M135">
        <v>25224000</v>
      </c>
      <c r="N135">
        <v>35.9054</v>
      </c>
      <c r="O135">
        <v>10377700</v>
      </c>
      <c r="P135">
        <v>10894300</v>
      </c>
      <c r="Q135">
        <v>5629372</v>
      </c>
      <c r="R135">
        <v>23.673</v>
      </c>
      <c r="S135">
        <v>10377700</v>
      </c>
      <c r="T135">
        <v>10894300</v>
      </c>
      <c r="U135">
        <v>0</v>
      </c>
    </row>
    <row r="136" spans="1:21" ht="14.25">
      <c r="A136" t="s">
        <v>25</v>
      </c>
      <c r="B136">
        <v>49020000</v>
      </c>
      <c r="C136">
        <v>0</v>
      </c>
      <c r="D136">
        <v>-3000000</v>
      </c>
      <c r="E136">
        <v>46020000</v>
      </c>
      <c r="F136">
        <v>0</v>
      </c>
      <c r="G136">
        <v>46020000</v>
      </c>
      <c r="H136">
        <v>25224000</v>
      </c>
      <c r="I136">
        <v>41747672</v>
      </c>
      <c r="J136">
        <v>4272328</v>
      </c>
      <c r="K136">
        <v>0</v>
      </c>
      <c r="L136">
        <v>16523672</v>
      </c>
      <c r="M136">
        <v>25224000</v>
      </c>
      <c r="N136">
        <v>35.9054</v>
      </c>
      <c r="O136">
        <v>10377700</v>
      </c>
      <c r="P136">
        <v>10894300</v>
      </c>
      <c r="Q136">
        <v>5629372</v>
      </c>
      <c r="R136">
        <v>23.673</v>
      </c>
      <c r="S136">
        <v>10377700</v>
      </c>
      <c r="T136">
        <v>10894300</v>
      </c>
      <c r="U136">
        <v>0</v>
      </c>
    </row>
    <row r="137" spans="1:21" ht="14.25">
      <c r="A137" t="s">
        <v>91</v>
      </c>
      <c r="B137">
        <v>1963000</v>
      </c>
      <c r="C137">
        <v>0</v>
      </c>
      <c r="D137">
        <v>0</v>
      </c>
      <c r="E137">
        <v>1963000</v>
      </c>
      <c r="F137">
        <v>0</v>
      </c>
      <c r="G137">
        <v>1963000</v>
      </c>
      <c r="H137">
        <v>0</v>
      </c>
      <c r="I137">
        <v>654336</v>
      </c>
      <c r="J137">
        <v>1308664</v>
      </c>
      <c r="K137">
        <v>0</v>
      </c>
      <c r="L137">
        <v>163583</v>
      </c>
      <c r="M137">
        <v>490753</v>
      </c>
      <c r="N137">
        <v>8.3333</v>
      </c>
      <c r="O137">
        <v>0</v>
      </c>
      <c r="P137">
        <v>163583</v>
      </c>
      <c r="Q137">
        <v>0</v>
      </c>
      <c r="R137">
        <v>8.3333</v>
      </c>
      <c r="S137">
        <v>0</v>
      </c>
      <c r="T137">
        <v>163583</v>
      </c>
      <c r="U137">
        <v>0</v>
      </c>
    </row>
    <row r="138" spans="1:21" ht="14.25">
      <c r="A138" t="s">
        <v>25</v>
      </c>
      <c r="B138">
        <v>1963000</v>
      </c>
      <c r="C138">
        <v>0</v>
      </c>
      <c r="D138">
        <v>0</v>
      </c>
      <c r="E138">
        <v>1963000</v>
      </c>
      <c r="F138">
        <v>0</v>
      </c>
      <c r="G138">
        <v>1963000</v>
      </c>
      <c r="H138">
        <v>0</v>
      </c>
      <c r="I138">
        <v>654336</v>
      </c>
      <c r="J138">
        <v>1308664</v>
      </c>
      <c r="K138">
        <v>0</v>
      </c>
      <c r="L138">
        <v>163583</v>
      </c>
      <c r="M138">
        <v>490753</v>
      </c>
      <c r="N138">
        <v>8.3333</v>
      </c>
      <c r="O138">
        <v>0</v>
      </c>
      <c r="P138">
        <v>163583</v>
      </c>
      <c r="Q138">
        <v>0</v>
      </c>
      <c r="R138">
        <v>8.3333</v>
      </c>
      <c r="S138">
        <v>0</v>
      </c>
      <c r="T138">
        <v>163583</v>
      </c>
      <c r="U138">
        <v>0</v>
      </c>
    </row>
    <row r="139" spans="1:21" ht="14.25">
      <c r="A139" t="s">
        <v>92</v>
      </c>
      <c r="B139">
        <v>200000</v>
      </c>
      <c r="C139">
        <v>0</v>
      </c>
      <c r="D139">
        <v>0</v>
      </c>
      <c r="E139">
        <v>200000</v>
      </c>
      <c r="F139">
        <v>0</v>
      </c>
      <c r="G139">
        <v>200000</v>
      </c>
      <c r="H139">
        <v>0</v>
      </c>
      <c r="I139">
        <v>122000</v>
      </c>
      <c r="J139">
        <v>78000</v>
      </c>
      <c r="K139">
        <v>0</v>
      </c>
      <c r="L139">
        <v>122000</v>
      </c>
      <c r="M139">
        <v>0</v>
      </c>
      <c r="N139">
        <v>61</v>
      </c>
      <c r="O139">
        <v>122000</v>
      </c>
      <c r="P139">
        <v>122000</v>
      </c>
      <c r="Q139">
        <v>0</v>
      </c>
      <c r="R139">
        <v>61</v>
      </c>
      <c r="S139">
        <v>122000</v>
      </c>
      <c r="T139">
        <v>122000</v>
      </c>
      <c r="U139">
        <v>0</v>
      </c>
    </row>
    <row r="140" spans="1:21" ht="14.25">
      <c r="A140" t="s">
        <v>25</v>
      </c>
      <c r="B140">
        <v>200000</v>
      </c>
      <c r="C140">
        <v>0</v>
      </c>
      <c r="D140">
        <v>0</v>
      </c>
      <c r="E140">
        <v>200000</v>
      </c>
      <c r="F140">
        <v>0</v>
      </c>
      <c r="G140">
        <v>200000</v>
      </c>
      <c r="H140">
        <v>0</v>
      </c>
      <c r="I140">
        <v>122000</v>
      </c>
      <c r="J140">
        <v>78000</v>
      </c>
      <c r="K140">
        <v>0</v>
      </c>
      <c r="L140">
        <v>122000</v>
      </c>
      <c r="M140">
        <v>0</v>
      </c>
      <c r="N140">
        <v>61</v>
      </c>
      <c r="O140">
        <v>122000</v>
      </c>
      <c r="P140">
        <v>122000</v>
      </c>
      <c r="Q140">
        <v>0</v>
      </c>
      <c r="R140">
        <v>61</v>
      </c>
      <c r="S140">
        <v>122000</v>
      </c>
      <c r="T140">
        <v>122000</v>
      </c>
      <c r="U140">
        <v>0</v>
      </c>
    </row>
    <row r="141" spans="1:21" ht="14.25">
      <c r="A141" t="s">
        <v>93</v>
      </c>
      <c r="B141">
        <v>50000000</v>
      </c>
      <c r="C141">
        <v>0</v>
      </c>
      <c r="D141">
        <v>-5740759</v>
      </c>
      <c r="E141">
        <v>44259241</v>
      </c>
      <c r="F141">
        <v>0</v>
      </c>
      <c r="G141">
        <v>44259241</v>
      </c>
      <c r="H141">
        <v>0</v>
      </c>
      <c r="I141">
        <v>0</v>
      </c>
      <c r="J141">
        <v>44259241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ht="14.25">
      <c r="A142" t="s">
        <v>25</v>
      </c>
      <c r="B142">
        <v>50000000</v>
      </c>
      <c r="C142">
        <v>0</v>
      </c>
      <c r="D142">
        <v>-5740759</v>
      </c>
      <c r="E142">
        <v>44259241</v>
      </c>
      <c r="F142">
        <v>0</v>
      </c>
      <c r="G142">
        <v>44259241</v>
      </c>
      <c r="H142">
        <v>0</v>
      </c>
      <c r="I142">
        <v>0</v>
      </c>
      <c r="J142">
        <v>44259241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ht="14.25">
      <c r="A143" t="s">
        <v>94</v>
      </c>
      <c r="B143">
        <v>0</v>
      </c>
      <c r="C143">
        <v>0</v>
      </c>
      <c r="D143">
        <v>5740759</v>
      </c>
      <c r="E143">
        <v>5740759</v>
      </c>
      <c r="F143">
        <v>0</v>
      </c>
      <c r="G143">
        <v>5740759</v>
      </c>
      <c r="H143">
        <v>0</v>
      </c>
      <c r="I143">
        <v>5740759</v>
      </c>
      <c r="J143">
        <v>0</v>
      </c>
      <c r="K143">
        <v>0</v>
      </c>
      <c r="L143">
        <v>5740759</v>
      </c>
      <c r="M143">
        <v>0</v>
      </c>
      <c r="N143">
        <v>100</v>
      </c>
      <c r="O143">
        <v>0</v>
      </c>
      <c r="P143">
        <v>5740759</v>
      </c>
      <c r="Q143">
        <v>0</v>
      </c>
      <c r="R143">
        <v>100</v>
      </c>
      <c r="S143">
        <v>0</v>
      </c>
      <c r="T143">
        <v>5740759</v>
      </c>
      <c r="U143">
        <v>0</v>
      </c>
    </row>
    <row r="144" spans="1:21" ht="14.25">
      <c r="A144" t="s">
        <v>25</v>
      </c>
      <c r="B144">
        <v>0</v>
      </c>
      <c r="C144">
        <v>0</v>
      </c>
      <c r="D144">
        <v>5740759</v>
      </c>
      <c r="E144">
        <v>5740759</v>
      </c>
      <c r="F144">
        <v>0</v>
      </c>
      <c r="G144">
        <v>5740759</v>
      </c>
      <c r="H144">
        <v>0</v>
      </c>
      <c r="I144">
        <v>5740759</v>
      </c>
      <c r="J144">
        <v>0</v>
      </c>
      <c r="K144">
        <v>0</v>
      </c>
      <c r="L144">
        <v>5740759</v>
      </c>
      <c r="M144">
        <v>0</v>
      </c>
      <c r="N144">
        <v>100</v>
      </c>
      <c r="O144">
        <v>0</v>
      </c>
      <c r="P144">
        <v>5740759</v>
      </c>
      <c r="Q144">
        <v>0</v>
      </c>
      <c r="R144">
        <v>100</v>
      </c>
      <c r="S144">
        <v>0</v>
      </c>
      <c r="T144">
        <v>5740759</v>
      </c>
      <c r="U144">
        <v>0</v>
      </c>
    </row>
    <row r="145" spans="1:21" ht="14.25">
      <c r="A145" t="s">
        <v>95</v>
      </c>
      <c r="B145">
        <v>9321220000</v>
      </c>
      <c r="C145">
        <v>0</v>
      </c>
      <c r="D145">
        <v>-565000000</v>
      </c>
      <c r="E145">
        <v>8756220000</v>
      </c>
      <c r="F145">
        <v>0</v>
      </c>
      <c r="G145">
        <v>8756220000</v>
      </c>
      <c r="H145">
        <v>348911957</v>
      </c>
      <c r="I145">
        <v>8546353552</v>
      </c>
      <c r="J145">
        <v>209866448</v>
      </c>
      <c r="K145">
        <v>550119663</v>
      </c>
      <c r="L145">
        <v>7975245262</v>
      </c>
      <c r="M145">
        <v>571108290</v>
      </c>
      <c r="N145">
        <v>91.0809</v>
      </c>
      <c r="O145">
        <v>749383244</v>
      </c>
      <c r="P145">
        <v>4454856306</v>
      </c>
      <c r="Q145">
        <v>3520388956</v>
      </c>
      <c r="R145">
        <v>50.8765</v>
      </c>
      <c r="S145">
        <v>749383244</v>
      </c>
      <c r="T145">
        <v>4454856306</v>
      </c>
      <c r="U145">
        <v>0</v>
      </c>
    </row>
    <row r="146" spans="1:21" ht="14.25">
      <c r="A146" t="s">
        <v>96</v>
      </c>
      <c r="B146">
        <v>207000000</v>
      </c>
      <c r="C146">
        <v>0</v>
      </c>
      <c r="D146">
        <v>-55900000</v>
      </c>
      <c r="E146">
        <v>151100000</v>
      </c>
      <c r="F146">
        <v>0</v>
      </c>
      <c r="G146">
        <v>151100000</v>
      </c>
      <c r="H146">
        <v>-17573043</v>
      </c>
      <c r="I146">
        <v>99421295</v>
      </c>
      <c r="J146">
        <v>51678705</v>
      </c>
      <c r="K146">
        <v>39650220</v>
      </c>
      <c r="L146">
        <v>90585464</v>
      </c>
      <c r="M146">
        <v>8835831</v>
      </c>
      <c r="N146">
        <v>59.9507</v>
      </c>
      <c r="O146">
        <v>1549343</v>
      </c>
      <c r="P146">
        <v>52484587</v>
      </c>
      <c r="Q146">
        <v>38100877</v>
      </c>
      <c r="R146">
        <v>34.735</v>
      </c>
      <c r="S146">
        <v>1549343</v>
      </c>
      <c r="T146">
        <v>52484587</v>
      </c>
      <c r="U146">
        <v>0</v>
      </c>
    </row>
    <row r="147" spans="1:21" ht="14.25">
      <c r="A147" t="s">
        <v>25</v>
      </c>
      <c r="B147">
        <v>207000000</v>
      </c>
      <c r="C147">
        <v>0</v>
      </c>
      <c r="D147">
        <v>-55900000</v>
      </c>
      <c r="E147">
        <v>151100000</v>
      </c>
      <c r="F147">
        <v>0</v>
      </c>
      <c r="G147">
        <v>151100000</v>
      </c>
      <c r="H147">
        <v>-17573043</v>
      </c>
      <c r="I147">
        <v>99421295</v>
      </c>
      <c r="J147">
        <v>51678705</v>
      </c>
      <c r="K147">
        <v>39650220</v>
      </c>
      <c r="L147">
        <v>90585464</v>
      </c>
      <c r="M147">
        <v>8835831</v>
      </c>
      <c r="N147">
        <v>59.9507</v>
      </c>
      <c r="O147">
        <v>1549343</v>
      </c>
      <c r="P147">
        <v>52484587</v>
      </c>
      <c r="Q147">
        <v>38100877</v>
      </c>
      <c r="R147">
        <v>34.735</v>
      </c>
      <c r="S147">
        <v>1549343</v>
      </c>
      <c r="T147">
        <v>52484587</v>
      </c>
      <c r="U147">
        <v>0</v>
      </c>
    </row>
    <row r="148" spans="1:21" ht="14.25">
      <c r="A148" t="s">
        <v>97</v>
      </c>
      <c r="B148">
        <v>530500000</v>
      </c>
      <c r="C148">
        <v>0</v>
      </c>
      <c r="D148">
        <v>50422783</v>
      </c>
      <c r="E148">
        <v>580922783</v>
      </c>
      <c r="F148">
        <v>0</v>
      </c>
      <c r="G148">
        <v>580922783</v>
      </c>
      <c r="H148">
        <v>0</v>
      </c>
      <c r="I148">
        <v>437430373</v>
      </c>
      <c r="J148">
        <v>143492410</v>
      </c>
      <c r="K148">
        <v>9369443</v>
      </c>
      <c r="L148">
        <v>415247916</v>
      </c>
      <c r="M148">
        <v>22182457</v>
      </c>
      <c r="N148">
        <v>71.4807</v>
      </c>
      <c r="O148">
        <v>23380565</v>
      </c>
      <c r="P148">
        <v>80140410</v>
      </c>
      <c r="Q148">
        <v>335107506</v>
      </c>
      <c r="R148">
        <v>13.7954</v>
      </c>
      <c r="S148">
        <v>23380565</v>
      </c>
      <c r="T148">
        <v>80140410</v>
      </c>
      <c r="U148">
        <v>0</v>
      </c>
    </row>
    <row r="149" spans="1:21" ht="14.25">
      <c r="A149" t="s">
        <v>25</v>
      </c>
      <c r="B149">
        <v>530500000</v>
      </c>
      <c r="C149">
        <v>0</v>
      </c>
      <c r="D149">
        <v>50422783</v>
      </c>
      <c r="E149">
        <v>580922783</v>
      </c>
      <c r="F149">
        <v>0</v>
      </c>
      <c r="G149">
        <v>580922783</v>
      </c>
      <c r="H149">
        <v>0</v>
      </c>
      <c r="I149">
        <v>437430373</v>
      </c>
      <c r="J149">
        <v>143492410</v>
      </c>
      <c r="K149">
        <v>9369443</v>
      </c>
      <c r="L149">
        <v>415247916</v>
      </c>
      <c r="M149">
        <v>22182457</v>
      </c>
      <c r="N149">
        <v>71.4807</v>
      </c>
      <c r="O149">
        <v>23380565</v>
      </c>
      <c r="P149">
        <v>80140410</v>
      </c>
      <c r="Q149">
        <v>335107506</v>
      </c>
      <c r="R149">
        <v>13.7954</v>
      </c>
      <c r="S149">
        <v>23380565</v>
      </c>
      <c r="T149">
        <v>80140410</v>
      </c>
      <c r="U149">
        <v>0</v>
      </c>
    </row>
    <row r="150" spans="1:21" ht="14.25">
      <c r="A150" t="s">
        <v>98</v>
      </c>
      <c r="B150">
        <v>7602750000</v>
      </c>
      <c r="C150">
        <v>0</v>
      </c>
      <c r="D150">
        <v>282845333</v>
      </c>
      <c r="E150">
        <v>7885595333</v>
      </c>
      <c r="F150">
        <v>0</v>
      </c>
      <c r="G150">
        <v>7885595333</v>
      </c>
      <c r="H150">
        <v>366485000</v>
      </c>
      <c r="I150">
        <v>7870900000</v>
      </c>
      <c r="J150">
        <v>14695333</v>
      </c>
      <c r="K150">
        <v>501100000</v>
      </c>
      <c r="L150">
        <v>7332815000</v>
      </c>
      <c r="M150">
        <v>538085000</v>
      </c>
      <c r="N150">
        <v>92.99</v>
      </c>
      <c r="O150">
        <v>724453336</v>
      </c>
      <c r="P150">
        <v>4185634427</v>
      </c>
      <c r="Q150">
        <v>3147180573</v>
      </c>
      <c r="R150">
        <v>53.0795</v>
      </c>
      <c r="S150">
        <v>724453336</v>
      </c>
      <c r="T150">
        <v>4185634427</v>
      </c>
      <c r="U150">
        <v>0</v>
      </c>
    </row>
    <row r="151" spans="1:21" ht="14.25">
      <c r="A151" t="s">
        <v>25</v>
      </c>
      <c r="B151">
        <v>7602750000</v>
      </c>
      <c r="C151">
        <v>0</v>
      </c>
      <c r="D151">
        <v>276375333</v>
      </c>
      <c r="E151">
        <v>7879125333</v>
      </c>
      <c r="F151">
        <v>0</v>
      </c>
      <c r="G151">
        <v>7879125333</v>
      </c>
      <c r="H151">
        <v>366485000</v>
      </c>
      <c r="I151">
        <v>7864430000</v>
      </c>
      <c r="J151">
        <v>14695333</v>
      </c>
      <c r="K151">
        <v>501100000</v>
      </c>
      <c r="L151">
        <v>7326345000</v>
      </c>
      <c r="M151">
        <v>538085000</v>
      </c>
      <c r="N151">
        <v>92.9842</v>
      </c>
      <c r="O151">
        <v>724453336</v>
      </c>
      <c r="P151">
        <v>4179164427</v>
      </c>
      <c r="Q151">
        <v>3147180573</v>
      </c>
      <c r="R151">
        <v>53.041</v>
      </c>
      <c r="S151">
        <v>724453336</v>
      </c>
      <c r="T151">
        <v>4179164427</v>
      </c>
      <c r="U151">
        <v>0</v>
      </c>
    </row>
    <row r="152" spans="1:21" ht="14.25">
      <c r="A152" t="s">
        <v>99</v>
      </c>
      <c r="B152">
        <v>0</v>
      </c>
      <c r="C152">
        <v>0</v>
      </c>
      <c r="D152">
        <v>6470000</v>
      </c>
      <c r="E152">
        <v>6470000</v>
      </c>
      <c r="F152">
        <v>0</v>
      </c>
      <c r="G152">
        <v>6470000</v>
      </c>
      <c r="H152">
        <v>0</v>
      </c>
      <c r="I152">
        <v>6470000</v>
      </c>
      <c r="J152">
        <v>0</v>
      </c>
      <c r="K152">
        <v>0</v>
      </c>
      <c r="L152">
        <v>6470000</v>
      </c>
      <c r="M152">
        <v>0</v>
      </c>
      <c r="N152">
        <v>100</v>
      </c>
      <c r="O152">
        <v>0</v>
      </c>
      <c r="P152">
        <v>6470000</v>
      </c>
      <c r="Q152">
        <v>0</v>
      </c>
      <c r="R152">
        <v>100</v>
      </c>
      <c r="S152">
        <v>0</v>
      </c>
      <c r="T152">
        <v>6470000</v>
      </c>
      <c r="U152">
        <v>0</v>
      </c>
    </row>
    <row r="153" spans="1:21" ht="14.25">
      <c r="A153" t="s">
        <v>100</v>
      </c>
      <c r="B153">
        <v>925000000</v>
      </c>
      <c r="C153">
        <v>0</v>
      </c>
      <c r="D153">
        <v>-842368116</v>
      </c>
      <c r="E153">
        <v>82631884</v>
      </c>
      <c r="F153">
        <v>0</v>
      </c>
      <c r="G153">
        <v>82631884</v>
      </c>
      <c r="H153">
        <v>0</v>
      </c>
      <c r="I153">
        <v>82631884</v>
      </c>
      <c r="J153">
        <v>0</v>
      </c>
      <c r="K153">
        <v>0</v>
      </c>
      <c r="L153">
        <v>82631884</v>
      </c>
      <c r="M153">
        <v>0</v>
      </c>
      <c r="N153">
        <v>100</v>
      </c>
      <c r="O153">
        <v>0</v>
      </c>
      <c r="P153">
        <v>82631884</v>
      </c>
      <c r="Q153">
        <v>0</v>
      </c>
      <c r="R153">
        <v>100</v>
      </c>
      <c r="S153">
        <v>0</v>
      </c>
      <c r="T153">
        <v>82631884</v>
      </c>
      <c r="U153">
        <v>0</v>
      </c>
    </row>
    <row r="154" spans="1:21" ht="14.25">
      <c r="A154" t="s">
        <v>25</v>
      </c>
      <c r="B154">
        <v>925000000</v>
      </c>
      <c r="C154">
        <v>0</v>
      </c>
      <c r="D154">
        <v>-925000000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 ht="14.25">
      <c r="A155" t="s">
        <v>99</v>
      </c>
      <c r="B155">
        <v>0</v>
      </c>
      <c r="C155">
        <v>0</v>
      </c>
      <c r="D155">
        <v>82631884</v>
      </c>
      <c r="E155">
        <v>82631884</v>
      </c>
      <c r="F155">
        <v>0</v>
      </c>
      <c r="G155">
        <v>82631884</v>
      </c>
      <c r="H155">
        <v>0</v>
      </c>
      <c r="I155">
        <v>82631884</v>
      </c>
      <c r="J155">
        <v>0</v>
      </c>
      <c r="K155">
        <v>0</v>
      </c>
      <c r="L155">
        <v>82631884</v>
      </c>
      <c r="M155">
        <v>0</v>
      </c>
      <c r="N155">
        <v>100</v>
      </c>
      <c r="O155">
        <v>0</v>
      </c>
      <c r="P155">
        <v>82631884</v>
      </c>
      <c r="Q155">
        <v>0</v>
      </c>
      <c r="R155">
        <v>100</v>
      </c>
      <c r="S155">
        <v>0</v>
      </c>
      <c r="T155">
        <v>82631884</v>
      </c>
      <c r="U155">
        <v>0</v>
      </c>
    </row>
    <row r="156" spans="1:21" ht="14.25">
      <c r="A156" t="s">
        <v>101</v>
      </c>
      <c r="B156">
        <v>55970000</v>
      </c>
      <c r="C156">
        <v>0</v>
      </c>
      <c r="D156">
        <v>0</v>
      </c>
      <c r="E156">
        <v>55970000</v>
      </c>
      <c r="F156">
        <v>0</v>
      </c>
      <c r="G156">
        <v>55970000</v>
      </c>
      <c r="H156">
        <v>0</v>
      </c>
      <c r="I156">
        <v>55970000</v>
      </c>
      <c r="J156">
        <v>0</v>
      </c>
      <c r="K156">
        <v>0</v>
      </c>
      <c r="L156">
        <v>53964998</v>
      </c>
      <c r="M156">
        <v>2005002</v>
      </c>
      <c r="N156">
        <v>96.4177</v>
      </c>
      <c r="O156">
        <v>0</v>
      </c>
      <c r="P156">
        <v>53964998</v>
      </c>
      <c r="Q156">
        <v>0</v>
      </c>
      <c r="R156">
        <v>96.4177</v>
      </c>
      <c r="S156">
        <v>0</v>
      </c>
      <c r="T156">
        <v>53964998</v>
      </c>
      <c r="U156">
        <v>0</v>
      </c>
    </row>
    <row r="157" spans="1:21" ht="14.25">
      <c r="A157" t="s">
        <v>25</v>
      </c>
      <c r="B157">
        <v>55970000</v>
      </c>
      <c r="C157">
        <v>0</v>
      </c>
      <c r="D157">
        <v>0</v>
      </c>
      <c r="E157">
        <v>55970000</v>
      </c>
      <c r="F157">
        <v>0</v>
      </c>
      <c r="G157">
        <v>55970000</v>
      </c>
      <c r="H157">
        <v>0</v>
      </c>
      <c r="I157">
        <v>55970000</v>
      </c>
      <c r="J157">
        <v>0</v>
      </c>
      <c r="K157">
        <v>0</v>
      </c>
      <c r="L157">
        <v>53964998</v>
      </c>
      <c r="M157">
        <v>2005002</v>
      </c>
      <c r="N157">
        <v>96.4177</v>
      </c>
      <c r="O157">
        <v>0</v>
      </c>
      <c r="P157">
        <v>53964998</v>
      </c>
      <c r="Q157">
        <v>0</v>
      </c>
      <c r="R157">
        <v>96.4177</v>
      </c>
      <c r="S157">
        <v>0</v>
      </c>
      <c r="T157">
        <v>53964998</v>
      </c>
      <c r="U157">
        <v>0</v>
      </c>
    </row>
    <row r="158" spans="1:21" ht="14.25">
      <c r="A158" t="s">
        <v>102</v>
      </c>
      <c r="B158">
        <v>5000000000</v>
      </c>
      <c r="C158">
        <v>0</v>
      </c>
      <c r="D158">
        <v>0</v>
      </c>
      <c r="E158">
        <v>5000000000</v>
      </c>
      <c r="F158">
        <v>0</v>
      </c>
      <c r="G158">
        <v>5000000000</v>
      </c>
      <c r="H158">
        <v>175481503</v>
      </c>
      <c r="I158">
        <v>4713464846</v>
      </c>
      <c r="J158">
        <v>286535154</v>
      </c>
      <c r="K158">
        <v>681393934</v>
      </c>
      <c r="L158">
        <v>4380395887</v>
      </c>
      <c r="M158">
        <v>333068959</v>
      </c>
      <c r="N158">
        <v>87.6079</v>
      </c>
      <c r="O158">
        <v>372525113</v>
      </c>
      <c r="P158">
        <v>1960814977</v>
      </c>
      <c r="Q158">
        <v>2419580910</v>
      </c>
      <c r="R158">
        <v>39.2163</v>
      </c>
      <c r="S158">
        <v>372525113</v>
      </c>
      <c r="T158">
        <v>1960814977</v>
      </c>
      <c r="U158">
        <v>0</v>
      </c>
    </row>
    <row r="159" spans="1:21" ht="14.25">
      <c r="A159" t="s">
        <v>103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</row>
    <row r="160" spans="1:21" ht="14.25">
      <c r="A160" t="s">
        <v>25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</row>
    <row r="161" spans="1:21" ht="14.25">
      <c r="A161" t="s">
        <v>96</v>
      </c>
      <c r="B161">
        <v>110000000</v>
      </c>
      <c r="C161">
        <v>0</v>
      </c>
      <c r="D161">
        <v>-10000000</v>
      </c>
      <c r="E161">
        <v>100000000</v>
      </c>
      <c r="F161">
        <v>0</v>
      </c>
      <c r="G161">
        <v>100000000</v>
      </c>
      <c r="H161">
        <v>-64573043</v>
      </c>
      <c r="I161">
        <v>35426957</v>
      </c>
      <c r="J161">
        <v>64573043</v>
      </c>
      <c r="K161">
        <v>35426957</v>
      </c>
      <c r="L161">
        <v>35426957</v>
      </c>
      <c r="M161">
        <v>0</v>
      </c>
      <c r="N161">
        <v>35.427</v>
      </c>
      <c r="O161">
        <v>0</v>
      </c>
      <c r="P161">
        <v>0</v>
      </c>
      <c r="Q161">
        <v>35426957</v>
      </c>
      <c r="R161">
        <v>0</v>
      </c>
      <c r="S161">
        <v>0</v>
      </c>
      <c r="T161">
        <v>0</v>
      </c>
      <c r="U161">
        <v>0</v>
      </c>
    </row>
    <row r="162" spans="1:21" ht="14.25">
      <c r="A162" t="s">
        <v>25</v>
      </c>
      <c r="B162">
        <v>110000000</v>
      </c>
      <c r="C162">
        <v>0</v>
      </c>
      <c r="D162">
        <v>-10000000</v>
      </c>
      <c r="E162">
        <v>100000000</v>
      </c>
      <c r="F162">
        <v>0</v>
      </c>
      <c r="G162">
        <v>100000000</v>
      </c>
      <c r="H162">
        <v>-64573043</v>
      </c>
      <c r="I162">
        <v>35426957</v>
      </c>
      <c r="J162">
        <v>64573043</v>
      </c>
      <c r="K162">
        <v>35426957</v>
      </c>
      <c r="L162">
        <v>35426957</v>
      </c>
      <c r="M162">
        <v>0</v>
      </c>
      <c r="N162">
        <v>35.427</v>
      </c>
      <c r="O162">
        <v>0</v>
      </c>
      <c r="P162">
        <v>0</v>
      </c>
      <c r="Q162">
        <v>35426957</v>
      </c>
      <c r="R162">
        <v>0</v>
      </c>
      <c r="S162">
        <v>0</v>
      </c>
      <c r="T162">
        <v>0</v>
      </c>
      <c r="U162">
        <v>0</v>
      </c>
    </row>
    <row r="163" spans="1:21" ht="14.25">
      <c r="A163" t="s">
        <v>97</v>
      </c>
      <c r="B163">
        <v>5000000</v>
      </c>
      <c r="C163">
        <v>0</v>
      </c>
      <c r="D163">
        <v>0</v>
      </c>
      <c r="E163">
        <v>5000000</v>
      </c>
      <c r="F163">
        <v>0</v>
      </c>
      <c r="G163">
        <v>5000000</v>
      </c>
      <c r="H163">
        <v>0</v>
      </c>
      <c r="I163">
        <v>2252373</v>
      </c>
      <c r="J163">
        <v>2747627</v>
      </c>
      <c r="K163">
        <v>397966</v>
      </c>
      <c r="L163">
        <v>1286699</v>
      </c>
      <c r="M163">
        <v>965674</v>
      </c>
      <c r="N163">
        <v>25.734</v>
      </c>
      <c r="O163">
        <v>397966</v>
      </c>
      <c r="P163">
        <v>1286699</v>
      </c>
      <c r="Q163">
        <v>0</v>
      </c>
      <c r="R163">
        <v>25.734</v>
      </c>
      <c r="S163">
        <v>397966</v>
      </c>
      <c r="T163">
        <v>1286699</v>
      </c>
      <c r="U163">
        <v>0</v>
      </c>
    </row>
    <row r="164" spans="1:21" ht="14.25">
      <c r="A164" t="s">
        <v>25</v>
      </c>
      <c r="B164">
        <v>5000000</v>
      </c>
      <c r="C164">
        <v>0</v>
      </c>
      <c r="D164">
        <v>0</v>
      </c>
      <c r="E164">
        <v>5000000</v>
      </c>
      <c r="F164">
        <v>0</v>
      </c>
      <c r="G164">
        <v>5000000</v>
      </c>
      <c r="H164">
        <v>0</v>
      </c>
      <c r="I164">
        <v>2252373</v>
      </c>
      <c r="J164">
        <v>2747627</v>
      </c>
      <c r="K164">
        <v>397966</v>
      </c>
      <c r="L164">
        <v>1286699</v>
      </c>
      <c r="M164">
        <v>965674</v>
      </c>
      <c r="N164">
        <v>25.734</v>
      </c>
      <c r="O164">
        <v>397966</v>
      </c>
      <c r="P164">
        <v>1286699</v>
      </c>
      <c r="Q164">
        <v>0</v>
      </c>
      <c r="R164">
        <v>25.734</v>
      </c>
      <c r="S164">
        <v>397966</v>
      </c>
      <c r="T164">
        <v>1286699</v>
      </c>
      <c r="U164">
        <v>0</v>
      </c>
    </row>
    <row r="165" spans="1:21" ht="14.25">
      <c r="A165" t="s">
        <v>98</v>
      </c>
      <c r="B165">
        <v>4885000000</v>
      </c>
      <c r="C165">
        <v>0</v>
      </c>
      <c r="D165">
        <v>10000000</v>
      </c>
      <c r="E165">
        <v>4895000000</v>
      </c>
      <c r="F165">
        <v>0</v>
      </c>
      <c r="G165">
        <v>4895000000</v>
      </c>
      <c r="H165">
        <v>240054546</v>
      </c>
      <c r="I165">
        <v>4675785516</v>
      </c>
      <c r="J165">
        <v>219214484</v>
      </c>
      <c r="K165">
        <v>645569011</v>
      </c>
      <c r="L165">
        <v>4343682231</v>
      </c>
      <c r="M165">
        <v>332103285</v>
      </c>
      <c r="N165">
        <v>88.7371</v>
      </c>
      <c r="O165">
        <v>372127147</v>
      </c>
      <c r="P165">
        <v>1959528278</v>
      </c>
      <c r="Q165">
        <v>2384153953</v>
      </c>
      <c r="R165">
        <v>40.0312</v>
      </c>
      <c r="S165">
        <v>372127147</v>
      </c>
      <c r="T165">
        <v>1959528278</v>
      </c>
      <c r="U165">
        <v>0</v>
      </c>
    </row>
    <row r="166" spans="1:21" ht="14.25">
      <c r="A166" t="s">
        <v>25</v>
      </c>
      <c r="B166">
        <v>4885000000</v>
      </c>
      <c r="C166">
        <v>0</v>
      </c>
      <c r="D166">
        <v>10000000</v>
      </c>
      <c r="E166">
        <v>4895000000</v>
      </c>
      <c r="F166">
        <v>0</v>
      </c>
      <c r="G166">
        <v>4895000000</v>
      </c>
      <c r="H166">
        <v>240054546</v>
      </c>
      <c r="I166">
        <v>4675785516</v>
      </c>
      <c r="J166">
        <v>219214484</v>
      </c>
      <c r="K166">
        <v>645569011</v>
      </c>
      <c r="L166">
        <v>4343682231</v>
      </c>
      <c r="M166">
        <v>332103285</v>
      </c>
      <c r="N166">
        <v>88.7371</v>
      </c>
      <c r="O166">
        <v>372127147</v>
      </c>
      <c r="P166">
        <v>1959528278</v>
      </c>
      <c r="Q166">
        <v>2384153953</v>
      </c>
      <c r="R166">
        <v>40.0312</v>
      </c>
      <c r="S166">
        <v>372127147</v>
      </c>
      <c r="T166">
        <v>1959528278</v>
      </c>
      <c r="U166">
        <v>0</v>
      </c>
    </row>
    <row r="167" spans="1:21" ht="14.25">
      <c r="A167" t="s">
        <v>104</v>
      </c>
      <c r="B167">
        <v>4000000000</v>
      </c>
      <c r="C167">
        <v>0</v>
      </c>
      <c r="D167">
        <v>0</v>
      </c>
      <c r="E167">
        <v>4000000000</v>
      </c>
      <c r="F167">
        <v>0</v>
      </c>
      <c r="G167">
        <v>4000000000</v>
      </c>
      <c r="H167">
        <v>80786630</v>
      </c>
      <c r="I167">
        <v>3742269366</v>
      </c>
      <c r="J167">
        <v>257730634</v>
      </c>
      <c r="K167">
        <v>165144630</v>
      </c>
      <c r="L167">
        <v>3651526366</v>
      </c>
      <c r="M167">
        <v>90743000</v>
      </c>
      <c r="N167">
        <v>91.2882</v>
      </c>
      <c r="O167">
        <v>318836488</v>
      </c>
      <c r="P167">
        <v>1824463807</v>
      </c>
      <c r="Q167">
        <v>1827062559</v>
      </c>
      <c r="R167">
        <v>45.6116</v>
      </c>
      <c r="S167">
        <v>318836488</v>
      </c>
      <c r="T167">
        <v>1824463807</v>
      </c>
      <c r="U167">
        <v>0</v>
      </c>
    </row>
    <row r="168" spans="1:21" ht="14.25">
      <c r="A168" t="s">
        <v>105</v>
      </c>
      <c r="B168">
        <v>100000000</v>
      </c>
      <c r="C168">
        <v>-60000000</v>
      </c>
      <c r="D168">
        <v>-80000000</v>
      </c>
      <c r="E168">
        <v>20000000</v>
      </c>
      <c r="F168">
        <v>0</v>
      </c>
      <c r="G168">
        <v>20000000</v>
      </c>
      <c r="H168">
        <v>0</v>
      </c>
      <c r="I168">
        <v>0</v>
      </c>
      <c r="J168">
        <v>20000000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</row>
    <row r="169" spans="1:21" ht="14.25">
      <c r="A169" t="s">
        <v>25</v>
      </c>
      <c r="B169">
        <v>100000000</v>
      </c>
      <c r="C169">
        <v>-60000000</v>
      </c>
      <c r="D169">
        <v>-80000000</v>
      </c>
      <c r="E169">
        <v>20000000</v>
      </c>
      <c r="F169">
        <v>0</v>
      </c>
      <c r="G169">
        <v>20000000</v>
      </c>
      <c r="H169">
        <v>0</v>
      </c>
      <c r="I169">
        <v>0</v>
      </c>
      <c r="J169">
        <v>20000000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</row>
    <row r="170" spans="1:21" ht="14.25">
      <c r="A170" t="s">
        <v>98</v>
      </c>
      <c r="B170">
        <v>3900000000</v>
      </c>
      <c r="C170">
        <v>60000000</v>
      </c>
      <c r="D170">
        <v>80000000</v>
      </c>
      <c r="E170">
        <v>3980000000</v>
      </c>
      <c r="F170">
        <v>0</v>
      </c>
      <c r="G170">
        <v>3980000000</v>
      </c>
      <c r="H170">
        <v>80786630</v>
      </c>
      <c r="I170">
        <v>3742269366</v>
      </c>
      <c r="J170">
        <v>237730634</v>
      </c>
      <c r="K170">
        <v>165144630</v>
      </c>
      <c r="L170">
        <v>3651526366</v>
      </c>
      <c r="M170">
        <v>90743000</v>
      </c>
      <c r="N170">
        <v>91.7469</v>
      </c>
      <c r="O170">
        <v>318836488</v>
      </c>
      <c r="P170">
        <v>1824463807</v>
      </c>
      <c r="Q170">
        <v>1827062559</v>
      </c>
      <c r="R170">
        <v>45.8408</v>
      </c>
      <c r="S170">
        <v>318836488</v>
      </c>
      <c r="T170">
        <v>1824463807</v>
      </c>
      <c r="U170">
        <v>0</v>
      </c>
    </row>
    <row r="171" spans="1:21" ht="14.25">
      <c r="A171" t="s">
        <v>25</v>
      </c>
      <c r="B171">
        <v>3900000000</v>
      </c>
      <c r="C171">
        <v>60000000</v>
      </c>
      <c r="D171">
        <v>80000000</v>
      </c>
      <c r="E171">
        <v>3980000000</v>
      </c>
      <c r="F171">
        <v>0</v>
      </c>
      <c r="G171">
        <v>3980000000</v>
      </c>
      <c r="H171">
        <v>80786630</v>
      </c>
      <c r="I171">
        <v>3742269366</v>
      </c>
      <c r="J171">
        <v>237730634</v>
      </c>
      <c r="K171">
        <v>165144630</v>
      </c>
      <c r="L171">
        <v>3651526366</v>
      </c>
      <c r="M171">
        <v>90743000</v>
      </c>
      <c r="N171">
        <v>91.7469</v>
      </c>
      <c r="O171">
        <v>318836488</v>
      </c>
      <c r="P171">
        <v>1824463807</v>
      </c>
      <c r="Q171">
        <v>1827062559</v>
      </c>
      <c r="R171">
        <v>45.8408</v>
      </c>
      <c r="S171">
        <v>318836488</v>
      </c>
      <c r="T171">
        <v>1824463807</v>
      </c>
      <c r="U171">
        <v>0</v>
      </c>
    </row>
    <row r="172" spans="1:21" ht="14.25">
      <c r="A172" t="s">
        <v>106</v>
      </c>
      <c r="B172">
        <v>4247500000</v>
      </c>
      <c r="C172">
        <v>0</v>
      </c>
      <c r="D172">
        <v>401000000</v>
      </c>
      <c r="E172">
        <v>4648500000</v>
      </c>
      <c r="F172">
        <v>0</v>
      </c>
      <c r="G172">
        <v>4648500000</v>
      </c>
      <c r="H172">
        <v>1210832234</v>
      </c>
      <c r="I172">
        <v>4147061301</v>
      </c>
      <c r="J172">
        <v>501438699</v>
      </c>
      <c r="K172">
        <v>16552064</v>
      </c>
      <c r="L172">
        <v>2775640561</v>
      </c>
      <c r="M172">
        <v>1371420740</v>
      </c>
      <c r="N172">
        <v>59.7105</v>
      </c>
      <c r="O172">
        <v>343315773</v>
      </c>
      <c r="P172">
        <v>1899495437</v>
      </c>
      <c r="Q172">
        <v>876145124</v>
      </c>
      <c r="R172">
        <v>40.8625</v>
      </c>
      <c r="S172">
        <v>343315773</v>
      </c>
      <c r="T172">
        <v>1899495437</v>
      </c>
      <c r="U172">
        <v>0</v>
      </c>
    </row>
    <row r="173" spans="1:21" ht="14.25">
      <c r="A173" t="s">
        <v>107</v>
      </c>
      <c r="B173">
        <v>2273725000</v>
      </c>
      <c r="C173">
        <v>115093816</v>
      </c>
      <c r="D173">
        <v>-19794984</v>
      </c>
      <c r="E173">
        <v>2253930016</v>
      </c>
      <c r="F173">
        <v>0</v>
      </c>
      <c r="G173">
        <v>2253930016</v>
      </c>
      <c r="H173">
        <v>1024896234</v>
      </c>
      <c r="I173">
        <v>2224184301</v>
      </c>
      <c r="J173">
        <v>29745715</v>
      </c>
      <c r="K173">
        <v>16552064</v>
      </c>
      <c r="L173">
        <v>1075354561</v>
      </c>
      <c r="M173">
        <v>1148829740</v>
      </c>
      <c r="N173">
        <v>47.7102</v>
      </c>
      <c r="O173">
        <v>161097040</v>
      </c>
      <c r="P173">
        <v>1037621371</v>
      </c>
      <c r="Q173">
        <v>37733190</v>
      </c>
      <c r="R173">
        <v>46.0361</v>
      </c>
      <c r="S173">
        <v>161097040</v>
      </c>
      <c r="T173">
        <v>1037621371</v>
      </c>
      <c r="U173">
        <v>0</v>
      </c>
    </row>
    <row r="174" spans="1:21" ht="14.25">
      <c r="A174" t="s">
        <v>25</v>
      </c>
      <c r="B174">
        <v>2273725000</v>
      </c>
      <c r="C174">
        <v>115093816</v>
      </c>
      <c r="D174">
        <v>-19794984</v>
      </c>
      <c r="E174">
        <v>2253930016</v>
      </c>
      <c r="F174">
        <v>0</v>
      </c>
      <c r="G174">
        <v>2253930016</v>
      </c>
      <c r="H174">
        <v>1024896234</v>
      </c>
      <c r="I174">
        <v>2224184301</v>
      </c>
      <c r="J174">
        <v>29745715</v>
      </c>
      <c r="K174">
        <v>16552064</v>
      </c>
      <c r="L174">
        <v>1075354561</v>
      </c>
      <c r="M174">
        <v>1148829740</v>
      </c>
      <c r="N174">
        <v>47.7102</v>
      </c>
      <c r="O174">
        <v>161097040</v>
      </c>
      <c r="P174">
        <v>1037621371</v>
      </c>
      <c r="Q174">
        <v>37733190</v>
      </c>
      <c r="R174">
        <v>46.0361</v>
      </c>
      <c r="S174">
        <v>161097040</v>
      </c>
      <c r="T174">
        <v>1037621371</v>
      </c>
      <c r="U174">
        <v>0</v>
      </c>
    </row>
    <row r="175" spans="1:21" ht="14.25">
      <c r="A175" t="s">
        <v>97</v>
      </c>
      <c r="B175">
        <v>450000000</v>
      </c>
      <c r="C175">
        <v>-106872816</v>
      </c>
      <c r="D175">
        <v>-23307016</v>
      </c>
      <c r="E175">
        <v>426692984</v>
      </c>
      <c r="F175">
        <v>0</v>
      </c>
      <c r="G175">
        <v>426692984</v>
      </c>
      <c r="H175">
        <v>135000000</v>
      </c>
      <c r="I175">
        <v>135000000</v>
      </c>
      <c r="J175">
        <v>291692984</v>
      </c>
      <c r="K175">
        <v>0</v>
      </c>
      <c r="L175">
        <v>0</v>
      </c>
      <c r="M175">
        <v>135000000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</row>
    <row r="176" spans="1:21" ht="14.25">
      <c r="A176" t="s">
        <v>25</v>
      </c>
      <c r="B176">
        <v>450000000</v>
      </c>
      <c r="C176">
        <v>-106872816</v>
      </c>
      <c r="D176">
        <v>-23307016</v>
      </c>
      <c r="E176">
        <v>426692984</v>
      </c>
      <c r="F176">
        <v>0</v>
      </c>
      <c r="G176">
        <v>426692984</v>
      </c>
      <c r="H176">
        <v>135000000</v>
      </c>
      <c r="I176">
        <v>135000000</v>
      </c>
      <c r="J176">
        <v>291692984</v>
      </c>
      <c r="K176">
        <v>0</v>
      </c>
      <c r="L176">
        <v>0</v>
      </c>
      <c r="M176">
        <v>135000000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</row>
    <row r="177" spans="1:21" ht="14.25">
      <c r="A177" t="s">
        <v>98</v>
      </c>
      <c r="B177">
        <v>1523775000</v>
      </c>
      <c r="C177">
        <v>-8221000</v>
      </c>
      <c r="D177">
        <v>444102000</v>
      </c>
      <c r="E177">
        <v>1967877000</v>
      </c>
      <c r="F177">
        <v>0</v>
      </c>
      <c r="G177">
        <v>1967877000</v>
      </c>
      <c r="H177">
        <v>50936000</v>
      </c>
      <c r="I177">
        <v>1787877000</v>
      </c>
      <c r="J177">
        <v>180000000</v>
      </c>
      <c r="K177">
        <v>0</v>
      </c>
      <c r="L177">
        <v>1700286000</v>
      </c>
      <c r="M177">
        <v>87591000</v>
      </c>
      <c r="N177">
        <v>86.402</v>
      </c>
      <c r="O177">
        <v>182218733</v>
      </c>
      <c r="P177">
        <v>861874066</v>
      </c>
      <c r="Q177">
        <v>838411934</v>
      </c>
      <c r="R177">
        <v>43.7972</v>
      </c>
      <c r="S177">
        <v>182218733</v>
      </c>
      <c r="T177">
        <v>861874066</v>
      </c>
      <c r="U177">
        <v>0</v>
      </c>
    </row>
    <row r="178" spans="1:21" ht="14.25">
      <c r="A178" t="s">
        <v>25</v>
      </c>
      <c r="B178">
        <v>1523775000</v>
      </c>
      <c r="C178">
        <v>-8221000</v>
      </c>
      <c r="D178">
        <v>444102000</v>
      </c>
      <c r="E178">
        <v>1967877000</v>
      </c>
      <c r="F178">
        <v>0</v>
      </c>
      <c r="G178">
        <v>1967877000</v>
      </c>
      <c r="H178">
        <v>50936000</v>
      </c>
      <c r="I178">
        <v>1787877000</v>
      </c>
      <c r="J178">
        <v>180000000</v>
      </c>
      <c r="K178">
        <v>0</v>
      </c>
      <c r="L178">
        <v>1700286000</v>
      </c>
      <c r="M178">
        <v>87591000</v>
      </c>
      <c r="N178">
        <v>86.402</v>
      </c>
      <c r="O178">
        <v>182218733</v>
      </c>
      <c r="P178">
        <v>861874066</v>
      </c>
      <c r="Q178">
        <v>838411934</v>
      </c>
      <c r="R178">
        <v>43.7972</v>
      </c>
      <c r="S178">
        <v>182218733</v>
      </c>
      <c r="T178">
        <v>861874066</v>
      </c>
      <c r="U178">
        <v>0</v>
      </c>
    </row>
    <row r="179" spans="1:21" ht="14.25">
      <c r="A179" t="s">
        <v>108</v>
      </c>
      <c r="B179">
        <v>2108900000</v>
      </c>
      <c r="C179">
        <v>0</v>
      </c>
      <c r="D179">
        <v>0</v>
      </c>
      <c r="E179">
        <v>2108900000</v>
      </c>
      <c r="F179">
        <v>0</v>
      </c>
      <c r="G179">
        <v>2108900000</v>
      </c>
      <c r="H179">
        <v>13948500</v>
      </c>
      <c r="I179">
        <v>2022542435</v>
      </c>
      <c r="J179">
        <v>86357565</v>
      </c>
      <c r="K179">
        <v>237628333</v>
      </c>
      <c r="L179">
        <v>1889920768</v>
      </c>
      <c r="M179">
        <v>132621667</v>
      </c>
      <c r="N179">
        <v>89.6164</v>
      </c>
      <c r="O179">
        <v>189541833</v>
      </c>
      <c r="P179">
        <v>1039350898</v>
      </c>
      <c r="Q179">
        <v>850569870</v>
      </c>
      <c r="R179">
        <v>49.284</v>
      </c>
      <c r="S179">
        <v>189541833</v>
      </c>
      <c r="T179">
        <v>1039350898</v>
      </c>
      <c r="U179">
        <v>0</v>
      </c>
    </row>
    <row r="180" spans="1:21" ht="14.25">
      <c r="A180" t="s">
        <v>98</v>
      </c>
      <c r="B180">
        <v>2075445000</v>
      </c>
      <c r="C180">
        <v>0</v>
      </c>
      <c r="D180">
        <v>0</v>
      </c>
      <c r="E180">
        <v>2075445000</v>
      </c>
      <c r="F180">
        <v>0</v>
      </c>
      <c r="G180">
        <v>2075445000</v>
      </c>
      <c r="H180">
        <v>13948500</v>
      </c>
      <c r="I180">
        <v>2022364435</v>
      </c>
      <c r="J180">
        <v>53080565</v>
      </c>
      <c r="K180">
        <v>237450333</v>
      </c>
      <c r="L180">
        <v>1889742768</v>
      </c>
      <c r="M180">
        <v>132621667</v>
      </c>
      <c r="N180">
        <v>91.0524</v>
      </c>
      <c r="O180">
        <v>189541833</v>
      </c>
      <c r="P180">
        <v>1039350898</v>
      </c>
      <c r="Q180">
        <v>850391870</v>
      </c>
      <c r="R180">
        <v>50.0785</v>
      </c>
      <c r="S180">
        <v>189541833</v>
      </c>
      <c r="T180">
        <v>1039350898</v>
      </c>
      <c r="U180">
        <v>0</v>
      </c>
    </row>
    <row r="181" spans="1:21" ht="14.25">
      <c r="A181" t="s">
        <v>25</v>
      </c>
      <c r="B181">
        <v>2075445000</v>
      </c>
      <c r="C181">
        <v>0</v>
      </c>
      <c r="D181">
        <v>0</v>
      </c>
      <c r="E181">
        <v>2075445000</v>
      </c>
      <c r="F181">
        <v>0</v>
      </c>
      <c r="G181">
        <v>2075445000</v>
      </c>
      <c r="H181">
        <v>13948500</v>
      </c>
      <c r="I181">
        <v>2022364435</v>
      </c>
      <c r="J181">
        <v>53080565</v>
      </c>
      <c r="K181">
        <v>237450333</v>
      </c>
      <c r="L181">
        <v>1889742768</v>
      </c>
      <c r="M181">
        <v>132621667</v>
      </c>
      <c r="N181">
        <v>91.0524</v>
      </c>
      <c r="O181">
        <v>189541833</v>
      </c>
      <c r="P181">
        <v>1039350898</v>
      </c>
      <c r="Q181">
        <v>850391870</v>
      </c>
      <c r="R181">
        <v>50.0785</v>
      </c>
      <c r="S181">
        <v>189541833</v>
      </c>
      <c r="T181">
        <v>1039350898</v>
      </c>
      <c r="U181">
        <v>0</v>
      </c>
    </row>
    <row r="182" spans="1:21" ht="14.25">
      <c r="A182" t="s">
        <v>109</v>
      </c>
      <c r="B182">
        <v>33455000</v>
      </c>
      <c r="C182">
        <v>0</v>
      </c>
      <c r="D182">
        <v>0</v>
      </c>
      <c r="E182">
        <v>33455000</v>
      </c>
      <c r="F182">
        <v>0</v>
      </c>
      <c r="G182">
        <v>33455000</v>
      </c>
      <c r="H182">
        <v>0</v>
      </c>
      <c r="I182">
        <v>178000</v>
      </c>
      <c r="J182">
        <v>33277000</v>
      </c>
      <c r="K182">
        <v>178000</v>
      </c>
      <c r="L182">
        <v>178000</v>
      </c>
      <c r="M182">
        <v>0</v>
      </c>
      <c r="N182">
        <v>0.5321</v>
      </c>
      <c r="O182">
        <v>0</v>
      </c>
      <c r="P182">
        <v>0</v>
      </c>
      <c r="Q182">
        <v>178000</v>
      </c>
      <c r="R182">
        <v>0</v>
      </c>
      <c r="S182">
        <v>0</v>
      </c>
      <c r="T182">
        <v>0</v>
      </c>
      <c r="U182">
        <v>0</v>
      </c>
    </row>
    <row r="183" spans="1:21" ht="14.25">
      <c r="A183" t="s">
        <v>25</v>
      </c>
      <c r="B183">
        <v>33455000</v>
      </c>
      <c r="C183">
        <v>0</v>
      </c>
      <c r="D183">
        <v>0</v>
      </c>
      <c r="E183">
        <v>33455000</v>
      </c>
      <c r="F183">
        <v>0</v>
      </c>
      <c r="G183">
        <v>33455000</v>
      </c>
      <c r="H183">
        <v>0</v>
      </c>
      <c r="I183">
        <v>178000</v>
      </c>
      <c r="J183">
        <v>33277000</v>
      </c>
      <c r="K183">
        <v>178000</v>
      </c>
      <c r="L183">
        <v>178000</v>
      </c>
      <c r="M183">
        <v>0</v>
      </c>
      <c r="N183">
        <v>0.5321</v>
      </c>
      <c r="O183">
        <v>0</v>
      </c>
      <c r="P183">
        <v>0</v>
      </c>
      <c r="Q183">
        <v>178000</v>
      </c>
      <c r="R183">
        <v>0</v>
      </c>
      <c r="S183">
        <v>0</v>
      </c>
      <c r="T183">
        <v>0</v>
      </c>
      <c r="U18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45.140625" style="0" customWidth="1"/>
    <col min="2" max="2" width="16.57421875" style="0" customWidth="1"/>
    <col min="3" max="3" width="14.28125" style="0" customWidth="1"/>
    <col min="4" max="4" width="14.00390625" style="0" customWidth="1"/>
    <col min="5" max="5" width="17.00390625" style="0" customWidth="1"/>
    <col min="6" max="6" width="11.8515625" style="0" customWidth="1"/>
    <col min="7" max="7" width="16.00390625" style="0" customWidth="1"/>
    <col min="8" max="8" width="16.28125" style="0" customWidth="1"/>
    <col min="9" max="9" width="18.140625" style="0" customWidth="1"/>
    <col min="10" max="10" width="12.421875" style="0" customWidth="1"/>
    <col min="11" max="11" width="17.7109375" style="0" customWidth="1"/>
    <col min="12" max="12" width="16.28125" style="0" customWidth="1"/>
    <col min="13" max="13" width="11.7109375" style="0" customWidth="1"/>
  </cols>
  <sheetData>
    <row r="1" spans="1:13" ht="14.25">
      <c r="A1" s="17" t="s">
        <v>110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.25">
      <c r="A2" s="17" t="s">
        <v>111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13" ht="14.25">
      <c r="A4" s="2" t="s">
        <v>112</v>
      </c>
      <c r="B4" s="2" t="s">
        <v>113</v>
      </c>
      <c r="C4" s="1"/>
      <c r="D4" s="1"/>
      <c r="E4" s="1"/>
      <c r="F4" s="1"/>
      <c r="G4" s="1"/>
      <c r="H4" s="2"/>
      <c r="I4" s="2"/>
      <c r="L4" s="2" t="s">
        <v>114</v>
      </c>
      <c r="M4" s="2" t="s">
        <v>118</v>
      </c>
    </row>
    <row r="5" spans="1:13" ht="14.25">
      <c r="A5" s="2" t="s">
        <v>115</v>
      </c>
      <c r="B5" s="3" t="s">
        <v>116</v>
      </c>
      <c r="C5" s="1"/>
      <c r="D5" s="1"/>
      <c r="E5" s="1"/>
      <c r="F5" s="1"/>
      <c r="G5" s="1"/>
      <c r="H5" s="2"/>
      <c r="I5" s="2"/>
      <c r="L5" s="2" t="s">
        <v>117</v>
      </c>
      <c r="M5" s="2">
        <v>2021</v>
      </c>
    </row>
    <row r="7" spans="1:13" ht="33" customHeight="1">
      <c r="A7" s="15" t="s">
        <v>119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10</v>
      </c>
      <c r="I7" s="4" t="s">
        <v>11</v>
      </c>
      <c r="J7" s="4" t="s">
        <v>13</v>
      </c>
      <c r="K7" s="4" t="s">
        <v>14</v>
      </c>
      <c r="L7" s="4" t="s">
        <v>15</v>
      </c>
      <c r="M7" s="4" t="s">
        <v>17</v>
      </c>
    </row>
    <row r="8" spans="1:13" ht="14.25">
      <c r="A8" s="4" t="s">
        <v>120</v>
      </c>
      <c r="B8" s="11">
        <f>+B9+B98</f>
        <v>36546050000</v>
      </c>
      <c r="C8" s="11">
        <f aca="true" t="shared" si="0" ref="C8:L8">+C9+C98</f>
        <v>0</v>
      </c>
      <c r="D8" s="11">
        <f t="shared" si="0"/>
        <v>-164000000</v>
      </c>
      <c r="E8" s="11">
        <f t="shared" si="0"/>
        <v>36382050000</v>
      </c>
      <c r="F8" s="11">
        <f t="shared" si="0"/>
        <v>0</v>
      </c>
      <c r="G8" s="11">
        <f t="shared" si="0"/>
        <v>36382050000</v>
      </c>
      <c r="H8" s="11">
        <f t="shared" si="0"/>
        <v>2341619157</v>
      </c>
      <c r="I8" s="11">
        <f t="shared" si="0"/>
        <v>27960057008</v>
      </c>
      <c r="J8" s="14">
        <f aca="true" t="shared" si="1" ref="J8:J39">+I8/G8</f>
        <v>0.7685124122472483</v>
      </c>
      <c r="K8" s="11">
        <f t="shared" si="0"/>
        <v>2683845191</v>
      </c>
      <c r="L8" s="11">
        <f t="shared" si="0"/>
        <v>18209852665</v>
      </c>
      <c r="M8" s="14">
        <f aca="true" t="shared" si="2" ref="M8:M39">+L8/G8</f>
        <v>0.500517498739076</v>
      </c>
    </row>
    <row r="9" spans="1:13" ht="14.25">
      <c r="A9" s="4" t="s">
        <v>121</v>
      </c>
      <c r="B9" s="11">
        <f>+B10+B44+B91+B94</f>
        <v>11868430000</v>
      </c>
      <c r="C9" s="11">
        <f aca="true" t="shared" si="3" ref="C9:L9">+C10+C44+C91+C94</f>
        <v>0</v>
      </c>
      <c r="D9" s="11">
        <f t="shared" si="3"/>
        <v>0</v>
      </c>
      <c r="E9" s="11">
        <f t="shared" si="3"/>
        <v>11868430000</v>
      </c>
      <c r="F9" s="11">
        <f t="shared" si="3"/>
        <v>0</v>
      </c>
      <c r="G9" s="11">
        <f t="shared" si="3"/>
        <v>11868430000</v>
      </c>
      <c r="H9" s="11">
        <f t="shared" si="3"/>
        <v>690780533</v>
      </c>
      <c r="I9" s="11">
        <f t="shared" si="3"/>
        <v>7287328164</v>
      </c>
      <c r="J9" s="14">
        <f t="shared" si="1"/>
        <v>0.6140094489330097</v>
      </c>
      <c r="K9" s="11">
        <f t="shared" si="3"/>
        <v>710242740</v>
      </c>
      <c r="L9" s="11">
        <f t="shared" si="3"/>
        <v>7030871240</v>
      </c>
      <c r="M9" s="14">
        <f t="shared" si="2"/>
        <v>0.5924011212940549</v>
      </c>
    </row>
    <row r="10" spans="1:13" ht="14.25">
      <c r="A10" s="6" t="s">
        <v>122</v>
      </c>
      <c r="B10" s="11">
        <f>+B11</f>
        <v>10108230000</v>
      </c>
      <c r="C10" s="11">
        <f aca="true" t="shared" si="4" ref="C10:L10">+C11</f>
        <v>0</v>
      </c>
      <c r="D10" s="11">
        <f t="shared" si="4"/>
        <v>0</v>
      </c>
      <c r="E10" s="11">
        <f t="shared" si="4"/>
        <v>10108230000</v>
      </c>
      <c r="F10" s="11">
        <f t="shared" si="4"/>
        <v>0</v>
      </c>
      <c r="G10" s="11">
        <f t="shared" si="4"/>
        <v>10108230000</v>
      </c>
      <c r="H10" s="11">
        <f t="shared" si="4"/>
        <v>664311820</v>
      </c>
      <c r="I10" s="11">
        <f t="shared" si="4"/>
        <v>6595534832</v>
      </c>
      <c r="J10" s="14">
        <f t="shared" si="1"/>
        <v>0.6524915669706763</v>
      </c>
      <c r="K10" s="11">
        <f t="shared" si="4"/>
        <v>660620520</v>
      </c>
      <c r="L10" s="11">
        <f t="shared" si="4"/>
        <v>6551092132</v>
      </c>
      <c r="M10" s="14">
        <f t="shared" si="2"/>
        <v>0.6480948822889863</v>
      </c>
    </row>
    <row r="11" spans="1:13" ht="14.25">
      <c r="A11" s="4" t="s">
        <v>123</v>
      </c>
      <c r="B11" s="11">
        <f>+B12+B27+B39</f>
        <v>10108230000</v>
      </c>
      <c r="C11" s="11">
        <f aca="true" t="shared" si="5" ref="C11:L11">+C12+C27+C39</f>
        <v>0</v>
      </c>
      <c r="D11" s="11">
        <f t="shared" si="5"/>
        <v>0</v>
      </c>
      <c r="E11" s="11">
        <f t="shared" si="5"/>
        <v>10108230000</v>
      </c>
      <c r="F11" s="11">
        <f t="shared" si="5"/>
        <v>0</v>
      </c>
      <c r="G11" s="11">
        <f t="shared" si="5"/>
        <v>10108230000</v>
      </c>
      <c r="H11" s="11">
        <f t="shared" si="5"/>
        <v>664311820</v>
      </c>
      <c r="I11" s="11">
        <f t="shared" si="5"/>
        <v>6595534832</v>
      </c>
      <c r="J11" s="14">
        <f t="shared" si="1"/>
        <v>0.6524915669706763</v>
      </c>
      <c r="K11" s="11">
        <f t="shared" si="5"/>
        <v>660620520</v>
      </c>
      <c r="L11" s="11">
        <f t="shared" si="5"/>
        <v>6551092132</v>
      </c>
      <c r="M11" s="14">
        <f t="shared" si="2"/>
        <v>0.6480948822889863</v>
      </c>
    </row>
    <row r="12" spans="1:13" ht="14.25">
      <c r="A12" s="4" t="s">
        <v>124</v>
      </c>
      <c r="B12" s="11">
        <f>+B13+B23</f>
        <v>7433038000</v>
      </c>
      <c r="C12" s="11">
        <f aca="true" t="shared" si="6" ref="C12:L12">+C13+C23</f>
        <v>0</v>
      </c>
      <c r="D12" s="11">
        <f t="shared" si="6"/>
        <v>-278179986</v>
      </c>
      <c r="E12" s="11">
        <f t="shared" si="6"/>
        <v>7154858014</v>
      </c>
      <c r="F12" s="11">
        <f t="shared" si="6"/>
        <v>0</v>
      </c>
      <c r="G12" s="11">
        <f t="shared" si="6"/>
        <v>7154858014</v>
      </c>
      <c r="H12" s="11">
        <f t="shared" si="6"/>
        <v>517034922</v>
      </c>
      <c r="I12" s="11">
        <f t="shared" si="6"/>
        <v>4993125805</v>
      </c>
      <c r="J12" s="14">
        <f t="shared" si="1"/>
        <v>0.6978651141965205</v>
      </c>
      <c r="K12" s="11">
        <f t="shared" si="6"/>
        <v>513343622</v>
      </c>
      <c r="L12" s="11">
        <f t="shared" si="6"/>
        <v>4948683105</v>
      </c>
      <c r="M12" s="14">
        <f t="shared" si="2"/>
        <v>0.6916535723443917</v>
      </c>
    </row>
    <row r="13" spans="1:13" ht="14.25">
      <c r="A13" s="4" t="s">
        <v>125</v>
      </c>
      <c r="B13" s="11">
        <f>SUM(B14:B22)</f>
        <v>5330680000</v>
      </c>
      <c r="C13" s="11">
        <f aca="true" t="shared" si="7" ref="C13:L13">SUM(C14:C22)</f>
        <v>0</v>
      </c>
      <c r="D13" s="11">
        <f t="shared" si="7"/>
        <v>-278179986</v>
      </c>
      <c r="E13" s="11">
        <f t="shared" si="7"/>
        <v>5052500014</v>
      </c>
      <c r="F13" s="11">
        <f t="shared" si="7"/>
        <v>0</v>
      </c>
      <c r="G13" s="11">
        <f t="shared" si="7"/>
        <v>5052500014</v>
      </c>
      <c r="H13" s="11">
        <f t="shared" si="7"/>
        <v>396260358</v>
      </c>
      <c r="I13" s="11">
        <f t="shared" si="7"/>
        <v>3447967175</v>
      </c>
      <c r="J13" s="14">
        <f t="shared" si="1"/>
        <v>0.6824279397221195</v>
      </c>
      <c r="K13" s="11">
        <f t="shared" si="7"/>
        <v>392569058</v>
      </c>
      <c r="L13" s="11">
        <f t="shared" si="7"/>
        <v>3403524475</v>
      </c>
      <c r="M13" s="14">
        <f t="shared" si="2"/>
        <v>0.6736317596376359</v>
      </c>
    </row>
    <row r="14" spans="1:13" ht="14.25">
      <c r="A14" s="12" t="s">
        <v>24</v>
      </c>
      <c r="B14" s="5">
        <v>3806753000</v>
      </c>
      <c r="C14" s="5">
        <v>0</v>
      </c>
      <c r="D14" s="5">
        <v>-30000000</v>
      </c>
      <c r="E14" s="5">
        <v>3776753000</v>
      </c>
      <c r="F14" s="5">
        <v>0</v>
      </c>
      <c r="G14" s="5">
        <v>3776753000</v>
      </c>
      <c r="H14" s="5">
        <v>325862563</v>
      </c>
      <c r="I14" s="5">
        <v>2743703194</v>
      </c>
      <c r="J14" s="13">
        <f t="shared" si="1"/>
        <v>0.7264714409441125</v>
      </c>
      <c r="K14" s="5">
        <v>322171263</v>
      </c>
      <c r="L14" s="5">
        <v>2699260494</v>
      </c>
      <c r="M14" s="13">
        <f t="shared" si="2"/>
        <v>0.7147040047363437</v>
      </c>
    </row>
    <row r="15" spans="1:13" ht="14.25">
      <c r="A15" s="12" t="s">
        <v>26</v>
      </c>
      <c r="B15" s="5">
        <v>0</v>
      </c>
      <c r="C15" s="5">
        <v>0</v>
      </c>
      <c r="D15" s="5">
        <v>30000000</v>
      </c>
      <c r="E15" s="5">
        <v>30000000</v>
      </c>
      <c r="F15" s="5">
        <v>0</v>
      </c>
      <c r="G15" s="5">
        <v>30000000</v>
      </c>
      <c r="H15" s="5">
        <v>1079178</v>
      </c>
      <c r="I15" s="5">
        <v>10103135</v>
      </c>
      <c r="J15" s="13">
        <f t="shared" si="1"/>
        <v>0.3367711666666667</v>
      </c>
      <c r="K15" s="5">
        <v>1079178</v>
      </c>
      <c r="L15" s="5">
        <v>10103135</v>
      </c>
      <c r="M15" s="13">
        <f t="shared" si="2"/>
        <v>0.3367711666666667</v>
      </c>
    </row>
    <row r="16" spans="1:13" ht="14.25">
      <c r="A16" s="12" t="s">
        <v>27</v>
      </c>
      <c r="B16" s="5">
        <v>475596000</v>
      </c>
      <c r="C16" s="5">
        <v>0</v>
      </c>
      <c r="D16" s="5">
        <v>0</v>
      </c>
      <c r="E16" s="5">
        <v>475596000</v>
      </c>
      <c r="F16" s="5">
        <v>0</v>
      </c>
      <c r="G16" s="5">
        <v>475596000</v>
      </c>
      <c r="H16" s="5">
        <v>39887408</v>
      </c>
      <c r="I16" s="5">
        <v>356877558</v>
      </c>
      <c r="J16" s="13">
        <f t="shared" si="1"/>
        <v>0.750379645749754</v>
      </c>
      <c r="K16" s="5">
        <v>39887408</v>
      </c>
      <c r="L16" s="5">
        <v>356877558</v>
      </c>
      <c r="M16" s="13">
        <f t="shared" si="2"/>
        <v>0.750379645749754</v>
      </c>
    </row>
    <row r="17" spans="1:13" ht="28.5">
      <c r="A17" s="12" t="s">
        <v>147</v>
      </c>
      <c r="B17" s="5">
        <v>38740000</v>
      </c>
      <c r="C17" s="5">
        <v>0</v>
      </c>
      <c r="D17" s="5">
        <v>0</v>
      </c>
      <c r="E17" s="5">
        <v>38740000</v>
      </c>
      <c r="F17" s="5">
        <v>0</v>
      </c>
      <c r="G17" s="5">
        <v>38740000</v>
      </c>
      <c r="H17" s="5">
        <v>994279</v>
      </c>
      <c r="I17" s="5">
        <v>7149867</v>
      </c>
      <c r="J17" s="13">
        <f t="shared" si="1"/>
        <v>0.1845603252452246</v>
      </c>
      <c r="K17" s="5">
        <v>994279</v>
      </c>
      <c r="L17" s="5">
        <v>7149867</v>
      </c>
      <c r="M17" s="13">
        <f t="shared" si="2"/>
        <v>0.1845603252452246</v>
      </c>
    </row>
    <row r="18" spans="1:13" ht="14.25">
      <c r="A18" s="12" t="s">
        <v>29</v>
      </c>
      <c r="B18" s="5">
        <v>21186000</v>
      </c>
      <c r="C18" s="5">
        <v>0</v>
      </c>
      <c r="D18" s="5">
        <v>0</v>
      </c>
      <c r="E18" s="5">
        <v>21186000</v>
      </c>
      <c r="F18" s="5">
        <v>0</v>
      </c>
      <c r="G18" s="5">
        <v>21186000</v>
      </c>
      <c r="H18" s="5">
        <v>1752943</v>
      </c>
      <c r="I18" s="5">
        <v>14922605</v>
      </c>
      <c r="J18" s="13">
        <f t="shared" si="1"/>
        <v>0.7043616067214198</v>
      </c>
      <c r="K18" s="5">
        <v>1752943</v>
      </c>
      <c r="L18" s="5">
        <v>14922605</v>
      </c>
      <c r="M18" s="13">
        <f t="shared" si="2"/>
        <v>0.7043616067214198</v>
      </c>
    </row>
    <row r="19" spans="1:13" ht="14.25">
      <c r="A19" s="12" t="s">
        <v>30</v>
      </c>
      <c r="B19" s="5">
        <v>13718000</v>
      </c>
      <c r="C19" s="5">
        <v>0</v>
      </c>
      <c r="D19" s="5">
        <v>0</v>
      </c>
      <c r="E19" s="5">
        <v>13718000</v>
      </c>
      <c r="F19" s="5">
        <v>0</v>
      </c>
      <c r="G19" s="5">
        <v>13718000</v>
      </c>
      <c r="H19" s="5">
        <v>1324703</v>
      </c>
      <c r="I19" s="5">
        <v>9496619</v>
      </c>
      <c r="J19" s="13">
        <f t="shared" si="1"/>
        <v>0.6922743111240706</v>
      </c>
      <c r="K19" s="5">
        <v>1324703</v>
      </c>
      <c r="L19" s="5">
        <v>9496619</v>
      </c>
      <c r="M19" s="13">
        <f t="shared" si="2"/>
        <v>0.6922743111240706</v>
      </c>
    </row>
    <row r="20" spans="1:13" ht="28.5" customHeight="1">
      <c r="A20" s="12" t="s">
        <v>31</v>
      </c>
      <c r="B20" s="5">
        <v>132570000</v>
      </c>
      <c r="C20" s="5">
        <v>0</v>
      </c>
      <c r="D20" s="5">
        <v>0</v>
      </c>
      <c r="E20" s="5">
        <v>132570000</v>
      </c>
      <c r="F20" s="5">
        <v>0</v>
      </c>
      <c r="G20" s="5">
        <v>132570000</v>
      </c>
      <c r="H20" s="5">
        <v>12578414</v>
      </c>
      <c r="I20" s="5">
        <v>100428076</v>
      </c>
      <c r="J20" s="13">
        <f t="shared" si="1"/>
        <v>0.7575475296070001</v>
      </c>
      <c r="K20" s="5">
        <v>12578414</v>
      </c>
      <c r="L20" s="5">
        <v>100428076</v>
      </c>
      <c r="M20" s="13">
        <f t="shared" si="2"/>
        <v>0.7575475296070001</v>
      </c>
    </row>
    <row r="21" spans="1:13" ht="14.25">
      <c r="A21" s="12" t="s">
        <v>32</v>
      </c>
      <c r="B21" s="5">
        <v>568997000</v>
      </c>
      <c r="C21" s="5">
        <v>0</v>
      </c>
      <c r="D21" s="5">
        <v>-278179986</v>
      </c>
      <c r="E21" s="5">
        <v>290817014</v>
      </c>
      <c r="F21" s="5">
        <v>0</v>
      </c>
      <c r="G21" s="5">
        <v>290817014</v>
      </c>
      <c r="H21" s="5">
        <v>0</v>
      </c>
      <c r="I21" s="5">
        <v>25640402</v>
      </c>
      <c r="J21" s="13">
        <f t="shared" si="1"/>
        <v>0.08816678793077767</v>
      </c>
      <c r="K21" s="5">
        <v>0</v>
      </c>
      <c r="L21" s="5">
        <v>25640402</v>
      </c>
      <c r="M21" s="13">
        <f t="shared" si="2"/>
        <v>0.08816678793077767</v>
      </c>
    </row>
    <row r="22" spans="1:13" ht="14.25">
      <c r="A22" s="12" t="s">
        <v>33</v>
      </c>
      <c r="B22" s="5">
        <v>273120000</v>
      </c>
      <c r="C22" s="5">
        <v>0</v>
      </c>
      <c r="D22" s="5">
        <v>0</v>
      </c>
      <c r="E22" s="5">
        <v>273120000</v>
      </c>
      <c r="F22" s="5">
        <v>0</v>
      </c>
      <c r="G22" s="5">
        <v>273120000</v>
      </c>
      <c r="H22" s="5">
        <v>12780870</v>
      </c>
      <c r="I22" s="5">
        <v>179645719</v>
      </c>
      <c r="J22" s="13">
        <f t="shared" si="1"/>
        <v>0.657753804188635</v>
      </c>
      <c r="K22" s="5">
        <v>12780870</v>
      </c>
      <c r="L22" s="5">
        <v>179645719</v>
      </c>
      <c r="M22" s="13">
        <f t="shared" si="2"/>
        <v>0.657753804188635</v>
      </c>
    </row>
    <row r="23" spans="1:13" ht="14.25">
      <c r="A23" s="4" t="s">
        <v>126</v>
      </c>
      <c r="B23" s="11">
        <f>SUM(B24:B26)</f>
        <v>2102358000</v>
      </c>
      <c r="C23" s="11">
        <f aca="true" t="shared" si="8" ref="C23:L23">SUM(C24:C26)</f>
        <v>0</v>
      </c>
      <c r="D23" s="11">
        <f t="shared" si="8"/>
        <v>0</v>
      </c>
      <c r="E23" s="11">
        <f t="shared" si="8"/>
        <v>2102358000</v>
      </c>
      <c r="F23" s="11">
        <f t="shared" si="8"/>
        <v>0</v>
      </c>
      <c r="G23" s="11">
        <f t="shared" si="8"/>
        <v>2102358000</v>
      </c>
      <c r="H23" s="11">
        <f t="shared" si="8"/>
        <v>120774564</v>
      </c>
      <c r="I23" s="11">
        <f t="shared" si="8"/>
        <v>1545158630</v>
      </c>
      <c r="J23" s="14">
        <f t="shared" si="1"/>
        <v>0.7349645635995392</v>
      </c>
      <c r="K23" s="11">
        <f t="shared" si="8"/>
        <v>120774564</v>
      </c>
      <c r="L23" s="11">
        <f t="shared" si="8"/>
        <v>1545158630</v>
      </c>
      <c r="M23" s="14">
        <f t="shared" si="2"/>
        <v>0.7349645635995392</v>
      </c>
    </row>
    <row r="24" spans="1:13" ht="14.25">
      <c r="A24" s="12" t="s">
        <v>34</v>
      </c>
      <c r="B24" s="5">
        <v>137648000</v>
      </c>
      <c r="C24" s="5">
        <v>0</v>
      </c>
      <c r="D24" s="5">
        <v>0</v>
      </c>
      <c r="E24" s="5">
        <v>137648000</v>
      </c>
      <c r="F24" s="5">
        <v>0</v>
      </c>
      <c r="G24" s="5">
        <v>137648000</v>
      </c>
      <c r="H24" s="5">
        <v>8914608</v>
      </c>
      <c r="I24" s="5">
        <v>74765279</v>
      </c>
      <c r="J24" s="13">
        <f t="shared" si="1"/>
        <v>0.5431628429036383</v>
      </c>
      <c r="K24" s="5">
        <v>8914608</v>
      </c>
      <c r="L24" s="5">
        <v>74765279</v>
      </c>
      <c r="M24" s="13">
        <f t="shared" si="2"/>
        <v>0.5431628429036383</v>
      </c>
    </row>
    <row r="25" spans="1:13" ht="14.25">
      <c r="A25" s="12" t="s">
        <v>35</v>
      </c>
      <c r="B25" s="5">
        <v>1336372000</v>
      </c>
      <c r="C25" s="5">
        <v>0</v>
      </c>
      <c r="D25" s="5">
        <v>0</v>
      </c>
      <c r="E25" s="5">
        <v>1336372000</v>
      </c>
      <c r="F25" s="5">
        <v>0</v>
      </c>
      <c r="G25" s="5">
        <v>1336372000</v>
      </c>
      <c r="H25" s="5">
        <v>111825451</v>
      </c>
      <c r="I25" s="5">
        <v>953343365</v>
      </c>
      <c r="J25" s="13">
        <f t="shared" si="1"/>
        <v>0.7133817267946351</v>
      </c>
      <c r="K25" s="5">
        <v>111825451</v>
      </c>
      <c r="L25" s="5">
        <v>953343365</v>
      </c>
      <c r="M25" s="13">
        <f t="shared" si="2"/>
        <v>0.7133817267946351</v>
      </c>
    </row>
    <row r="26" spans="1:13" ht="14.25">
      <c r="A26" s="12" t="s">
        <v>36</v>
      </c>
      <c r="B26" s="5">
        <v>628338000</v>
      </c>
      <c r="C26" s="5">
        <v>0</v>
      </c>
      <c r="D26" s="5">
        <v>0</v>
      </c>
      <c r="E26" s="5">
        <v>628338000</v>
      </c>
      <c r="F26" s="5">
        <v>0</v>
      </c>
      <c r="G26" s="5">
        <v>628338000</v>
      </c>
      <c r="H26" s="5">
        <v>34505</v>
      </c>
      <c r="I26" s="5">
        <v>517049986</v>
      </c>
      <c r="J26" s="13">
        <f t="shared" si="1"/>
        <v>0.8228851127896132</v>
      </c>
      <c r="K26" s="5">
        <v>34505</v>
      </c>
      <c r="L26" s="5">
        <v>517049986</v>
      </c>
      <c r="M26" s="13">
        <f t="shared" si="2"/>
        <v>0.8228851127896132</v>
      </c>
    </row>
    <row r="27" spans="1:13" ht="16.5" customHeight="1">
      <c r="A27" s="4" t="s">
        <v>127</v>
      </c>
      <c r="B27" s="11">
        <f>SUM(B28:B38)</f>
        <v>2581069000</v>
      </c>
      <c r="C27" s="11">
        <f aca="true" t="shared" si="9" ref="C27:L27">SUM(C28:C38)</f>
        <v>0</v>
      </c>
      <c r="D27" s="11">
        <f t="shared" si="9"/>
        <v>162179986</v>
      </c>
      <c r="E27" s="11">
        <f t="shared" si="9"/>
        <v>2743248986</v>
      </c>
      <c r="F27" s="11">
        <f t="shared" si="9"/>
        <v>0</v>
      </c>
      <c r="G27" s="11">
        <f t="shared" si="9"/>
        <v>2743248986</v>
      </c>
      <c r="H27" s="11">
        <f t="shared" si="9"/>
        <v>145988300</v>
      </c>
      <c r="I27" s="11">
        <f t="shared" si="9"/>
        <v>1397927912</v>
      </c>
      <c r="J27" s="14">
        <f t="shared" si="1"/>
        <v>0.5095884183806274</v>
      </c>
      <c r="K27" s="11">
        <f t="shared" si="9"/>
        <v>145988300</v>
      </c>
      <c r="L27" s="11">
        <f t="shared" si="9"/>
        <v>1397927912</v>
      </c>
      <c r="M27" s="14">
        <f t="shared" si="2"/>
        <v>0.5095884183806274</v>
      </c>
    </row>
    <row r="28" spans="1:13" ht="28.5">
      <c r="A28" s="12" t="s">
        <v>37</v>
      </c>
      <c r="B28" s="5">
        <v>432200000</v>
      </c>
      <c r="C28" s="5">
        <v>0</v>
      </c>
      <c r="D28" s="5">
        <v>0</v>
      </c>
      <c r="E28" s="5">
        <v>432200000</v>
      </c>
      <c r="F28" s="5">
        <v>0</v>
      </c>
      <c r="G28" s="5">
        <v>432200000</v>
      </c>
      <c r="H28" s="5">
        <v>35354100</v>
      </c>
      <c r="I28" s="5">
        <v>274949600</v>
      </c>
      <c r="J28" s="13">
        <f t="shared" si="1"/>
        <v>0.6361628875520592</v>
      </c>
      <c r="K28" s="5">
        <v>35354100</v>
      </c>
      <c r="L28" s="5">
        <v>274949600</v>
      </c>
      <c r="M28" s="13">
        <f t="shared" si="2"/>
        <v>0.6361628875520592</v>
      </c>
    </row>
    <row r="29" spans="1:13" ht="27" customHeight="1">
      <c r="A29" s="12" t="s">
        <v>38</v>
      </c>
      <c r="B29" s="5">
        <v>279447000</v>
      </c>
      <c r="C29" s="5">
        <v>0</v>
      </c>
      <c r="D29" s="5">
        <v>0</v>
      </c>
      <c r="E29" s="5">
        <v>279447000</v>
      </c>
      <c r="F29" s="5">
        <v>0</v>
      </c>
      <c r="G29" s="5">
        <v>279447000</v>
      </c>
      <c r="H29" s="5">
        <v>21128300</v>
      </c>
      <c r="I29" s="5">
        <v>168308900</v>
      </c>
      <c r="J29" s="13">
        <f t="shared" si="1"/>
        <v>0.6022927424520571</v>
      </c>
      <c r="K29" s="5">
        <v>21128300</v>
      </c>
      <c r="L29" s="5">
        <v>168308900</v>
      </c>
      <c r="M29" s="13">
        <f t="shared" si="2"/>
        <v>0.6022927424520571</v>
      </c>
    </row>
    <row r="30" spans="1:13" ht="26.25" customHeight="1">
      <c r="A30" s="12" t="s">
        <v>39</v>
      </c>
      <c r="B30" s="5">
        <v>504076000</v>
      </c>
      <c r="C30" s="5">
        <v>0</v>
      </c>
      <c r="D30" s="5">
        <v>0</v>
      </c>
      <c r="E30" s="5">
        <v>504076000</v>
      </c>
      <c r="F30" s="5">
        <v>0</v>
      </c>
      <c r="G30" s="5">
        <v>504076000</v>
      </c>
      <c r="H30" s="5">
        <v>40567200</v>
      </c>
      <c r="I30" s="5">
        <v>317806500</v>
      </c>
      <c r="J30" s="13">
        <f t="shared" si="1"/>
        <v>0.6304733809981035</v>
      </c>
      <c r="K30" s="5">
        <v>40567200</v>
      </c>
      <c r="L30" s="5">
        <v>317806500</v>
      </c>
      <c r="M30" s="13">
        <f t="shared" si="2"/>
        <v>0.6304733809981035</v>
      </c>
    </row>
    <row r="31" spans="1:13" ht="27" customHeight="1">
      <c r="A31" s="12" t="s">
        <v>40</v>
      </c>
      <c r="B31" s="5">
        <v>21514000</v>
      </c>
      <c r="C31" s="5">
        <v>0</v>
      </c>
      <c r="D31" s="5">
        <v>162179986</v>
      </c>
      <c r="E31" s="5">
        <v>183693986</v>
      </c>
      <c r="F31" s="5">
        <v>0</v>
      </c>
      <c r="G31" s="5">
        <v>183693986</v>
      </c>
      <c r="H31" s="5">
        <v>0</v>
      </c>
      <c r="I31" s="5">
        <v>174114981</v>
      </c>
      <c r="J31" s="13">
        <f t="shared" si="1"/>
        <v>0.9478534642935997</v>
      </c>
      <c r="K31" s="5">
        <v>0</v>
      </c>
      <c r="L31" s="5">
        <v>174114981</v>
      </c>
      <c r="M31" s="13">
        <f t="shared" si="2"/>
        <v>0.9478534642935997</v>
      </c>
    </row>
    <row r="32" spans="1:13" ht="28.5">
      <c r="A32" s="12" t="s">
        <v>41</v>
      </c>
      <c r="B32" s="5">
        <v>671689000</v>
      </c>
      <c r="C32" s="5">
        <v>0</v>
      </c>
      <c r="D32" s="5">
        <v>0</v>
      </c>
      <c r="E32" s="5">
        <v>671689000</v>
      </c>
      <c r="F32" s="5">
        <v>0</v>
      </c>
      <c r="G32" s="5">
        <v>671689000</v>
      </c>
      <c r="H32" s="5">
        <v>0</v>
      </c>
      <c r="I32" s="5">
        <v>25290331</v>
      </c>
      <c r="J32" s="13">
        <f t="shared" si="1"/>
        <v>0.03765184631578007</v>
      </c>
      <c r="K32" s="5">
        <v>0</v>
      </c>
      <c r="L32" s="5">
        <v>25290331</v>
      </c>
      <c r="M32" s="13">
        <f t="shared" si="2"/>
        <v>0.03765184631578007</v>
      </c>
    </row>
    <row r="33" spans="1:13" ht="14.25">
      <c r="A33" s="12" t="s">
        <v>42</v>
      </c>
      <c r="B33" s="5">
        <v>273825000</v>
      </c>
      <c r="C33" s="5">
        <v>0</v>
      </c>
      <c r="D33" s="5">
        <v>0</v>
      </c>
      <c r="E33" s="5">
        <v>273825000</v>
      </c>
      <c r="F33" s="5">
        <v>0</v>
      </c>
      <c r="G33" s="5">
        <v>273825000</v>
      </c>
      <c r="H33" s="5">
        <v>19097700</v>
      </c>
      <c r="I33" s="5">
        <v>173614600</v>
      </c>
      <c r="J33" s="13">
        <f t="shared" si="1"/>
        <v>0.634034876289601</v>
      </c>
      <c r="K33" s="5">
        <v>19097700</v>
      </c>
      <c r="L33" s="5">
        <v>173614600</v>
      </c>
      <c r="M33" s="13">
        <f t="shared" si="2"/>
        <v>0.634034876289601</v>
      </c>
    </row>
    <row r="34" spans="1:13" ht="27" customHeight="1">
      <c r="A34" s="12" t="s">
        <v>43</v>
      </c>
      <c r="B34" s="5">
        <v>58574000</v>
      </c>
      <c r="C34" s="5">
        <v>0</v>
      </c>
      <c r="D34" s="5">
        <v>0</v>
      </c>
      <c r="E34" s="5">
        <v>58574000</v>
      </c>
      <c r="F34" s="5">
        <v>0</v>
      </c>
      <c r="G34" s="5">
        <v>58574000</v>
      </c>
      <c r="H34" s="5">
        <v>5958300</v>
      </c>
      <c r="I34" s="5">
        <v>46732000</v>
      </c>
      <c r="J34" s="13">
        <f t="shared" si="1"/>
        <v>0.7978283880219893</v>
      </c>
      <c r="K34" s="5">
        <v>5958300</v>
      </c>
      <c r="L34" s="5">
        <v>46732000</v>
      </c>
      <c r="M34" s="13">
        <f t="shared" si="2"/>
        <v>0.7978283880219893</v>
      </c>
    </row>
    <row r="35" spans="1:13" ht="14.25">
      <c r="A35" s="12" t="s">
        <v>44</v>
      </c>
      <c r="B35" s="5">
        <v>205360000</v>
      </c>
      <c r="C35" s="5">
        <v>0</v>
      </c>
      <c r="D35" s="5">
        <v>0</v>
      </c>
      <c r="E35" s="5">
        <v>205360000</v>
      </c>
      <c r="F35" s="5">
        <v>0</v>
      </c>
      <c r="G35" s="5">
        <v>205360000</v>
      </c>
      <c r="H35" s="5">
        <v>14324500</v>
      </c>
      <c r="I35" s="5">
        <v>130220100</v>
      </c>
      <c r="J35" s="13">
        <f t="shared" si="1"/>
        <v>0.6341064472146475</v>
      </c>
      <c r="K35" s="5">
        <v>14324500</v>
      </c>
      <c r="L35" s="5">
        <v>130220100</v>
      </c>
      <c r="M35" s="13">
        <f t="shared" si="2"/>
        <v>0.6341064472146475</v>
      </c>
    </row>
    <row r="36" spans="1:13" ht="14.25">
      <c r="A36" s="12" t="s">
        <v>45</v>
      </c>
      <c r="B36" s="5">
        <v>34234000</v>
      </c>
      <c r="C36" s="5">
        <v>0</v>
      </c>
      <c r="D36" s="5">
        <v>0</v>
      </c>
      <c r="E36" s="5">
        <v>34234000</v>
      </c>
      <c r="F36" s="5">
        <v>0</v>
      </c>
      <c r="G36" s="5">
        <v>34234000</v>
      </c>
      <c r="H36" s="5">
        <v>2390600</v>
      </c>
      <c r="I36" s="5">
        <v>21731200</v>
      </c>
      <c r="J36" s="13">
        <f t="shared" si="1"/>
        <v>0.6347841327335397</v>
      </c>
      <c r="K36" s="5">
        <v>2390600</v>
      </c>
      <c r="L36" s="5">
        <v>21731200</v>
      </c>
      <c r="M36" s="13">
        <f t="shared" si="2"/>
        <v>0.6347841327335397</v>
      </c>
    </row>
    <row r="37" spans="1:13" ht="27" customHeight="1">
      <c r="A37" s="12" t="s">
        <v>46</v>
      </c>
      <c r="B37" s="5">
        <v>34234000</v>
      </c>
      <c r="C37" s="5">
        <v>0</v>
      </c>
      <c r="D37" s="5">
        <v>0</v>
      </c>
      <c r="E37" s="5">
        <v>34234000</v>
      </c>
      <c r="F37" s="5">
        <v>0</v>
      </c>
      <c r="G37" s="5">
        <v>34234000</v>
      </c>
      <c r="H37" s="5">
        <v>2390600</v>
      </c>
      <c r="I37" s="5">
        <v>21731200</v>
      </c>
      <c r="J37" s="13">
        <f t="shared" si="1"/>
        <v>0.6347841327335397</v>
      </c>
      <c r="K37" s="5">
        <v>2390600</v>
      </c>
      <c r="L37" s="5">
        <v>21731200</v>
      </c>
      <c r="M37" s="13">
        <f t="shared" si="2"/>
        <v>0.6347841327335397</v>
      </c>
    </row>
    <row r="38" spans="1:13" ht="28.5">
      <c r="A38" s="12" t="s">
        <v>148</v>
      </c>
      <c r="B38" s="5">
        <v>65916000</v>
      </c>
      <c r="C38" s="5">
        <v>0</v>
      </c>
      <c r="D38" s="5">
        <v>0</v>
      </c>
      <c r="E38" s="5">
        <v>65916000</v>
      </c>
      <c r="F38" s="5">
        <v>0</v>
      </c>
      <c r="G38" s="5">
        <v>65916000</v>
      </c>
      <c r="H38" s="5">
        <v>4777000</v>
      </c>
      <c r="I38" s="5">
        <v>43428500</v>
      </c>
      <c r="J38" s="13">
        <f t="shared" si="1"/>
        <v>0.658846107166697</v>
      </c>
      <c r="K38" s="5">
        <v>4777000</v>
      </c>
      <c r="L38" s="5">
        <v>43428500</v>
      </c>
      <c r="M38" s="13">
        <f t="shared" si="2"/>
        <v>0.658846107166697</v>
      </c>
    </row>
    <row r="39" spans="1:13" ht="28.5">
      <c r="A39" s="4" t="s">
        <v>128</v>
      </c>
      <c r="B39" s="11">
        <f>SUM(B40:B43)</f>
        <v>94123000</v>
      </c>
      <c r="C39" s="11">
        <f aca="true" t="shared" si="10" ref="C39:L39">SUM(C40:C43)</f>
        <v>0</v>
      </c>
      <c r="D39" s="11">
        <f t="shared" si="10"/>
        <v>116000000</v>
      </c>
      <c r="E39" s="11">
        <f t="shared" si="10"/>
        <v>210123000</v>
      </c>
      <c r="F39" s="11">
        <f t="shared" si="10"/>
        <v>0</v>
      </c>
      <c r="G39" s="11">
        <f t="shared" si="10"/>
        <v>210123000</v>
      </c>
      <c r="H39" s="11">
        <f t="shared" si="10"/>
        <v>1288598</v>
      </c>
      <c r="I39" s="11">
        <f t="shared" si="10"/>
        <v>204481115</v>
      </c>
      <c r="J39" s="14">
        <f t="shared" si="1"/>
        <v>0.9731496076107804</v>
      </c>
      <c r="K39" s="11">
        <f t="shared" si="10"/>
        <v>1288598</v>
      </c>
      <c r="L39" s="11">
        <f t="shared" si="10"/>
        <v>204481115</v>
      </c>
      <c r="M39" s="14">
        <f t="shared" si="2"/>
        <v>0.9731496076107804</v>
      </c>
    </row>
    <row r="40" spans="1:13" ht="14.25">
      <c r="A40" s="12" t="s">
        <v>48</v>
      </c>
      <c r="B40" s="5">
        <v>0</v>
      </c>
      <c r="C40" s="5">
        <v>0</v>
      </c>
      <c r="D40" s="5">
        <v>130171000</v>
      </c>
      <c r="E40" s="5">
        <v>130171000</v>
      </c>
      <c r="F40" s="5">
        <v>0</v>
      </c>
      <c r="G40" s="5">
        <v>130171000</v>
      </c>
      <c r="H40" s="5">
        <v>0</v>
      </c>
      <c r="I40" s="5">
        <v>130169100</v>
      </c>
      <c r="J40" s="13">
        <f aca="true" t="shared" si="11" ref="J40:J71">+I40/G40</f>
        <v>0.9999854038149818</v>
      </c>
      <c r="K40" s="5">
        <v>0</v>
      </c>
      <c r="L40" s="5">
        <v>130169100</v>
      </c>
      <c r="M40" s="13">
        <f aca="true" t="shared" si="12" ref="M40:M71">+L40/G40</f>
        <v>0.9999854038149818</v>
      </c>
    </row>
    <row r="41" spans="1:13" ht="14.25">
      <c r="A41" s="12" t="s">
        <v>49</v>
      </c>
      <c r="B41" s="5">
        <v>21168000</v>
      </c>
      <c r="C41" s="5">
        <v>0</v>
      </c>
      <c r="D41" s="5">
        <v>-3203000</v>
      </c>
      <c r="E41" s="5">
        <v>17965000</v>
      </c>
      <c r="F41" s="5">
        <v>0</v>
      </c>
      <c r="G41" s="5">
        <v>17965000</v>
      </c>
      <c r="H41" s="5">
        <v>1063786</v>
      </c>
      <c r="I41" s="5">
        <v>13118338</v>
      </c>
      <c r="J41" s="13">
        <f t="shared" si="11"/>
        <v>0.7302164208182578</v>
      </c>
      <c r="K41" s="5">
        <v>1063786</v>
      </c>
      <c r="L41" s="5">
        <v>13118338</v>
      </c>
      <c r="M41" s="13">
        <f t="shared" si="12"/>
        <v>0.7302164208182578</v>
      </c>
    </row>
    <row r="42" spans="1:13" ht="28.5">
      <c r="A42" s="12" t="s">
        <v>149</v>
      </c>
      <c r="B42" s="5">
        <v>70303000</v>
      </c>
      <c r="C42" s="5">
        <v>0</v>
      </c>
      <c r="D42" s="5">
        <v>-10968000</v>
      </c>
      <c r="E42" s="5">
        <v>59335000</v>
      </c>
      <c r="F42" s="5">
        <v>0</v>
      </c>
      <c r="G42" s="5">
        <v>59335000</v>
      </c>
      <c r="H42" s="5">
        <v>0</v>
      </c>
      <c r="I42" s="5">
        <v>59334911</v>
      </c>
      <c r="J42" s="13">
        <f t="shared" si="11"/>
        <v>0.9999985000421336</v>
      </c>
      <c r="K42" s="5">
        <v>0</v>
      </c>
      <c r="L42" s="5">
        <v>59334911</v>
      </c>
      <c r="M42" s="13">
        <f t="shared" si="12"/>
        <v>0.9999985000421336</v>
      </c>
    </row>
    <row r="43" spans="1:13" ht="14.25">
      <c r="A43" s="12" t="s">
        <v>51</v>
      </c>
      <c r="B43" s="5">
        <v>2652000</v>
      </c>
      <c r="C43" s="5">
        <v>0</v>
      </c>
      <c r="D43" s="5">
        <v>0</v>
      </c>
      <c r="E43" s="5">
        <v>2652000</v>
      </c>
      <c r="F43" s="5">
        <v>0</v>
      </c>
      <c r="G43" s="5">
        <v>2652000</v>
      </c>
      <c r="H43" s="5">
        <v>224812</v>
      </c>
      <c r="I43" s="5">
        <v>1858766</v>
      </c>
      <c r="J43" s="13">
        <f t="shared" si="11"/>
        <v>0.7008921568627451</v>
      </c>
      <c r="K43" s="5">
        <v>224812</v>
      </c>
      <c r="L43" s="5">
        <v>1858766</v>
      </c>
      <c r="M43" s="13">
        <f t="shared" si="12"/>
        <v>0.7008921568627451</v>
      </c>
    </row>
    <row r="44" spans="1:13" ht="14.25">
      <c r="A44" s="4" t="s">
        <v>129</v>
      </c>
      <c r="B44" s="11">
        <f>+B45+B50</f>
        <v>1710000000</v>
      </c>
      <c r="C44" s="11">
        <f aca="true" t="shared" si="13" ref="C44:L44">+C45+C50</f>
        <v>0</v>
      </c>
      <c r="D44" s="11">
        <f t="shared" si="13"/>
        <v>0</v>
      </c>
      <c r="E44" s="11">
        <f t="shared" si="13"/>
        <v>1710000000</v>
      </c>
      <c r="F44" s="11">
        <f t="shared" si="13"/>
        <v>0</v>
      </c>
      <c r="G44" s="11">
        <f t="shared" si="13"/>
        <v>1710000000</v>
      </c>
      <c r="H44" s="11">
        <f t="shared" si="13"/>
        <v>26468713</v>
      </c>
      <c r="I44" s="11">
        <f t="shared" si="13"/>
        <v>685930573</v>
      </c>
      <c r="J44" s="14">
        <f t="shared" si="11"/>
        <v>0.4011289900584795</v>
      </c>
      <c r="K44" s="11">
        <f t="shared" si="13"/>
        <v>49500220</v>
      </c>
      <c r="L44" s="11">
        <f t="shared" si="13"/>
        <v>473916349</v>
      </c>
      <c r="M44" s="14">
        <f t="shared" si="12"/>
        <v>0.27714406374269007</v>
      </c>
    </row>
    <row r="45" spans="1:13" ht="14.25">
      <c r="A45" s="7" t="s">
        <v>130</v>
      </c>
      <c r="B45" s="11">
        <f>+B46</f>
        <v>2122000</v>
      </c>
      <c r="C45" s="11">
        <f aca="true" t="shared" si="14" ref="C45:L46">+C46</f>
        <v>0</v>
      </c>
      <c r="D45" s="11">
        <f t="shared" si="14"/>
        <v>0</v>
      </c>
      <c r="E45" s="11">
        <f t="shared" si="14"/>
        <v>2122000</v>
      </c>
      <c r="F45" s="11">
        <f t="shared" si="14"/>
        <v>0</v>
      </c>
      <c r="G45" s="11">
        <f t="shared" si="14"/>
        <v>2122000</v>
      </c>
      <c r="H45" s="11">
        <f t="shared" si="14"/>
        <v>0</v>
      </c>
      <c r="I45" s="11">
        <f t="shared" si="14"/>
        <v>223717</v>
      </c>
      <c r="J45" s="14">
        <f t="shared" si="11"/>
        <v>0.10542742695570216</v>
      </c>
      <c r="K45" s="11">
        <f t="shared" si="14"/>
        <v>0</v>
      </c>
      <c r="L45" s="11">
        <f t="shared" si="14"/>
        <v>223717</v>
      </c>
      <c r="M45" s="14">
        <f t="shared" si="12"/>
        <v>0.10542742695570216</v>
      </c>
    </row>
    <row r="46" spans="1:13" ht="14.25">
      <c r="A46" s="7" t="s">
        <v>131</v>
      </c>
      <c r="B46" s="11">
        <f>+B47</f>
        <v>2122000</v>
      </c>
      <c r="C46" s="11">
        <f t="shared" si="14"/>
        <v>0</v>
      </c>
      <c r="D46" s="11">
        <f t="shared" si="14"/>
        <v>0</v>
      </c>
      <c r="E46" s="11">
        <f t="shared" si="14"/>
        <v>2122000</v>
      </c>
      <c r="F46" s="11">
        <f t="shared" si="14"/>
        <v>0</v>
      </c>
      <c r="G46" s="11">
        <f t="shared" si="14"/>
        <v>2122000</v>
      </c>
      <c r="H46" s="11">
        <f t="shared" si="14"/>
        <v>0</v>
      </c>
      <c r="I46" s="11">
        <f t="shared" si="14"/>
        <v>223717</v>
      </c>
      <c r="J46" s="14">
        <f t="shared" si="11"/>
        <v>0.10542742695570216</v>
      </c>
      <c r="K46" s="11">
        <f t="shared" si="14"/>
        <v>0</v>
      </c>
      <c r="L46" s="11">
        <f t="shared" si="14"/>
        <v>223717</v>
      </c>
      <c r="M46" s="14">
        <f t="shared" si="12"/>
        <v>0.10542742695570216</v>
      </c>
    </row>
    <row r="47" spans="1:13" ht="14.25">
      <c r="A47" s="4" t="s">
        <v>132</v>
      </c>
      <c r="B47" s="11">
        <f>SUM(B48:B49)</f>
        <v>2122000</v>
      </c>
      <c r="C47" s="11">
        <f aca="true" t="shared" si="15" ref="C47:L47">SUM(C48:C49)</f>
        <v>0</v>
      </c>
      <c r="D47" s="11">
        <f t="shared" si="15"/>
        <v>0</v>
      </c>
      <c r="E47" s="11">
        <f t="shared" si="15"/>
        <v>2122000</v>
      </c>
      <c r="F47" s="11">
        <f t="shared" si="15"/>
        <v>0</v>
      </c>
      <c r="G47" s="11">
        <f t="shared" si="15"/>
        <v>2122000</v>
      </c>
      <c r="H47" s="11">
        <f t="shared" si="15"/>
        <v>0</v>
      </c>
      <c r="I47" s="11">
        <f t="shared" si="15"/>
        <v>223717</v>
      </c>
      <c r="J47" s="14">
        <f t="shared" si="11"/>
        <v>0.10542742695570216</v>
      </c>
      <c r="K47" s="11">
        <f t="shared" si="15"/>
        <v>0</v>
      </c>
      <c r="L47" s="11">
        <f t="shared" si="15"/>
        <v>223717</v>
      </c>
      <c r="M47" s="14">
        <f t="shared" si="12"/>
        <v>0.10542742695570216</v>
      </c>
    </row>
    <row r="48" spans="1:13" ht="14.25">
      <c r="A48" s="12" t="s">
        <v>52</v>
      </c>
      <c r="B48" s="5">
        <v>1061000</v>
      </c>
      <c r="C48" s="5">
        <v>0</v>
      </c>
      <c r="D48" s="5">
        <v>0</v>
      </c>
      <c r="E48" s="5">
        <v>1061000</v>
      </c>
      <c r="F48" s="5">
        <v>0</v>
      </c>
      <c r="G48" s="5">
        <v>1061000</v>
      </c>
      <c r="H48" s="5">
        <v>0</v>
      </c>
      <c r="I48" s="5">
        <v>223717</v>
      </c>
      <c r="J48" s="13">
        <f t="shared" si="11"/>
        <v>0.21085485391140432</v>
      </c>
      <c r="K48" s="5">
        <v>0</v>
      </c>
      <c r="L48" s="5">
        <v>223717</v>
      </c>
      <c r="M48" s="13">
        <f t="shared" si="12"/>
        <v>0.21085485391140432</v>
      </c>
    </row>
    <row r="49" spans="1:13" ht="28.5">
      <c r="A49" s="12" t="s">
        <v>53</v>
      </c>
      <c r="B49" s="5">
        <v>1061000</v>
      </c>
      <c r="C49" s="5">
        <v>0</v>
      </c>
      <c r="D49" s="5">
        <v>0</v>
      </c>
      <c r="E49" s="5">
        <v>1061000</v>
      </c>
      <c r="F49" s="5">
        <v>0</v>
      </c>
      <c r="G49" s="5">
        <v>1061000</v>
      </c>
      <c r="H49" s="5">
        <v>0</v>
      </c>
      <c r="I49" s="5">
        <v>0</v>
      </c>
      <c r="J49" s="13">
        <f t="shared" si="11"/>
        <v>0</v>
      </c>
      <c r="K49" s="5">
        <v>0</v>
      </c>
      <c r="L49" s="5">
        <v>0</v>
      </c>
      <c r="M49" s="13">
        <f t="shared" si="12"/>
        <v>0</v>
      </c>
    </row>
    <row r="50" spans="1:13" ht="28.5">
      <c r="A50" s="6" t="s">
        <v>133</v>
      </c>
      <c r="B50" s="11">
        <f>+B51+B59+B90</f>
        <v>1707878000</v>
      </c>
      <c r="C50" s="11">
        <f aca="true" t="shared" si="16" ref="C50:L50">+C51+C59+C90</f>
        <v>0</v>
      </c>
      <c r="D50" s="11">
        <f t="shared" si="16"/>
        <v>0</v>
      </c>
      <c r="E50" s="11">
        <f t="shared" si="16"/>
        <v>1707878000</v>
      </c>
      <c r="F50" s="11">
        <f t="shared" si="16"/>
        <v>0</v>
      </c>
      <c r="G50" s="11">
        <f t="shared" si="16"/>
        <v>1707878000</v>
      </c>
      <c r="H50" s="11">
        <f t="shared" si="16"/>
        <v>26468713</v>
      </c>
      <c r="I50" s="11">
        <f t="shared" si="16"/>
        <v>685706856</v>
      </c>
      <c r="J50" s="14">
        <f t="shared" si="11"/>
        <v>0.4014963925994714</v>
      </c>
      <c r="K50" s="11">
        <f t="shared" si="16"/>
        <v>49500220</v>
      </c>
      <c r="L50" s="11">
        <f t="shared" si="16"/>
        <v>473692632</v>
      </c>
      <c r="M50" s="14">
        <f t="shared" si="12"/>
        <v>0.27735741780150575</v>
      </c>
    </row>
    <row r="51" spans="1:13" ht="14.25">
      <c r="A51" s="6" t="s">
        <v>134</v>
      </c>
      <c r="B51" s="11">
        <f>SUM(B52:B58)</f>
        <v>111358000</v>
      </c>
      <c r="C51" s="11">
        <f aca="true" t="shared" si="17" ref="C51:L51">SUM(C52:C58)</f>
        <v>0</v>
      </c>
      <c r="D51" s="11">
        <f t="shared" si="17"/>
        <v>0</v>
      </c>
      <c r="E51" s="11">
        <f t="shared" si="17"/>
        <v>111358000</v>
      </c>
      <c r="F51" s="11">
        <f t="shared" si="17"/>
        <v>0</v>
      </c>
      <c r="G51" s="11">
        <f t="shared" si="17"/>
        <v>111358000</v>
      </c>
      <c r="H51" s="11">
        <f t="shared" si="17"/>
        <v>0</v>
      </c>
      <c r="I51" s="11">
        <f t="shared" si="17"/>
        <v>1830544</v>
      </c>
      <c r="J51" s="14">
        <f t="shared" si="11"/>
        <v>0.0164383699419889</v>
      </c>
      <c r="K51" s="11">
        <f t="shared" si="17"/>
        <v>1494997</v>
      </c>
      <c r="L51" s="11">
        <f t="shared" si="17"/>
        <v>1830544</v>
      </c>
      <c r="M51" s="14">
        <f t="shared" si="12"/>
        <v>0.0164383699419889</v>
      </c>
    </row>
    <row r="52" spans="1:13" ht="28.5">
      <c r="A52" s="12" t="s">
        <v>54</v>
      </c>
      <c r="B52" s="5">
        <v>31827000</v>
      </c>
      <c r="C52" s="5">
        <v>0</v>
      </c>
      <c r="D52" s="5">
        <v>0</v>
      </c>
      <c r="E52" s="5">
        <v>31827000</v>
      </c>
      <c r="F52" s="5">
        <v>0</v>
      </c>
      <c r="G52" s="5">
        <v>31827000</v>
      </c>
      <c r="H52" s="5">
        <v>0</v>
      </c>
      <c r="I52" s="5">
        <v>0</v>
      </c>
      <c r="J52" s="13">
        <f t="shared" si="11"/>
        <v>0</v>
      </c>
      <c r="K52" s="5">
        <v>0</v>
      </c>
      <c r="L52" s="5">
        <v>0</v>
      </c>
      <c r="M52" s="13">
        <f t="shared" si="12"/>
        <v>0</v>
      </c>
    </row>
    <row r="53" spans="1:13" ht="28.5">
      <c r="A53" s="12" t="s">
        <v>55</v>
      </c>
      <c r="B53" s="5">
        <v>16257000</v>
      </c>
      <c r="C53" s="5">
        <v>0</v>
      </c>
      <c r="D53" s="5">
        <v>3565958</v>
      </c>
      <c r="E53" s="5">
        <v>19822958</v>
      </c>
      <c r="F53" s="5">
        <v>0</v>
      </c>
      <c r="G53" s="5">
        <v>19822958</v>
      </c>
      <c r="H53" s="5">
        <v>0</v>
      </c>
      <c r="I53" s="5">
        <v>1583405</v>
      </c>
      <c r="J53" s="13">
        <f t="shared" si="11"/>
        <v>0.07987733213176358</v>
      </c>
      <c r="K53" s="5">
        <v>1494997</v>
      </c>
      <c r="L53" s="5">
        <v>1583405</v>
      </c>
      <c r="M53" s="13">
        <f t="shared" si="12"/>
        <v>0.07987733213176358</v>
      </c>
    </row>
    <row r="54" spans="1:13" ht="28.5">
      <c r="A54" s="12" t="s">
        <v>150</v>
      </c>
      <c r="B54" s="5">
        <v>12000000</v>
      </c>
      <c r="C54" s="5">
        <v>0</v>
      </c>
      <c r="D54" s="5">
        <v>0</v>
      </c>
      <c r="E54" s="5">
        <v>12000000</v>
      </c>
      <c r="F54" s="5">
        <v>0</v>
      </c>
      <c r="G54" s="5">
        <v>12000000</v>
      </c>
      <c r="H54" s="5">
        <v>0</v>
      </c>
      <c r="I54" s="5">
        <v>0</v>
      </c>
      <c r="J54" s="13">
        <f t="shared" si="11"/>
        <v>0</v>
      </c>
      <c r="K54" s="5">
        <v>0</v>
      </c>
      <c r="L54" s="5">
        <v>0</v>
      </c>
      <c r="M54" s="13">
        <f t="shared" si="12"/>
        <v>0</v>
      </c>
    </row>
    <row r="55" spans="1:13" ht="42.75">
      <c r="A55" s="12" t="s">
        <v>151</v>
      </c>
      <c r="B55" s="5">
        <v>1502000</v>
      </c>
      <c r="C55" s="5">
        <v>0</v>
      </c>
      <c r="D55" s="5">
        <v>-1075574</v>
      </c>
      <c r="E55" s="5">
        <v>426426</v>
      </c>
      <c r="F55" s="5">
        <v>0</v>
      </c>
      <c r="G55" s="5">
        <v>426426</v>
      </c>
      <c r="H55" s="5">
        <v>0</v>
      </c>
      <c r="I55" s="5">
        <v>0</v>
      </c>
      <c r="J55" s="13">
        <f t="shared" si="11"/>
        <v>0</v>
      </c>
      <c r="K55" s="5">
        <v>0</v>
      </c>
      <c r="L55" s="5">
        <v>0</v>
      </c>
      <c r="M55" s="13">
        <f t="shared" si="12"/>
        <v>0</v>
      </c>
    </row>
    <row r="56" spans="1:13" ht="14.25">
      <c r="A56" s="12" t="s">
        <v>58</v>
      </c>
      <c r="B56" s="5">
        <v>41635000</v>
      </c>
      <c r="C56" s="5">
        <v>0</v>
      </c>
      <c r="D56" s="5">
        <v>517010</v>
      </c>
      <c r="E56" s="5">
        <v>42152010</v>
      </c>
      <c r="F56" s="5">
        <v>0</v>
      </c>
      <c r="G56" s="5">
        <v>42152010</v>
      </c>
      <c r="H56" s="5">
        <v>0</v>
      </c>
      <c r="I56" s="5">
        <v>75131</v>
      </c>
      <c r="J56" s="13">
        <f t="shared" si="11"/>
        <v>0.0017823823822398978</v>
      </c>
      <c r="K56" s="5">
        <v>0</v>
      </c>
      <c r="L56" s="5">
        <v>75131</v>
      </c>
      <c r="M56" s="13">
        <f t="shared" si="12"/>
        <v>0.0017823823822398978</v>
      </c>
    </row>
    <row r="57" spans="1:13" ht="28.5">
      <c r="A57" s="12" t="s">
        <v>59</v>
      </c>
      <c r="B57" s="5">
        <v>2308000</v>
      </c>
      <c r="C57" s="5">
        <v>0</v>
      </c>
      <c r="D57" s="5">
        <v>-1630778</v>
      </c>
      <c r="E57" s="5">
        <v>677222</v>
      </c>
      <c r="F57" s="5">
        <v>0</v>
      </c>
      <c r="G57" s="5">
        <v>677222</v>
      </c>
      <c r="H57" s="5">
        <v>0</v>
      </c>
      <c r="I57" s="5">
        <v>0</v>
      </c>
      <c r="J57" s="13">
        <f t="shared" si="11"/>
        <v>0</v>
      </c>
      <c r="K57" s="5">
        <v>0</v>
      </c>
      <c r="L57" s="5">
        <v>0</v>
      </c>
      <c r="M57" s="13">
        <f t="shared" si="12"/>
        <v>0</v>
      </c>
    </row>
    <row r="58" spans="1:13" ht="28.5">
      <c r="A58" s="12" t="s">
        <v>60</v>
      </c>
      <c r="B58" s="5">
        <v>5829000</v>
      </c>
      <c r="C58" s="5">
        <v>0</v>
      </c>
      <c r="D58" s="5">
        <v>-1376616</v>
      </c>
      <c r="E58" s="5">
        <v>4452384</v>
      </c>
      <c r="F58" s="5">
        <v>0</v>
      </c>
      <c r="G58" s="5">
        <v>4452384</v>
      </c>
      <c r="H58" s="5">
        <v>0</v>
      </c>
      <c r="I58" s="5">
        <v>172008</v>
      </c>
      <c r="J58" s="13">
        <f t="shared" si="11"/>
        <v>0.0386327863903922</v>
      </c>
      <c r="K58" s="5">
        <v>0</v>
      </c>
      <c r="L58" s="5">
        <v>172008</v>
      </c>
      <c r="M58" s="13">
        <f t="shared" si="12"/>
        <v>0.0386327863903922</v>
      </c>
    </row>
    <row r="59" spans="1:13" ht="14.25">
      <c r="A59" s="6" t="s">
        <v>135</v>
      </c>
      <c r="B59" s="11">
        <f>SUM(B60:B89)</f>
        <v>1594557000</v>
      </c>
      <c r="C59" s="11">
        <f aca="true" t="shared" si="18" ref="C59:L59">SUM(C60:C89)</f>
        <v>0</v>
      </c>
      <c r="D59" s="11">
        <f t="shared" si="18"/>
        <v>0</v>
      </c>
      <c r="E59" s="11">
        <f t="shared" si="18"/>
        <v>1594557000</v>
      </c>
      <c r="F59" s="11">
        <f t="shared" si="18"/>
        <v>0</v>
      </c>
      <c r="G59" s="11">
        <f t="shared" si="18"/>
        <v>1594557000</v>
      </c>
      <c r="H59" s="11">
        <f t="shared" si="18"/>
        <v>26468713</v>
      </c>
      <c r="I59" s="11">
        <f t="shared" si="18"/>
        <v>683712729</v>
      </c>
      <c r="J59" s="14">
        <f t="shared" si="11"/>
        <v>0.42877910855491524</v>
      </c>
      <c r="K59" s="11">
        <f t="shared" si="18"/>
        <v>48005223</v>
      </c>
      <c r="L59" s="11">
        <f t="shared" si="18"/>
        <v>471698505</v>
      </c>
      <c r="M59" s="14">
        <f t="shared" si="12"/>
        <v>0.29581790114746603</v>
      </c>
    </row>
    <row r="60" spans="1:13" ht="28.5">
      <c r="A60" s="12" t="s">
        <v>61</v>
      </c>
      <c r="B60" s="5">
        <v>3979000</v>
      </c>
      <c r="C60" s="5">
        <v>-1906012</v>
      </c>
      <c r="D60" s="5">
        <v>-1906012</v>
      </c>
      <c r="E60" s="5">
        <v>2072988</v>
      </c>
      <c r="F60" s="5">
        <v>0</v>
      </c>
      <c r="G60" s="5">
        <v>2072988</v>
      </c>
      <c r="H60" s="5">
        <v>0</v>
      </c>
      <c r="I60" s="5">
        <v>356583</v>
      </c>
      <c r="J60" s="13">
        <f t="shared" si="11"/>
        <v>0.17201402034165175</v>
      </c>
      <c r="K60" s="5">
        <v>0</v>
      </c>
      <c r="L60" s="5">
        <v>356583</v>
      </c>
      <c r="M60" s="13">
        <f t="shared" si="12"/>
        <v>0.17201402034165175</v>
      </c>
    </row>
    <row r="61" spans="1:13" ht="14.25">
      <c r="A61" s="12" t="s">
        <v>62</v>
      </c>
      <c r="B61" s="5">
        <v>1167000</v>
      </c>
      <c r="C61" s="5">
        <v>0</v>
      </c>
      <c r="D61" s="5">
        <v>0</v>
      </c>
      <c r="E61" s="5">
        <v>1167000</v>
      </c>
      <c r="F61" s="5">
        <v>0</v>
      </c>
      <c r="G61" s="5">
        <v>1167000</v>
      </c>
      <c r="H61" s="5">
        <v>0</v>
      </c>
      <c r="I61" s="5">
        <v>97250</v>
      </c>
      <c r="J61" s="13">
        <f t="shared" si="11"/>
        <v>0.08333333333333333</v>
      </c>
      <c r="K61" s="5">
        <v>0</v>
      </c>
      <c r="L61" s="5">
        <v>97250</v>
      </c>
      <c r="M61" s="13">
        <f t="shared" si="12"/>
        <v>0.08333333333333333</v>
      </c>
    </row>
    <row r="62" spans="1:13" ht="14.25">
      <c r="A62" s="12" t="s">
        <v>63</v>
      </c>
      <c r="B62" s="5">
        <v>103000000</v>
      </c>
      <c r="C62" s="5">
        <v>0</v>
      </c>
      <c r="D62" s="5">
        <v>-53000000</v>
      </c>
      <c r="E62" s="5">
        <v>50000000</v>
      </c>
      <c r="F62" s="5">
        <v>0</v>
      </c>
      <c r="G62" s="5">
        <v>50000000</v>
      </c>
      <c r="H62" s="5">
        <v>0</v>
      </c>
      <c r="I62" s="5">
        <v>0</v>
      </c>
      <c r="J62" s="13">
        <f t="shared" si="11"/>
        <v>0</v>
      </c>
      <c r="K62" s="5">
        <v>0</v>
      </c>
      <c r="L62" s="5">
        <v>0</v>
      </c>
      <c r="M62" s="13">
        <f t="shared" si="12"/>
        <v>0</v>
      </c>
    </row>
    <row r="63" spans="1:13" ht="28.5">
      <c r="A63" s="12" t="s">
        <v>64</v>
      </c>
      <c r="B63" s="5">
        <v>20936000</v>
      </c>
      <c r="C63" s="5">
        <v>0</v>
      </c>
      <c r="D63" s="5">
        <v>0</v>
      </c>
      <c r="E63" s="5">
        <v>20936000</v>
      </c>
      <c r="F63" s="5">
        <v>0</v>
      </c>
      <c r="G63" s="5">
        <v>20936000</v>
      </c>
      <c r="H63" s="5">
        <v>0</v>
      </c>
      <c r="I63" s="5">
        <v>5793137</v>
      </c>
      <c r="J63" s="13">
        <f t="shared" si="11"/>
        <v>0.2767069640810088</v>
      </c>
      <c r="K63" s="5">
        <v>0</v>
      </c>
      <c r="L63" s="5">
        <v>5793137</v>
      </c>
      <c r="M63" s="13">
        <f t="shared" si="12"/>
        <v>0.2767069640810088</v>
      </c>
    </row>
    <row r="64" spans="1:13" ht="28.5">
      <c r="A64" s="12" t="s">
        <v>152</v>
      </c>
      <c r="B64" s="5">
        <v>43283000</v>
      </c>
      <c r="C64" s="5">
        <v>0</v>
      </c>
      <c r="D64" s="5">
        <v>0</v>
      </c>
      <c r="E64" s="5">
        <v>43283000</v>
      </c>
      <c r="F64" s="5">
        <v>0</v>
      </c>
      <c r="G64" s="5">
        <v>43283000</v>
      </c>
      <c r="H64" s="5">
        <v>0</v>
      </c>
      <c r="I64" s="5">
        <v>14089541</v>
      </c>
      <c r="J64" s="13">
        <f t="shared" si="11"/>
        <v>0.32552135942517846</v>
      </c>
      <c r="K64" s="5">
        <v>0</v>
      </c>
      <c r="L64" s="5">
        <v>14089541</v>
      </c>
      <c r="M64" s="13">
        <f t="shared" si="12"/>
        <v>0.32552135942517846</v>
      </c>
    </row>
    <row r="65" spans="1:13" ht="28.5">
      <c r="A65" s="12" t="s">
        <v>153</v>
      </c>
      <c r="B65" s="5">
        <v>236000000</v>
      </c>
      <c r="C65" s="5">
        <v>0</v>
      </c>
      <c r="D65" s="5">
        <v>0</v>
      </c>
      <c r="E65" s="5">
        <v>236000000</v>
      </c>
      <c r="F65" s="5">
        <v>0</v>
      </c>
      <c r="G65" s="5">
        <v>236000000</v>
      </c>
      <c r="H65" s="5">
        <v>0</v>
      </c>
      <c r="I65" s="5">
        <v>186668615</v>
      </c>
      <c r="J65" s="13">
        <f t="shared" si="11"/>
        <v>0.7909687076271187</v>
      </c>
      <c r="K65" s="5">
        <v>0</v>
      </c>
      <c r="L65" s="5">
        <v>186668615</v>
      </c>
      <c r="M65" s="13">
        <f t="shared" si="12"/>
        <v>0.7909687076271187</v>
      </c>
    </row>
    <row r="66" spans="1:13" ht="28.5">
      <c r="A66" s="12" t="s">
        <v>154</v>
      </c>
      <c r="B66" s="5">
        <v>2060000</v>
      </c>
      <c r="C66" s="5">
        <v>0</v>
      </c>
      <c r="D66" s="5">
        <v>0</v>
      </c>
      <c r="E66" s="5">
        <v>2060000</v>
      </c>
      <c r="F66" s="5">
        <v>0</v>
      </c>
      <c r="G66" s="5">
        <v>2060000</v>
      </c>
      <c r="H66" s="5">
        <v>0</v>
      </c>
      <c r="I66" s="5">
        <v>1805500</v>
      </c>
      <c r="J66" s="13">
        <f t="shared" si="11"/>
        <v>0.8764563106796116</v>
      </c>
      <c r="K66" s="5">
        <v>0</v>
      </c>
      <c r="L66" s="5">
        <v>1390800</v>
      </c>
      <c r="M66" s="13">
        <f t="shared" si="12"/>
        <v>0.6751456310679612</v>
      </c>
    </row>
    <row r="67" spans="1:13" ht="28.5">
      <c r="A67" s="12" t="s">
        <v>155</v>
      </c>
      <c r="B67" s="5">
        <v>27038000</v>
      </c>
      <c r="C67" s="5">
        <v>0</v>
      </c>
      <c r="D67" s="5">
        <v>0</v>
      </c>
      <c r="E67" s="5">
        <v>27038000</v>
      </c>
      <c r="F67" s="5">
        <v>0</v>
      </c>
      <c r="G67" s="5">
        <v>27038000</v>
      </c>
      <c r="H67" s="5">
        <v>0</v>
      </c>
      <c r="I67" s="5">
        <v>21575082</v>
      </c>
      <c r="J67" s="13">
        <f t="shared" si="11"/>
        <v>0.7979540646497522</v>
      </c>
      <c r="K67" s="5">
        <v>0</v>
      </c>
      <c r="L67" s="5">
        <v>20375082</v>
      </c>
      <c r="M67" s="13">
        <f t="shared" si="12"/>
        <v>0.753572083734004</v>
      </c>
    </row>
    <row r="68" spans="1:13" ht="28.5">
      <c r="A68" s="12" t="s">
        <v>156</v>
      </c>
      <c r="B68" s="5">
        <v>9548000</v>
      </c>
      <c r="C68" s="5">
        <v>0</v>
      </c>
      <c r="D68" s="5">
        <v>0</v>
      </c>
      <c r="E68" s="5">
        <v>9548000</v>
      </c>
      <c r="F68" s="5">
        <v>0</v>
      </c>
      <c r="G68" s="5">
        <v>9548000</v>
      </c>
      <c r="H68" s="5">
        <v>682000</v>
      </c>
      <c r="I68" s="5">
        <v>6214000</v>
      </c>
      <c r="J68" s="13">
        <f t="shared" si="11"/>
        <v>0.6508169250104734</v>
      </c>
      <c r="K68" s="5">
        <v>682000</v>
      </c>
      <c r="L68" s="5">
        <v>6214000</v>
      </c>
      <c r="M68" s="13">
        <f t="shared" si="12"/>
        <v>0.6508169250104734</v>
      </c>
    </row>
    <row r="69" spans="1:13" ht="28.5">
      <c r="A69" s="12" t="s">
        <v>157</v>
      </c>
      <c r="B69" s="5">
        <v>43000000</v>
      </c>
      <c r="C69" s="5">
        <v>0</v>
      </c>
      <c r="D69" s="5">
        <v>0</v>
      </c>
      <c r="E69" s="5">
        <v>43000000</v>
      </c>
      <c r="F69" s="5">
        <v>0</v>
      </c>
      <c r="G69" s="5">
        <v>43000000</v>
      </c>
      <c r="H69" s="5">
        <v>0</v>
      </c>
      <c r="I69" s="5">
        <v>0</v>
      </c>
      <c r="J69" s="13">
        <f t="shared" si="11"/>
        <v>0</v>
      </c>
      <c r="K69" s="5">
        <v>0</v>
      </c>
      <c r="L69" s="5">
        <v>0</v>
      </c>
      <c r="M69" s="13">
        <f t="shared" si="12"/>
        <v>0</v>
      </c>
    </row>
    <row r="70" spans="1:13" ht="28.5">
      <c r="A70" s="12" t="s">
        <v>158</v>
      </c>
      <c r="B70" s="5">
        <v>15244000</v>
      </c>
      <c r="C70" s="5">
        <v>0</v>
      </c>
      <c r="D70" s="5">
        <v>0</v>
      </c>
      <c r="E70" s="5">
        <v>15244000</v>
      </c>
      <c r="F70" s="5">
        <v>0</v>
      </c>
      <c r="G70" s="5">
        <v>15244000</v>
      </c>
      <c r="H70" s="5">
        <v>0</v>
      </c>
      <c r="I70" s="5">
        <v>506616</v>
      </c>
      <c r="J70" s="13">
        <f t="shared" si="11"/>
        <v>0.03323379690369982</v>
      </c>
      <c r="K70" s="5">
        <v>0</v>
      </c>
      <c r="L70" s="5">
        <v>506616</v>
      </c>
      <c r="M70" s="13">
        <f t="shared" si="12"/>
        <v>0.03323379690369982</v>
      </c>
    </row>
    <row r="71" spans="1:13" ht="42.75">
      <c r="A71" s="12" t="s">
        <v>159</v>
      </c>
      <c r="B71" s="5">
        <v>150628000</v>
      </c>
      <c r="C71" s="5">
        <v>0</v>
      </c>
      <c r="D71" s="5">
        <v>0</v>
      </c>
      <c r="E71" s="5">
        <v>150628000</v>
      </c>
      <c r="F71" s="5">
        <v>0</v>
      </c>
      <c r="G71" s="5">
        <v>150628000</v>
      </c>
      <c r="H71" s="5">
        <v>0</v>
      </c>
      <c r="I71" s="5">
        <v>70000000</v>
      </c>
      <c r="J71" s="13">
        <f t="shared" si="11"/>
        <v>0.4647210346018005</v>
      </c>
      <c r="K71" s="5">
        <v>0</v>
      </c>
      <c r="L71" s="5">
        <v>70000000</v>
      </c>
      <c r="M71" s="13">
        <f t="shared" si="12"/>
        <v>0.4647210346018005</v>
      </c>
    </row>
    <row r="72" spans="1:13" ht="14.25">
      <c r="A72" s="12" t="s">
        <v>73</v>
      </c>
      <c r="B72" s="5">
        <v>113071000</v>
      </c>
      <c r="C72" s="5">
        <v>0</v>
      </c>
      <c r="D72" s="5">
        <v>0</v>
      </c>
      <c r="E72" s="5">
        <v>113071000</v>
      </c>
      <c r="F72" s="5">
        <v>0</v>
      </c>
      <c r="G72" s="5">
        <v>113071000</v>
      </c>
      <c r="H72" s="5">
        <v>8714010</v>
      </c>
      <c r="I72" s="5">
        <v>78515210</v>
      </c>
      <c r="J72" s="13">
        <f aca="true" t="shared" si="19" ref="J72:J103">+I72/G72</f>
        <v>0.6943885700135313</v>
      </c>
      <c r="K72" s="5">
        <v>8714010</v>
      </c>
      <c r="L72" s="5">
        <v>78515210</v>
      </c>
      <c r="M72" s="13">
        <f aca="true" t="shared" si="20" ref="M72:M103">+L72/G72</f>
        <v>0.6943885700135313</v>
      </c>
    </row>
    <row r="73" spans="1:13" ht="28.5">
      <c r="A73" s="12" t="s">
        <v>74</v>
      </c>
      <c r="B73" s="5">
        <v>7000000</v>
      </c>
      <c r="C73" s="5">
        <v>0</v>
      </c>
      <c r="D73" s="5">
        <v>0</v>
      </c>
      <c r="E73" s="5">
        <v>7000000</v>
      </c>
      <c r="F73" s="5">
        <v>0</v>
      </c>
      <c r="G73" s="5">
        <v>7000000</v>
      </c>
      <c r="H73" s="5">
        <v>217904</v>
      </c>
      <c r="I73" s="5">
        <v>3932181</v>
      </c>
      <c r="J73" s="13">
        <f t="shared" si="19"/>
        <v>0.5617401428571429</v>
      </c>
      <c r="K73" s="5">
        <v>217904</v>
      </c>
      <c r="L73" s="5">
        <v>3932181</v>
      </c>
      <c r="M73" s="13">
        <f t="shared" si="20"/>
        <v>0.5617401428571429</v>
      </c>
    </row>
    <row r="74" spans="1:13" ht="28.5">
      <c r="A74" s="12" t="s">
        <v>160</v>
      </c>
      <c r="B74" s="5">
        <v>262875000</v>
      </c>
      <c r="C74" s="5">
        <v>0</v>
      </c>
      <c r="D74" s="5">
        <v>0</v>
      </c>
      <c r="E74" s="5">
        <v>262875000</v>
      </c>
      <c r="F74" s="5">
        <v>0</v>
      </c>
      <c r="G74" s="5">
        <v>262875000</v>
      </c>
      <c r="H74" s="5">
        <v>0</v>
      </c>
      <c r="I74" s="5">
        <v>94501104</v>
      </c>
      <c r="J74" s="13">
        <f t="shared" si="19"/>
        <v>0.3594906476462197</v>
      </c>
      <c r="K74" s="5">
        <v>0</v>
      </c>
      <c r="L74" s="5">
        <v>0</v>
      </c>
      <c r="M74" s="13">
        <f t="shared" si="20"/>
        <v>0</v>
      </c>
    </row>
    <row r="75" spans="1:13" ht="28.5">
      <c r="A75" s="12" t="s">
        <v>76</v>
      </c>
      <c r="B75" s="5">
        <v>127403000</v>
      </c>
      <c r="C75" s="5">
        <v>8494702</v>
      </c>
      <c r="D75" s="5">
        <v>52127968</v>
      </c>
      <c r="E75" s="5">
        <v>179530968</v>
      </c>
      <c r="F75" s="5">
        <v>0</v>
      </c>
      <c r="G75" s="5">
        <v>179530968</v>
      </c>
      <c r="H75" s="5">
        <v>8494702</v>
      </c>
      <c r="I75" s="5">
        <v>21236755</v>
      </c>
      <c r="J75" s="13">
        <f t="shared" si="19"/>
        <v>0.11829020495227319</v>
      </c>
      <c r="K75" s="5">
        <v>8136682</v>
      </c>
      <c r="L75" s="5">
        <v>8136682</v>
      </c>
      <c r="M75" s="13">
        <f t="shared" si="20"/>
        <v>0.0453218856370228</v>
      </c>
    </row>
    <row r="76" spans="1:13" ht="14.25">
      <c r="A76" s="12" t="s">
        <v>77</v>
      </c>
      <c r="B76" s="5">
        <v>149123000</v>
      </c>
      <c r="C76" s="5">
        <v>0</v>
      </c>
      <c r="D76" s="5">
        <v>0</v>
      </c>
      <c r="E76" s="5">
        <v>149123000</v>
      </c>
      <c r="F76" s="5">
        <v>0</v>
      </c>
      <c r="G76" s="5">
        <v>149123000</v>
      </c>
      <c r="H76" s="5">
        <v>0</v>
      </c>
      <c r="I76" s="5">
        <v>124001594</v>
      </c>
      <c r="J76" s="13">
        <f t="shared" si="19"/>
        <v>0.8315390248318503</v>
      </c>
      <c r="K76" s="5">
        <v>14902925</v>
      </c>
      <c r="L76" s="5">
        <v>56765547</v>
      </c>
      <c r="M76" s="13">
        <f t="shared" si="20"/>
        <v>0.3806625872601812</v>
      </c>
    </row>
    <row r="77" spans="1:13" ht="14.25">
      <c r="A77" s="12" t="s">
        <v>78</v>
      </c>
      <c r="B77" s="5">
        <v>11811000</v>
      </c>
      <c r="C77" s="5">
        <v>0</v>
      </c>
      <c r="D77" s="5">
        <v>0</v>
      </c>
      <c r="E77" s="5">
        <v>11811000</v>
      </c>
      <c r="F77" s="5">
        <v>0</v>
      </c>
      <c r="G77" s="5">
        <v>11811000</v>
      </c>
      <c r="H77" s="5">
        <v>8275000</v>
      </c>
      <c r="I77" s="5">
        <v>8634167</v>
      </c>
      <c r="J77" s="13">
        <f t="shared" si="19"/>
        <v>0.7310276013885361</v>
      </c>
      <c r="K77" s="5">
        <v>0</v>
      </c>
      <c r="L77" s="5">
        <v>359167</v>
      </c>
      <c r="M77" s="13">
        <f t="shared" si="20"/>
        <v>0.03040953348573364</v>
      </c>
    </row>
    <row r="78" spans="1:13" ht="28.5">
      <c r="A78" s="12" t="s">
        <v>161</v>
      </c>
      <c r="B78" s="5">
        <v>74600000</v>
      </c>
      <c r="C78" s="5">
        <v>0</v>
      </c>
      <c r="D78" s="5">
        <v>0</v>
      </c>
      <c r="E78" s="5">
        <v>74600000</v>
      </c>
      <c r="F78" s="5">
        <v>0</v>
      </c>
      <c r="G78" s="5">
        <v>74600000</v>
      </c>
      <c r="H78" s="5">
        <v>0</v>
      </c>
      <c r="I78" s="5">
        <v>0</v>
      </c>
      <c r="J78" s="13">
        <f t="shared" si="19"/>
        <v>0</v>
      </c>
      <c r="K78" s="5">
        <v>0</v>
      </c>
      <c r="L78" s="5">
        <v>0</v>
      </c>
      <c r="M78" s="13">
        <f t="shared" si="20"/>
        <v>0</v>
      </c>
    </row>
    <row r="79" spans="1:13" ht="28.5">
      <c r="A79" s="12" t="s">
        <v>162</v>
      </c>
      <c r="B79" s="5">
        <v>10455000</v>
      </c>
      <c r="C79" s="5">
        <v>0</v>
      </c>
      <c r="D79" s="5">
        <v>3000000</v>
      </c>
      <c r="E79" s="5">
        <v>13455000</v>
      </c>
      <c r="F79" s="5">
        <v>0</v>
      </c>
      <c r="G79" s="5">
        <v>13455000</v>
      </c>
      <c r="H79" s="5">
        <v>0</v>
      </c>
      <c r="I79" s="5">
        <v>3000000</v>
      </c>
      <c r="J79" s="13">
        <f t="shared" si="19"/>
        <v>0.2229654403567447</v>
      </c>
      <c r="K79" s="5">
        <v>247905</v>
      </c>
      <c r="L79" s="5">
        <v>1502092</v>
      </c>
      <c r="M79" s="13">
        <f t="shared" si="20"/>
        <v>0.11163820141211446</v>
      </c>
    </row>
    <row r="80" spans="1:13" ht="28.5">
      <c r="A80" s="12" t="s">
        <v>163</v>
      </c>
      <c r="B80" s="5">
        <v>8487000</v>
      </c>
      <c r="C80" s="5">
        <v>0</v>
      </c>
      <c r="D80" s="5">
        <v>0</v>
      </c>
      <c r="E80" s="5">
        <v>8487000</v>
      </c>
      <c r="F80" s="5">
        <v>0</v>
      </c>
      <c r="G80" s="5">
        <v>8487000</v>
      </c>
      <c r="H80" s="5">
        <v>0</v>
      </c>
      <c r="I80" s="5">
        <v>0</v>
      </c>
      <c r="J80" s="13">
        <f t="shared" si="19"/>
        <v>0</v>
      </c>
      <c r="K80" s="5">
        <v>0</v>
      </c>
      <c r="L80" s="5">
        <v>0</v>
      </c>
      <c r="M80" s="13">
        <f t="shared" si="20"/>
        <v>0</v>
      </c>
    </row>
    <row r="81" spans="1:13" ht="28.5">
      <c r="A81" s="12" t="s">
        <v>164</v>
      </c>
      <c r="B81" s="5">
        <v>2546000</v>
      </c>
      <c r="C81" s="5">
        <v>0</v>
      </c>
      <c r="D81" s="5">
        <v>0</v>
      </c>
      <c r="E81" s="5">
        <v>2546000</v>
      </c>
      <c r="F81" s="5">
        <v>0</v>
      </c>
      <c r="G81" s="5">
        <v>2546000</v>
      </c>
      <c r="H81" s="5">
        <v>0</v>
      </c>
      <c r="I81" s="5">
        <v>212167</v>
      </c>
      <c r="J81" s="13">
        <f t="shared" si="19"/>
        <v>0.08333346425765907</v>
      </c>
      <c r="K81" s="5">
        <v>0</v>
      </c>
      <c r="L81" s="5">
        <v>212167</v>
      </c>
      <c r="M81" s="13">
        <f t="shared" si="20"/>
        <v>0.08333346425765907</v>
      </c>
    </row>
    <row r="82" spans="1:13" ht="28.5">
      <c r="A82" s="12" t="s">
        <v>83</v>
      </c>
      <c r="B82" s="5">
        <v>5305000</v>
      </c>
      <c r="C82" s="5">
        <v>-6588690</v>
      </c>
      <c r="D82" s="5">
        <v>-221956</v>
      </c>
      <c r="E82" s="5">
        <v>5083044</v>
      </c>
      <c r="F82" s="5">
        <v>0</v>
      </c>
      <c r="G82" s="5">
        <v>5083044</v>
      </c>
      <c r="H82" s="5">
        <v>0</v>
      </c>
      <c r="I82" s="5">
        <v>4729408</v>
      </c>
      <c r="J82" s="13">
        <f t="shared" si="19"/>
        <v>0.9304283024109176</v>
      </c>
      <c r="K82" s="5">
        <v>4641000</v>
      </c>
      <c r="L82" s="5">
        <v>4729408</v>
      </c>
      <c r="M82" s="13">
        <f t="shared" si="20"/>
        <v>0.9304283024109176</v>
      </c>
    </row>
    <row r="83" spans="1:13" ht="14.25">
      <c r="A83" s="12" t="s">
        <v>84</v>
      </c>
      <c r="B83" s="5">
        <v>3286000</v>
      </c>
      <c r="C83" s="5">
        <v>0</v>
      </c>
      <c r="D83" s="5">
        <v>0</v>
      </c>
      <c r="E83" s="5">
        <v>3286000</v>
      </c>
      <c r="F83" s="5">
        <v>0</v>
      </c>
      <c r="G83" s="5">
        <v>3286000</v>
      </c>
      <c r="H83" s="5">
        <v>34320</v>
      </c>
      <c r="I83" s="5">
        <v>575790</v>
      </c>
      <c r="J83" s="13">
        <f t="shared" si="19"/>
        <v>0.17522519780888618</v>
      </c>
      <c r="K83" s="5">
        <v>34320</v>
      </c>
      <c r="L83" s="5">
        <v>575790</v>
      </c>
      <c r="M83" s="13">
        <f t="shared" si="20"/>
        <v>0.17522519780888618</v>
      </c>
    </row>
    <row r="84" spans="1:13" ht="14.25">
      <c r="A84" s="12" t="s">
        <v>85</v>
      </c>
      <c r="B84" s="5">
        <v>3286000</v>
      </c>
      <c r="C84" s="5">
        <v>0</v>
      </c>
      <c r="D84" s="5">
        <v>0</v>
      </c>
      <c r="E84" s="5">
        <v>3286000</v>
      </c>
      <c r="F84" s="5">
        <v>0</v>
      </c>
      <c r="G84" s="5">
        <v>3286000</v>
      </c>
      <c r="H84" s="5">
        <v>20987</v>
      </c>
      <c r="I84" s="5">
        <v>81651</v>
      </c>
      <c r="J84" s="13">
        <f t="shared" si="19"/>
        <v>0.024848143639683507</v>
      </c>
      <c r="K84" s="5">
        <v>20987</v>
      </c>
      <c r="L84" s="5">
        <v>81651</v>
      </c>
      <c r="M84" s="13">
        <f t="shared" si="20"/>
        <v>0.024848143639683507</v>
      </c>
    </row>
    <row r="85" spans="1:13" ht="14.25">
      <c r="A85" s="12" t="s">
        <v>86</v>
      </c>
      <c r="B85" s="5">
        <v>2194000</v>
      </c>
      <c r="C85" s="5">
        <v>0</v>
      </c>
      <c r="D85" s="5">
        <v>0</v>
      </c>
      <c r="E85" s="5">
        <v>2194000</v>
      </c>
      <c r="F85" s="5">
        <v>0</v>
      </c>
      <c r="G85" s="5">
        <v>2194000</v>
      </c>
      <c r="H85" s="5">
        <v>29790</v>
      </c>
      <c r="I85" s="5">
        <v>286160</v>
      </c>
      <c r="J85" s="13">
        <f t="shared" si="19"/>
        <v>0.13042844120328168</v>
      </c>
      <c r="K85" s="5">
        <v>29790</v>
      </c>
      <c r="L85" s="5">
        <v>286160</v>
      </c>
      <c r="M85" s="13">
        <f t="shared" si="20"/>
        <v>0.13042844120328168</v>
      </c>
    </row>
    <row r="86" spans="1:13" ht="14.25">
      <c r="A86" s="12" t="s">
        <v>87</v>
      </c>
      <c r="B86" s="5">
        <v>0</v>
      </c>
      <c r="C86" s="5">
        <v>0</v>
      </c>
      <c r="D86" s="5">
        <v>3000000</v>
      </c>
      <c r="E86" s="5">
        <v>3000000</v>
      </c>
      <c r="F86" s="5">
        <v>0</v>
      </c>
      <c r="G86" s="5">
        <v>3000000</v>
      </c>
      <c r="H86" s="5">
        <v>0</v>
      </c>
      <c r="I86" s="5">
        <v>216526</v>
      </c>
      <c r="J86" s="13">
        <f t="shared" si="19"/>
        <v>0.07217533333333333</v>
      </c>
      <c r="K86" s="5">
        <v>0</v>
      </c>
      <c r="L86" s="5">
        <v>216526</v>
      </c>
      <c r="M86" s="13">
        <f t="shared" si="20"/>
        <v>0.07217533333333333</v>
      </c>
    </row>
    <row r="87" spans="1:13" ht="14.25">
      <c r="A87" s="12" t="s">
        <v>88</v>
      </c>
      <c r="B87" s="5">
        <v>33949000</v>
      </c>
      <c r="C87" s="5">
        <v>0</v>
      </c>
      <c r="D87" s="5">
        <v>0</v>
      </c>
      <c r="E87" s="5">
        <v>33949000</v>
      </c>
      <c r="F87" s="5">
        <v>0</v>
      </c>
      <c r="G87" s="5">
        <v>33949000</v>
      </c>
      <c r="H87" s="5">
        <v>0</v>
      </c>
      <c r="I87" s="5">
        <v>20160020</v>
      </c>
      <c r="J87" s="13">
        <f t="shared" si="19"/>
        <v>0.5938325134760964</v>
      </c>
      <c r="K87" s="5">
        <v>0</v>
      </c>
      <c r="L87" s="5">
        <v>0</v>
      </c>
      <c r="M87" s="13">
        <f t="shared" si="20"/>
        <v>0</v>
      </c>
    </row>
    <row r="88" spans="1:13" ht="14.25">
      <c r="A88" s="12" t="s">
        <v>89</v>
      </c>
      <c r="B88" s="5">
        <v>74263000</v>
      </c>
      <c r="C88" s="5">
        <v>0</v>
      </c>
      <c r="D88" s="5">
        <v>0</v>
      </c>
      <c r="E88" s="5">
        <v>74263000</v>
      </c>
      <c r="F88" s="5">
        <v>0</v>
      </c>
      <c r="G88" s="5">
        <v>74263000</v>
      </c>
      <c r="H88" s="5">
        <v>0</v>
      </c>
      <c r="I88" s="5">
        <v>0</v>
      </c>
      <c r="J88" s="13">
        <f t="shared" si="19"/>
        <v>0</v>
      </c>
      <c r="K88" s="5">
        <v>0</v>
      </c>
      <c r="L88" s="5">
        <v>0</v>
      </c>
      <c r="M88" s="13">
        <f t="shared" si="20"/>
        <v>0</v>
      </c>
    </row>
    <row r="89" spans="1:13" ht="14.25">
      <c r="A89" s="12" t="s">
        <v>90</v>
      </c>
      <c r="B89" s="5">
        <v>49020000</v>
      </c>
      <c r="C89" s="5">
        <v>0</v>
      </c>
      <c r="D89" s="5">
        <v>-3000000</v>
      </c>
      <c r="E89" s="5">
        <v>46020000</v>
      </c>
      <c r="F89" s="5">
        <v>0</v>
      </c>
      <c r="G89" s="5">
        <v>46020000</v>
      </c>
      <c r="H89" s="5">
        <v>0</v>
      </c>
      <c r="I89" s="5">
        <v>16523672</v>
      </c>
      <c r="J89" s="13">
        <f t="shared" si="19"/>
        <v>0.35905415036940463</v>
      </c>
      <c r="K89" s="5">
        <v>10377700</v>
      </c>
      <c r="L89" s="5">
        <v>10894300</v>
      </c>
      <c r="M89" s="13">
        <f t="shared" si="20"/>
        <v>0.2367296827466319</v>
      </c>
    </row>
    <row r="90" spans="1:13" ht="14.25">
      <c r="A90" s="12" t="s">
        <v>91</v>
      </c>
      <c r="B90" s="5">
        <v>1963000</v>
      </c>
      <c r="C90" s="5">
        <v>0</v>
      </c>
      <c r="D90" s="5">
        <v>0</v>
      </c>
      <c r="E90" s="5">
        <v>1963000</v>
      </c>
      <c r="F90" s="5">
        <v>0</v>
      </c>
      <c r="G90" s="5">
        <v>1963000</v>
      </c>
      <c r="H90" s="5">
        <v>0</v>
      </c>
      <c r="I90" s="5">
        <v>163583</v>
      </c>
      <c r="J90" s="13">
        <f t="shared" si="19"/>
        <v>0.08333316352521651</v>
      </c>
      <c r="K90" s="5">
        <v>0</v>
      </c>
      <c r="L90" s="5">
        <v>163583</v>
      </c>
      <c r="M90" s="13">
        <f t="shared" si="20"/>
        <v>0.08333316352521651</v>
      </c>
    </row>
    <row r="91" spans="1:13" ht="14.25">
      <c r="A91" s="6" t="s">
        <v>136</v>
      </c>
      <c r="B91" s="11">
        <f>+B92</f>
        <v>200000</v>
      </c>
      <c r="C91" s="11">
        <f aca="true" t="shared" si="21" ref="C91:L92">+C92</f>
        <v>0</v>
      </c>
      <c r="D91" s="11">
        <f t="shared" si="21"/>
        <v>0</v>
      </c>
      <c r="E91" s="11">
        <f t="shared" si="21"/>
        <v>200000</v>
      </c>
      <c r="F91" s="11">
        <f t="shared" si="21"/>
        <v>0</v>
      </c>
      <c r="G91" s="11">
        <f t="shared" si="21"/>
        <v>200000</v>
      </c>
      <c r="H91" s="11">
        <f t="shared" si="21"/>
        <v>0</v>
      </c>
      <c r="I91" s="11">
        <f t="shared" si="21"/>
        <v>122000</v>
      </c>
      <c r="J91" s="14">
        <f t="shared" si="19"/>
        <v>0.61</v>
      </c>
      <c r="K91" s="11">
        <f t="shared" si="21"/>
        <v>122000</v>
      </c>
      <c r="L91" s="11">
        <f t="shared" si="21"/>
        <v>122000</v>
      </c>
      <c r="M91" s="14">
        <f t="shared" si="20"/>
        <v>0.61</v>
      </c>
    </row>
    <row r="92" spans="1:13" ht="14.25">
      <c r="A92" s="6" t="s">
        <v>137</v>
      </c>
      <c r="B92" s="11">
        <f>+B93</f>
        <v>200000</v>
      </c>
      <c r="C92" s="11">
        <f t="shared" si="21"/>
        <v>0</v>
      </c>
      <c r="D92" s="11">
        <f t="shared" si="21"/>
        <v>0</v>
      </c>
      <c r="E92" s="11">
        <f t="shared" si="21"/>
        <v>200000</v>
      </c>
      <c r="F92" s="11">
        <f t="shared" si="21"/>
        <v>0</v>
      </c>
      <c r="G92" s="11">
        <f t="shared" si="21"/>
        <v>200000</v>
      </c>
      <c r="H92" s="11">
        <f t="shared" si="21"/>
        <v>0</v>
      </c>
      <c r="I92" s="11">
        <f t="shared" si="21"/>
        <v>122000</v>
      </c>
      <c r="J92" s="14">
        <f t="shared" si="19"/>
        <v>0.61</v>
      </c>
      <c r="K92" s="11">
        <f t="shared" si="21"/>
        <v>122000</v>
      </c>
      <c r="L92" s="11">
        <f t="shared" si="21"/>
        <v>122000</v>
      </c>
      <c r="M92" s="14">
        <f t="shared" si="20"/>
        <v>0.61</v>
      </c>
    </row>
    <row r="93" spans="1:13" ht="14.25">
      <c r="A93" s="12" t="s">
        <v>92</v>
      </c>
      <c r="B93" s="5">
        <v>200000</v>
      </c>
      <c r="C93" s="5">
        <v>0</v>
      </c>
      <c r="D93" s="5">
        <v>0</v>
      </c>
      <c r="E93" s="5">
        <v>200000</v>
      </c>
      <c r="F93" s="5">
        <v>0</v>
      </c>
      <c r="G93" s="5">
        <v>200000</v>
      </c>
      <c r="H93" s="5">
        <v>0</v>
      </c>
      <c r="I93" s="5">
        <v>122000</v>
      </c>
      <c r="J93" s="13">
        <f t="shared" si="19"/>
        <v>0.61</v>
      </c>
      <c r="K93" s="5">
        <v>122000</v>
      </c>
      <c r="L93" s="5">
        <v>122000</v>
      </c>
      <c r="M93" s="13">
        <f t="shared" si="20"/>
        <v>0.61</v>
      </c>
    </row>
    <row r="94" spans="1:13" ht="14.25">
      <c r="A94" s="8" t="s">
        <v>138</v>
      </c>
      <c r="B94" s="11">
        <f>+B95</f>
        <v>50000000</v>
      </c>
      <c r="C94" s="11">
        <f aca="true" t="shared" si="22" ref="C94:L94">+C95</f>
        <v>0</v>
      </c>
      <c r="D94" s="11">
        <f t="shared" si="22"/>
        <v>0</v>
      </c>
      <c r="E94" s="11">
        <f t="shared" si="22"/>
        <v>50000000</v>
      </c>
      <c r="F94" s="11">
        <f t="shared" si="22"/>
        <v>0</v>
      </c>
      <c r="G94" s="11">
        <f t="shared" si="22"/>
        <v>50000000</v>
      </c>
      <c r="H94" s="11">
        <f t="shared" si="22"/>
        <v>0</v>
      </c>
      <c r="I94" s="11">
        <f t="shared" si="22"/>
        <v>5740759</v>
      </c>
      <c r="J94" s="14">
        <f t="shared" si="19"/>
        <v>0.11481518</v>
      </c>
      <c r="K94" s="11">
        <f t="shared" si="22"/>
        <v>0</v>
      </c>
      <c r="L94" s="11">
        <f t="shared" si="22"/>
        <v>5740759</v>
      </c>
      <c r="M94" s="14">
        <f t="shared" si="20"/>
        <v>0.11481518</v>
      </c>
    </row>
    <row r="95" spans="1:13" ht="14.25">
      <c r="A95" s="4" t="s">
        <v>139</v>
      </c>
      <c r="B95" s="11">
        <f>+B96+B97</f>
        <v>50000000</v>
      </c>
      <c r="C95" s="11">
        <f aca="true" t="shared" si="23" ref="C95:L95">+C96+C97</f>
        <v>0</v>
      </c>
      <c r="D95" s="11">
        <f t="shared" si="23"/>
        <v>0</v>
      </c>
      <c r="E95" s="11">
        <f t="shared" si="23"/>
        <v>50000000</v>
      </c>
      <c r="F95" s="11">
        <f t="shared" si="23"/>
        <v>0</v>
      </c>
      <c r="G95" s="11">
        <f t="shared" si="23"/>
        <v>50000000</v>
      </c>
      <c r="H95" s="11">
        <f t="shared" si="23"/>
        <v>0</v>
      </c>
      <c r="I95" s="11">
        <f t="shared" si="23"/>
        <v>5740759</v>
      </c>
      <c r="J95" s="14">
        <f t="shared" si="19"/>
        <v>0.11481518</v>
      </c>
      <c r="K95" s="11">
        <f t="shared" si="23"/>
        <v>0</v>
      </c>
      <c r="L95" s="11">
        <f t="shared" si="23"/>
        <v>5740759</v>
      </c>
      <c r="M95" s="14">
        <f t="shared" si="20"/>
        <v>0.11481518</v>
      </c>
    </row>
    <row r="96" spans="1:13" ht="14.25">
      <c r="A96" s="12" t="s">
        <v>93</v>
      </c>
      <c r="B96" s="5">
        <v>50000000</v>
      </c>
      <c r="C96" s="5">
        <v>0</v>
      </c>
      <c r="D96" s="5">
        <v>-5740759</v>
      </c>
      <c r="E96" s="5">
        <v>44259241</v>
      </c>
      <c r="F96" s="5">
        <v>0</v>
      </c>
      <c r="G96" s="5">
        <v>44259241</v>
      </c>
      <c r="H96" s="5">
        <v>0</v>
      </c>
      <c r="I96" s="5">
        <v>0</v>
      </c>
      <c r="J96" s="13">
        <f t="shared" si="19"/>
        <v>0</v>
      </c>
      <c r="K96" s="5">
        <v>0</v>
      </c>
      <c r="L96" s="5">
        <v>0</v>
      </c>
      <c r="M96" s="13">
        <f t="shared" si="20"/>
        <v>0</v>
      </c>
    </row>
    <row r="97" spans="1:13" ht="14.25">
      <c r="A97" s="12" t="s">
        <v>94</v>
      </c>
      <c r="B97" s="5">
        <v>0</v>
      </c>
      <c r="C97" s="5">
        <v>0</v>
      </c>
      <c r="D97" s="5">
        <v>5740759</v>
      </c>
      <c r="E97" s="5">
        <v>5740759</v>
      </c>
      <c r="F97" s="5">
        <v>0</v>
      </c>
      <c r="G97" s="5">
        <v>5740759</v>
      </c>
      <c r="H97" s="5">
        <v>0</v>
      </c>
      <c r="I97" s="5">
        <v>5740759</v>
      </c>
      <c r="J97" s="13">
        <f t="shared" si="19"/>
        <v>1</v>
      </c>
      <c r="K97" s="5">
        <v>0</v>
      </c>
      <c r="L97" s="5">
        <v>5740759</v>
      </c>
      <c r="M97" s="13">
        <f t="shared" si="20"/>
        <v>1</v>
      </c>
    </row>
    <row r="98" spans="1:13" ht="14.25">
      <c r="A98" s="9" t="s">
        <v>140</v>
      </c>
      <c r="B98" s="11">
        <f>+B99</f>
        <v>24677620000</v>
      </c>
      <c r="C98" s="11">
        <f aca="true" t="shared" si="24" ref="C98:L99">+C99</f>
        <v>0</v>
      </c>
      <c r="D98" s="11">
        <f t="shared" si="24"/>
        <v>-164000000</v>
      </c>
      <c r="E98" s="11">
        <f t="shared" si="24"/>
        <v>24513620000</v>
      </c>
      <c r="F98" s="11">
        <f t="shared" si="24"/>
        <v>0</v>
      </c>
      <c r="G98" s="11">
        <f t="shared" si="24"/>
        <v>24513620000</v>
      </c>
      <c r="H98" s="11">
        <f t="shared" si="24"/>
        <v>1650838624</v>
      </c>
      <c r="I98" s="11">
        <f t="shared" si="24"/>
        <v>20672728844</v>
      </c>
      <c r="J98" s="14">
        <f t="shared" si="19"/>
        <v>0.8433160359016743</v>
      </c>
      <c r="K98" s="11">
        <f t="shared" si="24"/>
        <v>1973602451</v>
      </c>
      <c r="L98" s="11">
        <f t="shared" si="24"/>
        <v>11178981425</v>
      </c>
      <c r="M98" s="14">
        <f t="shared" si="20"/>
        <v>0.4560314398689382</v>
      </c>
    </row>
    <row r="99" spans="1:13" ht="14.25">
      <c r="A99" s="9" t="s">
        <v>141</v>
      </c>
      <c r="B99" s="11">
        <f>+B100</f>
        <v>24677620000</v>
      </c>
      <c r="C99" s="11">
        <f t="shared" si="24"/>
        <v>0</v>
      </c>
      <c r="D99" s="11">
        <f t="shared" si="24"/>
        <v>-164000000</v>
      </c>
      <c r="E99" s="11">
        <f t="shared" si="24"/>
        <v>24513620000</v>
      </c>
      <c r="F99" s="11">
        <f t="shared" si="24"/>
        <v>0</v>
      </c>
      <c r="G99" s="11">
        <f t="shared" si="24"/>
        <v>24513620000</v>
      </c>
      <c r="H99" s="11">
        <f t="shared" si="24"/>
        <v>1650838624</v>
      </c>
      <c r="I99" s="11">
        <f t="shared" si="24"/>
        <v>20672728844</v>
      </c>
      <c r="J99" s="14">
        <f t="shared" si="19"/>
        <v>0.8433160359016743</v>
      </c>
      <c r="K99" s="11">
        <f t="shared" si="24"/>
        <v>1973602451</v>
      </c>
      <c r="L99" s="11">
        <f t="shared" si="24"/>
        <v>11178981425</v>
      </c>
      <c r="M99" s="14">
        <f t="shared" si="20"/>
        <v>0.4560314398689382</v>
      </c>
    </row>
    <row r="100" spans="1:13" ht="28.5">
      <c r="A100" s="9" t="s">
        <v>142</v>
      </c>
      <c r="B100" s="11">
        <f>+B101+B105</f>
        <v>24677620000</v>
      </c>
      <c r="C100" s="11">
        <f aca="true" t="shared" si="25" ref="C100:L100">+C101+C105</f>
        <v>0</v>
      </c>
      <c r="D100" s="11">
        <f t="shared" si="25"/>
        <v>-164000000</v>
      </c>
      <c r="E100" s="11">
        <f t="shared" si="25"/>
        <v>24513620000</v>
      </c>
      <c r="F100" s="11">
        <f t="shared" si="25"/>
        <v>0</v>
      </c>
      <c r="G100" s="11">
        <f t="shared" si="25"/>
        <v>24513620000</v>
      </c>
      <c r="H100" s="11">
        <f t="shared" si="25"/>
        <v>1650838624</v>
      </c>
      <c r="I100" s="11">
        <f t="shared" si="25"/>
        <v>20672728844</v>
      </c>
      <c r="J100" s="14">
        <f t="shared" si="19"/>
        <v>0.8433160359016743</v>
      </c>
      <c r="K100" s="11">
        <f t="shared" si="25"/>
        <v>1973602451</v>
      </c>
      <c r="L100" s="11">
        <f t="shared" si="25"/>
        <v>11178981425</v>
      </c>
      <c r="M100" s="14">
        <f t="shared" si="20"/>
        <v>0.4560314398689382</v>
      </c>
    </row>
    <row r="101" spans="1:13" ht="42.75">
      <c r="A101" s="4" t="s">
        <v>143</v>
      </c>
      <c r="B101" s="11">
        <f>+B102</f>
        <v>14321220000</v>
      </c>
      <c r="C101" s="11">
        <f aca="true" t="shared" si="26" ref="C101:L101">+C102</f>
        <v>0</v>
      </c>
      <c r="D101" s="11">
        <f t="shared" si="26"/>
        <v>-565000000</v>
      </c>
      <c r="E101" s="11">
        <f t="shared" si="26"/>
        <v>13756220000</v>
      </c>
      <c r="F101" s="11">
        <f t="shared" si="26"/>
        <v>0</v>
      </c>
      <c r="G101" s="11">
        <f t="shared" si="26"/>
        <v>13756220000</v>
      </c>
      <c r="H101" s="11">
        <f t="shared" si="26"/>
        <v>1231513597</v>
      </c>
      <c r="I101" s="11">
        <f t="shared" si="26"/>
        <v>12355641149</v>
      </c>
      <c r="J101" s="14">
        <f t="shared" si="19"/>
        <v>0.8981857769794318</v>
      </c>
      <c r="K101" s="11">
        <f t="shared" si="26"/>
        <v>1121908357</v>
      </c>
      <c r="L101" s="11">
        <f t="shared" si="26"/>
        <v>6415671283</v>
      </c>
      <c r="M101" s="14">
        <f t="shared" si="20"/>
        <v>0.46638330028161806</v>
      </c>
    </row>
    <row r="102" spans="1:13" ht="28.5">
      <c r="A102" s="4" t="s">
        <v>144</v>
      </c>
      <c r="B102" s="11">
        <f>SUM(B103:B104)</f>
        <v>14321220000</v>
      </c>
      <c r="C102" s="11">
        <f aca="true" t="shared" si="27" ref="C102:L102">SUM(C103:C104)</f>
        <v>0</v>
      </c>
      <c r="D102" s="11">
        <f t="shared" si="27"/>
        <v>-565000000</v>
      </c>
      <c r="E102" s="11">
        <f t="shared" si="27"/>
        <v>13756220000</v>
      </c>
      <c r="F102" s="11">
        <f t="shared" si="27"/>
        <v>0</v>
      </c>
      <c r="G102" s="11">
        <f t="shared" si="27"/>
        <v>13756220000</v>
      </c>
      <c r="H102" s="11">
        <f t="shared" si="27"/>
        <v>1231513597</v>
      </c>
      <c r="I102" s="11">
        <f t="shared" si="27"/>
        <v>12355641149</v>
      </c>
      <c r="J102" s="14">
        <f t="shared" si="19"/>
        <v>0.8981857769794318</v>
      </c>
      <c r="K102" s="11">
        <f t="shared" si="27"/>
        <v>1121908357</v>
      </c>
      <c r="L102" s="11">
        <f t="shared" si="27"/>
        <v>6415671283</v>
      </c>
      <c r="M102" s="14">
        <f t="shared" si="20"/>
        <v>0.46638330028161806</v>
      </c>
    </row>
    <row r="103" spans="1:13" ht="57">
      <c r="A103" s="12" t="s">
        <v>165</v>
      </c>
      <c r="B103" s="5">
        <v>9321220000</v>
      </c>
      <c r="C103" s="5">
        <v>0</v>
      </c>
      <c r="D103" s="5">
        <v>-565000000</v>
      </c>
      <c r="E103" s="5">
        <v>8756220000</v>
      </c>
      <c r="F103" s="5">
        <v>0</v>
      </c>
      <c r="G103" s="5">
        <v>8756220000</v>
      </c>
      <c r="H103" s="5">
        <v>550119663</v>
      </c>
      <c r="I103" s="5">
        <v>7975245262</v>
      </c>
      <c r="J103" s="13">
        <f t="shared" si="19"/>
        <v>0.910809146184084</v>
      </c>
      <c r="K103" s="5">
        <v>749383244</v>
      </c>
      <c r="L103" s="5">
        <v>4454856306</v>
      </c>
      <c r="M103" s="13">
        <f t="shared" si="20"/>
        <v>0.5087647758964484</v>
      </c>
    </row>
    <row r="104" spans="1:13" ht="72">
      <c r="A104" s="12" t="s">
        <v>166</v>
      </c>
      <c r="B104" s="5">
        <v>5000000000</v>
      </c>
      <c r="C104" s="5">
        <v>0</v>
      </c>
      <c r="D104" s="5">
        <v>0</v>
      </c>
      <c r="E104" s="5">
        <v>5000000000</v>
      </c>
      <c r="F104" s="5">
        <v>0</v>
      </c>
      <c r="G104" s="5">
        <v>5000000000</v>
      </c>
      <c r="H104" s="5">
        <v>681393934</v>
      </c>
      <c r="I104" s="5">
        <v>4380395887</v>
      </c>
      <c r="J104" s="13">
        <f aca="true" t="shared" si="28" ref="J104:J109">+I104/G104</f>
        <v>0.8760791774</v>
      </c>
      <c r="K104" s="5">
        <v>372525113</v>
      </c>
      <c r="L104" s="5">
        <v>1960814977</v>
      </c>
      <c r="M104" s="13">
        <f aca="true" t="shared" si="29" ref="M104:M109">+L104/G104</f>
        <v>0.3921629954</v>
      </c>
    </row>
    <row r="105" spans="1:13" ht="28.5">
      <c r="A105" s="10" t="s">
        <v>145</v>
      </c>
      <c r="B105" s="11">
        <f>+B106</f>
        <v>10356400000</v>
      </c>
      <c r="C105" s="11">
        <f aca="true" t="shared" si="30" ref="C105:L105">+C106</f>
        <v>0</v>
      </c>
      <c r="D105" s="11">
        <f t="shared" si="30"/>
        <v>401000000</v>
      </c>
      <c r="E105" s="11">
        <f t="shared" si="30"/>
        <v>10757400000</v>
      </c>
      <c r="F105" s="11">
        <f t="shared" si="30"/>
        <v>0</v>
      </c>
      <c r="G105" s="11">
        <f t="shared" si="30"/>
        <v>10757400000</v>
      </c>
      <c r="H105" s="11">
        <f t="shared" si="30"/>
        <v>419325027</v>
      </c>
      <c r="I105" s="11">
        <f t="shared" si="30"/>
        <v>8317087695</v>
      </c>
      <c r="J105" s="14">
        <f t="shared" si="28"/>
        <v>0.7731503611467455</v>
      </c>
      <c r="K105" s="11">
        <f t="shared" si="30"/>
        <v>851694094</v>
      </c>
      <c r="L105" s="11">
        <f t="shared" si="30"/>
        <v>4763310142</v>
      </c>
      <c r="M105" s="14">
        <f t="shared" si="29"/>
        <v>0.4427938109580382</v>
      </c>
    </row>
    <row r="106" spans="1:13" ht="14.25">
      <c r="A106" s="10" t="s">
        <v>146</v>
      </c>
      <c r="B106" s="11">
        <f>SUM(B107:B109)</f>
        <v>10356400000</v>
      </c>
      <c r="C106" s="11">
        <f aca="true" t="shared" si="31" ref="C106:L106">SUM(C107:C109)</f>
        <v>0</v>
      </c>
      <c r="D106" s="11">
        <f t="shared" si="31"/>
        <v>401000000</v>
      </c>
      <c r="E106" s="11">
        <f t="shared" si="31"/>
        <v>10757400000</v>
      </c>
      <c r="F106" s="11">
        <f t="shared" si="31"/>
        <v>0</v>
      </c>
      <c r="G106" s="11">
        <f t="shared" si="31"/>
        <v>10757400000</v>
      </c>
      <c r="H106" s="11">
        <f t="shared" si="31"/>
        <v>419325027</v>
      </c>
      <c r="I106" s="11">
        <f t="shared" si="31"/>
        <v>8317087695</v>
      </c>
      <c r="J106" s="14">
        <f t="shared" si="28"/>
        <v>0.7731503611467455</v>
      </c>
      <c r="K106" s="11">
        <f t="shared" si="31"/>
        <v>851694094</v>
      </c>
      <c r="L106" s="11">
        <f t="shared" si="31"/>
        <v>4763310142</v>
      </c>
      <c r="M106" s="14">
        <f t="shared" si="29"/>
        <v>0.4427938109580382</v>
      </c>
    </row>
    <row r="107" spans="1:13" ht="57">
      <c r="A107" s="12" t="s">
        <v>167</v>
      </c>
      <c r="B107" s="5">
        <v>4000000000</v>
      </c>
      <c r="C107" s="5">
        <v>0</v>
      </c>
      <c r="D107" s="5">
        <v>0</v>
      </c>
      <c r="E107" s="5">
        <v>4000000000</v>
      </c>
      <c r="F107" s="5">
        <v>0</v>
      </c>
      <c r="G107" s="5">
        <v>4000000000</v>
      </c>
      <c r="H107" s="5">
        <v>165144630</v>
      </c>
      <c r="I107" s="5">
        <v>3651526366</v>
      </c>
      <c r="J107" s="13">
        <f t="shared" si="28"/>
        <v>0.9128815915</v>
      </c>
      <c r="K107" s="5">
        <v>318836488</v>
      </c>
      <c r="L107" s="5">
        <v>1824463807</v>
      </c>
      <c r="M107" s="13">
        <f t="shared" si="29"/>
        <v>0.45611595175</v>
      </c>
    </row>
    <row r="108" spans="1:13" ht="42.75">
      <c r="A108" s="12" t="s">
        <v>168</v>
      </c>
      <c r="B108" s="5">
        <v>4247500000</v>
      </c>
      <c r="C108" s="5">
        <v>0</v>
      </c>
      <c r="D108" s="5">
        <v>401000000</v>
      </c>
      <c r="E108" s="5">
        <v>4648500000</v>
      </c>
      <c r="F108" s="5">
        <v>0</v>
      </c>
      <c r="G108" s="5">
        <v>4648500000</v>
      </c>
      <c r="H108" s="5">
        <v>16552064</v>
      </c>
      <c r="I108" s="5">
        <v>2775640561</v>
      </c>
      <c r="J108" s="13">
        <f t="shared" si="28"/>
        <v>0.5971045629773045</v>
      </c>
      <c r="K108" s="5">
        <v>343315773</v>
      </c>
      <c r="L108" s="5">
        <v>1899495437</v>
      </c>
      <c r="M108" s="13">
        <f t="shared" si="29"/>
        <v>0.4086254570291492</v>
      </c>
    </row>
    <row r="109" spans="1:13" ht="72">
      <c r="A109" s="12" t="s">
        <v>169</v>
      </c>
      <c r="B109" s="5">
        <v>2108900000</v>
      </c>
      <c r="C109" s="5">
        <v>0</v>
      </c>
      <c r="D109" s="5">
        <v>0</v>
      </c>
      <c r="E109" s="5">
        <v>2108900000</v>
      </c>
      <c r="F109" s="5">
        <v>0</v>
      </c>
      <c r="G109" s="5">
        <v>2108900000</v>
      </c>
      <c r="H109" s="5">
        <v>237628333</v>
      </c>
      <c r="I109" s="5">
        <v>1889920768</v>
      </c>
      <c r="J109" s="13">
        <f t="shared" si="28"/>
        <v>0.8961642410735454</v>
      </c>
      <c r="K109" s="5">
        <v>189541833</v>
      </c>
      <c r="L109" s="5">
        <v>1039350898</v>
      </c>
      <c r="M109" s="13">
        <f t="shared" si="29"/>
        <v>0.4928402949404903</v>
      </c>
    </row>
    <row r="117" spans="3:12" ht="17.25">
      <c r="C117" s="19" t="s">
        <v>170</v>
      </c>
      <c r="D117" s="19"/>
      <c r="E117" s="19"/>
      <c r="F117" s="16"/>
      <c r="G117" s="16"/>
      <c r="H117" s="16"/>
      <c r="I117" s="16"/>
      <c r="J117" s="19" t="s">
        <v>171</v>
      </c>
      <c r="K117" s="19"/>
      <c r="L117" s="19"/>
    </row>
    <row r="118" spans="3:12" ht="17.25">
      <c r="C118" s="18" t="s">
        <v>172</v>
      </c>
      <c r="D118" s="18"/>
      <c r="E118" s="18"/>
      <c r="F118" s="16"/>
      <c r="G118" s="16"/>
      <c r="H118" s="16"/>
      <c r="I118" s="16"/>
      <c r="J118" s="18" t="s">
        <v>173</v>
      </c>
      <c r="K118" s="18"/>
      <c r="L118" s="18"/>
    </row>
    <row r="119" spans="3:12" ht="17.25">
      <c r="C119" s="18" t="s">
        <v>174</v>
      </c>
      <c r="D119" s="18"/>
      <c r="E119" s="18"/>
      <c r="F119" s="16"/>
      <c r="G119" s="16"/>
      <c r="H119" s="16"/>
      <c r="I119" s="16"/>
      <c r="J119" s="18" t="s">
        <v>175</v>
      </c>
      <c r="K119" s="18"/>
      <c r="L119" s="18"/>
    </row>
    <row r="120" spans="3:12" ht="17.25">
      <c r="C120" s="18" t="s">
        <v>176</v>
      </c>
      <c r="D120" s="18"/>
      <c r="E120" s="18"/>
      <c r="F120" s="16"/>
      <c r="G120" s="16"/>
      <c r="H120" s="16"/>
      <c r="I120" s="16"/>
      <c r="J120" s="18" t="s">
        <v>177</v>
      </c>
      <c r="K120" s="18"/>
      <c r="L120" s="18"/>
    </row>
  </sheetData>
  <sheetProtection/>
  <mergeCells count="10">
    <mergeCell ref="C119:E119"/>
    <mergeCell ref="J119:L119"/>
    <mergeCell ref="C120:E120"/>
    <mergeCell ref="J120:L120"/>
    <mergeCell ref="A1:M1"/>
    <mergeCell ref="A2:M2"/>
    <mergeCell ref="C117:E117"/>
    <mergeCell ref="J117:L117"/>
    <mergeCell ref="C118:E118"/>
    <mergeCell ref="J118:L118"/>
  </mergeCells>
  <printOptions/>
  <pageMargins left="1.1023622047244095" right="0.7086614173228347" top="0.5511811023622047" bottom="0.5511811023622047" header="0.31496062992125984" footer="0.31496062992125984"/>
  <pageSetup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2021-10-04T15:02:42Z</cp:lastPrinted>
  <dcterms:created xsi:type="dcterms:W3CDTF">2021-10-01T13:39:51Z</dcterms:created>
  <dcterms:modified xsi:type="dcterms:W3CDTF">2021-10-11T14:01:50Z</dcterms:modified>
  <cp:category/>
  <cp:version/>
  <cp:contentType/>
  <cp:contentStatus/>
</cp:coreProperties>
</file>